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8" i="81" l="1"/>
  <c r="P8" s="1"/>
  <c r="N16"/>
  <c r="P16" s="1"/>
  <c r="N40"/>
  <c r="P40" s="1"/>
  <c r="N48"/>
  <c r="P48" s="1"/>
  <c r="N68"/>
  <c r="P68" s="1"/>
  <c r="N76"/>
  <c r="P76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20"/>
  <c r="P20" s="1"/>
  <c r="N28"/>
  <c r="P28" s="1"/>
  <c r="N32"/>
  <c r="P32" s="1"/>
  <c r="N52"/>
  <c r="P52" s="1"/>
  <c r="N60"/>
  <c r="P60" s="1"/>
  <c r="N64"/>
  <c r="P64" s="1"/>
  <c r="N80"/>
  <c r="P80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2"/>
  <c r="P12" s="1"/>
  <c r="N24"/>
  <c r="P24" s="1"/>
  <c r="N36"/>
  <c r="P36" s="1"/>
  <c r="N44"/>
  <c r="P44" s="1"/>
  <c r="N56"/>
  <c r="P56" s="1"/>
  <c r="N72"/>
  <c r="P72" s="1"/>
  <c r="N84"/>
  <c r="P84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19"/>
  <c r="G19" s="1"/>
  <c r="E39"/>
  <c r="G39" s="1"/>
  <c r="E47"/>
  <c r="G47" s="1"/>
  <c r="E55"/>
  <c r="G55" s="1"/>
  <c r="E71"/>
  <c r="G71" s="1"/>
  <c r="E79"/>
  <c r="G79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15"/>
  <c r="G15" s="1"/>
  <c r="E27"/>
  <c r="G27" s="1"/>
  <c r="E35"/>
  <c r="G35" s="1"/>
  <c r="E43"/>
  <c r="G43" s="1"/>
  <c r="E59"/>
  <c r="G59" s="1"/>
  <c r="E67"/>
  <c r="G67" s="1"/>
  <c r="E75"/>
  <c r="G75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11"/>
  <c r="G11" s="1"/>
  <c r="E23"/>
  <c r="G23" s="1"/>
  <c r="E31"/>
  <c r="G31" s="1"/>
  <c r="E51"/>
  <c r="G51" s="1"/>
  <c r="E63"/>
  <c r="G63" s="1"/>
  <c r="E83"/>
  <c r="G83" s="1"/>
  <c r="E91"/>
  <c r="G91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Q24" s="1"/>
  <c r="B28"/>
  <c r="D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B68"/>
  <c r="D68" s="1"/>
  <c r="Q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Q31" s="1"/>
  <c r="B35"/>
  <c r="D35" s="1"/>
  <c r="B39"/>
  <c r="D39" s="1"/>
  <c r="B43"/>
  <c r="D43" s="1"/>
  <c r="B47"/>
  <c r="D47" s="1"/>
  <c r="B51"/>
  <c r="D51" s="1"/>
  <c r="Q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Q95" s="1"/>
  <c r="B6"/>
  <c r="D6" s="1"/>
  <c r="Q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5" i="81" l="1"/>
  <c r="Q3"/>
  <c r="Q10"/>
  <c r="Q84"/>
  <c r="Q36"/>
  <c r="Q72"/>
  <c r="Q40"/>
  <c r="Q20"/>
  <c r="Q47"/>
  <c r="Q83"/>
  <c r="Q79"/>
  <c r="Q52"/>
  <c r="Q4"/>
  <c r="Q92"/>
  <c r="T2" i="82"/>
  <c r="T2" i="79"/>
  <c r="DM99" i="11"/>
  <c r="Q44" i="81"/>
  <c r="Q71"/>
  <c r="Q39"/>
  <c r="Q75"/>
  <c r="Q76"/>
  <c r="Q60"/>
  <c r="Q28"/>
  <c r="Q12"/>
  <c r="Q87"/>
  <c r="Q23"/>
  <c r="Q56"/>
  <c r="Q8"/>
  <c r="Q64"/>
  <c r="Q16"/>
  <c r="Q66"/>
  <c r="Q7"/>
  <c r="Q59"/>
  <c r="Q55"/>
  <c r="Q88"/>
  <c r="Q15"/>
  <c r="Q67"/>
  <c r="Q19"/>
  <c r="Q91"/>
  <c r="Q43"/>
  <c r="Q27"/>
  <c r="Q11"/>
  <c r="Q63"/>
  <c r="Q9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AA5" i="61" s="1"/>
  <c r="Z5" i="14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AA9" i="61" s="1"/>
  <c r="Z9" i="14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AA11" i="61" s="1"/>
  <c r="Z11" i="14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AA15" i="61" s="1"/>
  <c r="Z15" i="14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AA21" i="61" s="1"/>
  <c r="Z21" i="14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AA25" i="61" s="1"/>
  <c r="Z25" i="14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AA29" i="61" s="1"/>
  <c r="Z29" i="14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AA31" i="61" s="1"/>
  <c r="Z31" i="14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AA35" i="61" s="1"/>
  <c r="Z35" i="14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AA41" i="61" s="1"/>
  <c r="Z41" i="14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AA45" i="61" s="1"/>
  <c r="Z45" i="14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AA47" i="61" s="1"/>
  <c r="Z47" i="14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AA51" i="61" s="1"/>
  <c r="Z51" i="14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C56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AA61" i="61" s="1"/>
  <c r="Z61" i="14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AA65" i="61" s="1"/>
  <c r="Z65" i="14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AA67" i="61" s="1"/>
  <c r="Z67" i="14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AA71" i="61" s="1"/>
  <c r="Z71" i="14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AA77" i="61" s="1"/>
  <c r="Z77" i="14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AA81" i="61" s="1"/>
  <c r="Z81" i="14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AA83" i="61" s="1"/>
  <c r="Z83" i="14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AA87" i="61" s="1"/>
  <c r="Z87" i="14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AA91" i="61" s="1"/>
  <c r="Z91" i="14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AA97" i="61" s="1"/>
  <c r="Z97" i="14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Y6"/>
  <c r="Z6"/>
  <c r="Y7"/>
  <c r="Z7"/>
  <c r="AA7"/>
  <c r="AB7"/>
  <c r="Y8"/>
  <c r="Z8"/>
  <c r="Y9"/>
  <c r="Z9"/>
  <c r="Y10"/>
  <c r="Z10"/>
  <c r="Y11"/>
  <c r="Z11"/>
  <c r="AB11"/>
  <c r="Y12"/>
  <c r="Z12"/>
  <c r="Y13"/>
  <c r="Z13"/>
  <c r="AA13"/>
  <c r="Y14"/>
  <c r="Z14"/>
  <c r="Y15"/>
  <c r="Z15"/>
  <c r="AB15"/>
  <c r="Y16"/>
  <c r="Z16"/>
  <c r="Y17"/>
  <c r="Z17"/>
  <c r="AA17"/>
  <c r="Y18"/>
  <c r="Z18"/>
  <c r="Y19"/>
  <c r="Z19"/>
  <c r="AA19"/>
  <c r="AB19"/>
  <c r="Y20"/>
  <c r="Z20"/>
  <c r="Y21"/>
  <c r="Z21"/>
  <c r="Y22"/>
  <c r="Z22"/>
  <c r="Y23"/>
  <c r="Z23"/>
  <c r="AA23"/>
  <c r="AB23"/>
  <c r="Y24"/>
  <c r="Z24"/>
  <c r="AA24"/>
  <c r="Y25"/>
  <c r="Z25"/>
  <c r="Y26"/>
  <c r="Z26"/>
  <c r="Y27"/>
  <c r="Z27"/>
  <c r="AA27"/>
  <c r="AB27"/>
  <c r="Y28"/>
  <c r="Z28"/>
  <c r="Y29"/>
  <c r="Z29"/>
  <c r="Y30"/>
  <c r="Z30"/>
  <c r="Y31"/>
  <c r="Z31"/>
  <c r="AB31"/>
  <c r="Y32"/>
  <c r="Z32"/>
  <c r="Y33"/>
  <c r="Z33"/>
  <c r="AA33"/>
  <c r="Y34"/>
  <c r="Z34"/>
  <c r="Y35"/>
  <c r="Z35"/>
  <c r="AB35"/>
  <c r="Y36"/>
  <c r="Z36"/>
  <c r="Y37"/>
  <c r="Z37"/>
  <c r="AA37"/>
  <c r="Y38"/>
  <c r="Z38"/>
  <c r="Y39"/>
  <c r="Z39"/>
  <c r="AA39"/>
  <c r="AB39"/>
  <c r="Y40"/>
  <c r="Z40"/>
  <c r="Y41"/>
  <c r="Z41"/>
  <c r="Y42"/>
  <c r="Z42"/>
  <c r="Y43"/>
  <c r="Z43"/>
  <c r="AA43"/>
  <c r="AB43"/>
  <c r="Y44"/>
  <c r="Z44"/>
  <c r="Y45"/>
  <c r="Z45"/>
  <c r="Y46"/>
  <c r="Z46"/>
  <c r="Y47"/>
  <c r="Z47"/>
  <c r="AB47"/>
  <c r="Y48"/>
  <c r="Z48"/>
  <c r="Y49"/>
  <c r="Z49"/>
  <c r="AA49"/>
  <c r="Y50"/>
  <c r="Z50"/>
  <c r="Y51"/>
  <c r="Z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Y62"/>
  <c r="Z62"/>
  <c r="Y63"/>
  <c r="Z63"/>
  <c r="AA63"/>
  <c r="AB63"/>
  <c r="Y64"/>
  <c r="Z64"/>
  <c r="Y65"/>
  <c r="Z65"/>
  <c r="Y66"/>
  <c r="Z66"/>
  <c r="Y67"/>
  <c r="Z67"/>
  <c r="AB67"/>
  <c r="Y68"/>
  <c r="Z68"/>
  <c r="Y69"/>
  <c r="Z69"/>
  <c r="AA69"/>
  <c r="Y70"/>
  <c r="Z70"/>
  <c r="Y71"/>
  <c r="Z71"/>
  <c r="AB71"/>
  <c r="Y72"/>
  <c r="Z72"/>
  <c r="Y73"/>
  <c r="Z73"/>
  <c r="AA73"/>
  <c r="Y74"/>
  <c r="Z74"/>
  <c r="Y75"/>
  <c r="Z75"/>
  <c r="AA75"/>
  <c r="AB75"/>
  <c r="Y76"/>
  <c r="Z76"/>
  <c r="Y77"/>
  <c r="Z77"/>
  <c r="Y78"/>
  <c r="Z78"/>
  <c r="Y79"/>
  <c r="Z79"/>
  <c r="AA79"/>
  <c r="AB79"/>
  <c r="Y80"/>
  <c r="Z80"/>
  <c r="Y81"/>
  <c r="Z81"/>
  <c r="Y82"/>
  <c r="Z82"/>
  <c r="Y83"/>
  <c r="Z83"/>
  <c r="AB83"/>
  <c r="Y84"/>
  <c r="Z84"/>
  <c r="Y85"/>
  <c r="Z85"/>
  <c r="AA85"/>
  <c r="Y86"/>
  <c r="Z86"/>
  <c r="Y87"/>
  <c r="Z87"/>
  <c r="AB87"/>
  <c r="Y88"/>
  <c r="Z88"/>
  <c r="AA88"/>
  <c r="Y89"/>
  <c r="Z89"/>
  <c r="AA89"/>
  <c r="Y90"/>
  <c r="Z90"/>
  <c r="Y91"/>
  <c r="Z91"/>
  <c r="AB91"/>
  <c r="Y92"/>
  <c r="Z92"/>
  <c r="Y93"/>
  <c r="Z93"/>
  <c r="AA93"/>
  <c r="Y94"/>
  <c r="Z94"/>
  <c r="Y95"/>
  <c r="Z95"/>
  <c r="AA95"/>
  <c r="AB95"/>
  <c r="Y96"/>
  <c r="Z96"/>
  <c r="Y97"/>
  <c r="Z97"/>
  <c r="Y98"/>
  <c r="Z98"/>
  <c r="AA3"/>
  <c r="Z3"/>
  <c r="Y3"/>
  <c r="AK99" i="29" l="1"/>
  <c r="AL99" i="27"/>
  <c r="AL99" i="28"/>
  <c r="AL99" i="26"/>
  <c r="AP99" i="29"/>
  <c r="AO99"/>
  <c r="AL99" i="24"/>
  <c r="AB92" i="63"/>
  <c r="AB88"/>
  <c r="AB76"/>
  <c r="AB68"/>
  <c r="AB64"/>
  <c r="AB60"/>
  <c r="AB56"/>
  <c r="AB52"/>
  <c r="AB48"/>
  <c r="AB36"/>
  <c r="AB32"/>
  <c r="AB4"/>
  <c r="AB97"/>
  <c r="AB93"/>
  <c r="AB89"/>
  <c r="AB69"/>
  <c r="AB20" i="62"/>
  <c r="AB96" i="61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A56" i="63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U90"/>
  <c r="N90"/>
  <c r="U89"/>
  <c r="N89"/>
  <c r="U88"/>
  <c r="N88"/>
  <c r="U87"/>
  <c r="U86"/>
  <c r="N86"/>
  <c r="U85"/>
  <c r="N85"/>
  <c r="U84"/>
  <c r="N84"/>
  <c r="U83"/>
  <c r="U82"/>
  <c r="N82"/>
  <c r="U81"/>
  <c r="N81"/>
  <c r="F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F69"/>
  <c r="U68"/>
  <c r="N68"/>
  <c r="U67"/>
  <c r="U66"/>
  <c r="N66"/>
  <c r="U65"/>
  <c r="N65"/>
  <c r="U64"/>
  <c r="N64"/>
  <c r="U63"/>
  <c r="U62"/>
  <c r="N62"/>
  <c r="U61"/>
  <c r="N61"/>
  <c r="U60"/>
  <c r="N60"/>
  <c r="U59"/>
  <c r="U58"/>
  <c r="N58"/>
  <c r="U57"/>
  <c r="N57"/>
  <c r="F57"/>
  <c r="U56"/>
  <c r="N56"/>
  <c r="U55"/>
  <c r="U54"/>
  <c r="N54"/>
  <c r="F54"/>
  <c r="U53"/>
  <c r="N53"/>
  <c r="U52"/>
  <c r="N52"/>
  <c r="U51"/>
  <c r="F51"/>
  <c r="U50"/>
  <c r="N50"/>
  <c r="U49"/>
  <c r="N49"/>
  <c r="U48"/>
  <c r="N48"/>
  <c r="U47"/>
  <c r="U46"/>
  <c r="N46"/>
  <c r="U45"/>
  <c r="N45"/>
  <c r="U44"/>
  <c r="N44"/>
  <c r="U43"/>
  <c r="U42"/>
  <c r="N42"/>
  <c r="U41"/>
  <c r="N41"/>
  <c r="F41"/>
  <c r="U40"/>
  <c r="N40"/>
  <c r="U39"/>
  <c r="U38"/>
  <c r="N38"/>
  <c r="U37"/>
  <c r="N37"/>
  <c r="U36"/>
  <c r="N36"/>
  <c r="U35"/>
  <c r="U34"/>
  <c r="N34"/>
  <c r="U33"/>
  <c r="N33"/>
  <c r="U32"/>
  <c r="N32"/>
  <c r="U31"/>
  <c r="U30"/>
  <c r="N30"/>
  <c r="U29"/>
  <c r="N29"/>
  <c r="F29"/>
  <c r="U28"/>
  <c r="U27"/>
  <c r="N27"/>
  <c r="F27"/>
  <c r="U26"/>
  <c r="N26"/>
  <c r="U25"/>
  <c r="N25"/>
  <c r="U24"/>
  <c r="N24"/>
  <c r="F24"/>
  <c r="U23"/>
  <c r="U22"/>
  <c r="N22"/>
  <c r="U21"/>
  <c r="N21"/>
  <c r="U20"/>
  <c r="N20"/>
  <c r="F20"/>
  <c r="U19"/>
  <c r="U18"/>
  <c r="N18"/>
  <c r="F18"/>
  <c r="U17"/>
  <c r="N17"/>
  <c r="F17"/>
  <c r="U16"/>
  <c r="N16"/>
  <c r="U15"/>
  <c r="U14"/>
  <c r="N14"/>
  <c r="U13"/>
  <c r="N13"/>
  <c r="U12"/>
  <c r="N12"/>
  <c r="U11"/>
  <c r="F11"/>
  <c r="U10"/>
  <c r="N10"/>
  <c r="U9"/>
  <c r="N9"/>
  <c r="U8"/>
  <c r="N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U94"/>
  <c r="N94"/>
  <c r="AD93"/>
  <c r="U93"/>
  <c r="N93"/>
  <c r="F93"/>
  <c r="U92"/>
  <c r="N92"/>
  <c r="U91"/>
  <c r="N91"/>
  <c r="U90"/>
  <c r="N90"/>
  <c r="AD89"/>
  <c r="U89"/>
  <c r="N89"/>
  <c r="AD88"/>
  <c r="U88"/>
  <c r="N88"/>
  <c r="F88"/>
  <c r="U87"/>
  <c r="N87"/>
  <c r="F87"/>
  <c r="U86"/>
  <c r="N86"/>
  <c r="AD85"/>
  <c r="U85"/>
  <c r="N85"/>
  <c r="U84"/>
  <c r="U83"/>
  <c r="N83"/>
  <c r="F83"/>
  <c r="U82"/>
  <c r="N82"/>
  <c r="U81"/>
  <c r="N81"/>
  <c r="U80"/>
  <c r="U79"/>
  <c r="N79"/>
  <c r="AC78"/>
  <c r="U78"/>
  <c r="N78"/>
  <c r="U77"/>
  <c r="N77"/>
  <c r="U76"/>
  <c r="F76"/>
  <c r="U75"/>
  <c r="N75"/>
  <c r="U74"/>
  <c r="N74"/>
  <c r="U73"/>
  <c r="N73"/>
  <c r="U72"/>
  <c r="U71"/>
  <c r="N71"/>
  <c r="U70"/>
  <c r="N70"/>
  <c r="F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U60"/>
  <c r="U59"/>
  <c r="N59"/>
  <c r="U58"/>
  <c r="N58"/>
  <c r="U57"/>
  <c r="N57"/>
  <c r="U56"/>
  <c r="U55"/>
  <c r="N55"/>
  <c r="U54"/>
  <c r="N54"/>
  <c r="AD53"/>
  <c r="U53"/>
  <c r="N53"/>
  <c r="U52"/>
  <c r="U51"/>
  <c r="N51"/>
  <c r="AD50"/>
  <c r="U50"/>
  <c r="U49"/>
  <c r="U48"/>
  <c r="U47"/>
  <c r="U46"/>
  <c r="U45"/>
  <c r="U44"/>
  <c r="F44"/>
  <c r="U43"/>
  <c r="U42"/>
  <c r="U41"/>
  <c r="U40"/>
  <c r="U39"/>
  <c r="U38"/>
  <c r="U37"/>
  <c r="U36"/>
  <c r="F36"/>
  <c r="U35"/>
  <c r="U34"/>
  <c r="AD33"/>
  <c r="U33"/>
  <c r="U32"/>
  <c r="U31"/>
  <c r="U30"/>
  <c r="AD29"/>
  <c r="U29"/>
  <c r="F29"/>
  <c r="U28"/>
  <c r="U27"/>
  <c r="F27"/>
  <c r="U26"/>
  <c r="U25"/>
  <c r="F25"/>
  <c r="U24"/>
  <c r="U23"/>
  <c r="F23"/>
  <c r="U22"/>
  <c r="AD21"/>
  <c r="U21"/>
  <c r="U20"/>
  <c r="U19"/>
  <c r="U18"/>
  <c r="AD17"/>
  <c r="U17"/>
  <c r="U16"/>
  <c r="F16"/>
  <c r="U15"/>
  <c r="U14"/>
  <c r="AD13"/>
  <c r="U13"/>
  <c r="U12"/>
  <c r="U11"/>
  <c r="U10"/>
  <c r="AD9"/>
  <c r="U9"/>
  <c r="F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F92"/>
  <c r="U91"/>
  <c r="U90"/>
  <c r="N90"/>
  <c r="F90"/>
  <c r="U89"/>
  <c r="U88"/>
  <c r="U87"/>
  <c r="U86"/>
  <c r="N86"/>
  <c r="U85"/>
  <c r="F85"/>
  <c r="U84"/>
  <c r="U83"/>
  <c r="F83"/>
  <c r="U82"/>
  <c r="N82"/>
  <c r="U81"/>
  <c r="U80"/>
  <c r="U79"/>
  <c r="U78"/>
  <c r="N78"/>
  <c r="U77"/>
  <c r="U76"/>
  <c r="N76"/>
  <c r="U75"/>
  <c r="U74"/>
  <c r="N74"/>
  <c r="U73"/>
  <c r="U72"/>
  <c r="N72"/>
  <c r="U71"/>
  <c r="F71"/>
  <c r="U70"/>
  <c r="N70"/>
  <c r="U69"/>
  <c r="U68"/>
  <c r="N68"/>
  <c r="U67"/>
  <c r="U66"/>
  <c r="N66"/>
  <c r="U65"/>
  <c r="U64"/>
  <c r="N64"/>
  <c r="U63"/>
  <c r="F63"/>
  <c r="U62"/>
  <c r="N62"/>
  <c r="U61"/>
  <c r="U60"/>
  <c r="N60"/>
  <c r="F60"/>
  <c r="U59"/>
  <c r="U58"/>
  <c r="N58"/>
  <c r="F58"/>
  <c r="U57"/>
  <c r="U56"/>
  <c r="N56"/>
  <c r="U55"/>
  <c r="F55"/>
  <c r="U54"/>
  <c r="N54"/>
  <c r="U53"/>
  <c r="U52"/>
  <c r="N52"/>
  <c r="U51"/>
  <c r="U50"/>
  <c r="N50"/>
  <c r="U49"/>
  <c r="U48"/>
  <c r="N48"/>
  <c r="U47"/>
  <c r="F47"/>
  <c r="U46"/>
  <c r="N46"/>
  <c r="U45"/>
  <c r="U44"/>
  <c r="N44"/>
  <c r="U43"/>
  <c r="U42"/>
  <c r="N42"/>
  <c r="U41"/>
  <c r="U40"/>
  <c r="N40"/>
  <c r="U39"/>
  <c r="U38"/>
  <c r="F38"/>
  <c r="U37"/>
  <c r="U36"/>
  <c r="U35"/>
  <c r="U34"/>
  <c r="U33"/>
  <c r="U32"/>
  <c r="U31"/>
  <c r="N31"/>
  <c r="U30"/>
  <c r="U29"/>
  <c r="N29"/>
  <c r="F29"/>
  <c r="U28"/>
  <c r="N28"/>
  <c r="U27"/>
  <c r="N27"/>
  <c r="U26"/>
  <c r="U25"/>
  <c r="U24"/>
  <c r="N24"/>
  <c r="U23"/>
  <c r="U22"/>
  <c r="N22"/>
  <c r="U21"/>
  <c r="U20"/>
  <c r="U19"/>
  <c r="U18"/>
  <c r="F18"/>
  <c r="U17"/>
  <c r="N17"/>
  <c r="U16"/>
  <c r="F16"/>
  <c r="U15"/>
  <c r="U14"/>
  <c r="U13"/>
  <c r="U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F35"/>
  <c r="U34"/>
  <c r="U33"/>
  <c r="U32"/>
  <c r="U31"/>
  <c r="U30"/>
  <c r="U29"/>
  <c r="U28"/>
  <c r="U27"/>
  <c r="U26"/>
  <c r="U25"/>
  <c r="U24"/>
  <c r="N24"/>
  <c r="U23"/>
  <c r="U22"/>
  <c r="U21"/>
  <c r="U20"/>
  <c r="U19"/>
  <c r="U18"/>
  <c r="F18"/>
  <c r="U17"/>
  <c r="U16"/>
  <c r="U15"/>
  <c r="U14"/>
  <c r="U13"/>
  <c r="U12"/>
  <c r="U11"/>
  <c r="F11"/>
  <c r="U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U84"/>
  <c r="U83"/>
  <c r="N83"/>
  <c r="U82"/>
  <c r="U81"/>
  <c r="U80"/>
  <c r="U79"/>
  <c r="U78"/>
  <c r="U77"/>
  <c r="N77"/>
  <c r="U76"/>
  <c r="N76"/>
  <c r="U75"/>
  <c r="N75"/>
  <c r="U74"/>
  <c r="U73"/>
  <c r="N73"/>
  <c r="F73"/>
  <c r="U72"/>
  <c r="U71"/>
  <c r="N71"/>
  <c r="U70"/>
  <c r="U69"/>
  <c r="N69"/>
  <c r="U68"/>
  <c r="F68"/>
  <c r="U67"/>
  <c r="N67"/>
  <c r="U66"/>
  <c r="U65"/>
  <c r="N65"/>
  <c r="U64"/>
  <c r="U63"/>
  <c r="N63"/>
  <c r="F63"/>
  <c r="U62"/>
  <c r="U61"/>
  <c r="N61"/>
  <c r="U60"/>
  <c r="U59"/>
  <c r="N59"/>
  <c r="U58"/>
  <c r="U57"/>
  <c r="N57"/>
  <c r="U56"/>
  <c r="U55"/>
  <c r="N55"/>
  <c r="F55"/>
  <c r="U54"/>
  <c r="U53"/>
  <c r="N53"/>
  <c r="U52"/>
  <c r="U51"/>
  <c r="N51"/>
  <c r="U50"/>
  <c r="U49"/>
  <c r="N49"/>
  <c r="U48"/>
  <c r="U47"/>
  <c r="N47"/>
  <c r="F47"/>
  <c r="U46"/>
  <c r="U45"/>
  <c r="N45"/>
  <c r="U44"/>
  <c r="U43"/>
  <c r="N43"/>
  <c r="U42"/>
  <c r="F42"/>
  <c r="U41"/>
  <c r="N41"/>
  <c r="U40"/>
  <c r="F40"/>
  <c r="U39"/>
  <c r="N39"/>
  <c r="F39"/>
  <c r="U38"/>
  <c r="U37"/>
  <c r="N37"/>
  <c r="U36"/>
  <c r="U35"/>
  <c r="N35"/>
  <c r="U34"/>
  <c r="U33"/>
  <c r="N33"/>
  <c r="U32"/>
  <c r="U31"/>
  <c r="N31"/>
  <c r="U30"/>
  <c r="N30"/>
  <c r="U29"/>
  <c r="F29"/>
  <c r="U28"/>
  <c r="N28"/>
  <c r="U27"/>
  <c r="N27"/>
  <c r="U26"/>
  <c r="N26"/>
  <c r="U25"/>
  <c r="U24"/>
  <c r="N24"/>
  <c r="U23"/>
  <c r="F23"/>
  <c r="U22"/>
  <c r="N22"/>
  <c r="U21"/>
  <c r="U20"/>
  <c r="N20"/>
  <c r="U19"/>
  <c r="U18"/>
  <c r="N18"/>
  <c r="U17"/>
  <c r="U16"/>
  <c r="N16"/>
  <c r="U15"/>
  <c r="U14"/>
  <c r="N14"/>
  <c r="U13"/>
  <c r="F13"/>
  <c r="U12"/>
  <c r="N12"/>
  <c r="U11"/>
  <c r="U10"/>
  <c r="N10"/>
  <c r="F10"/>
  <c r="U9"/>
  <c r="U8"/>
  <c r="N8"/>
  <c r="F8"/>
  <c r="U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F85"/>
  <c r="U84"/>
  <c r="U83"/>
  <c r="F83"/>
  <c r="U82"/>
  <c r="U81"/>
  <c r="F81"/>
  <c r="U80"/>
  <c r="U79"/>
  <c r="U78"/>
  <c r="U77"/>
  <c r="N77"/>
  <c r="F77"/>
  <c r="U76"/>
  <c r="U75"/>
  <c r="U74"/>
  <c r="U73"/>
  <c r="U72"/>
  <c r="F72"/>
  <c r="U71"/>
  <c r="U70"/>
  <c r="U69"/>
  <c r="N69"/>
  <c r="F69"/>
  <c r="U68"/>
  <c r="U67"/>
  <c r="F67"/>
  <c r="U66"/>
  <c r="U65"/>
  <c r="F65"/>
  <c r="U64"/>
  <c r="U63"/>
  <c r="F63"/>
  <c r="U62"/>
  <c r="U61"/>
  <c r="N61"/>
  <c r="U60"/>
  <c r="U59"/>
  <c r="U58"/>
  <c r="U57"/>
  <c r="U56"/>
  <c r="U55"/>
  <c r="U54"/>
  <c r="U53"/>
  <c r="N53"/>
  <c r="U52"/>
  <c r="U51"/>
  <c r="N51"/>
  <c r="U50"/>
  <c r="N50"/>
  <c r="U49"/>
  <c r="N49"/>
  <c r="U48"/>
  <c r="U47"/>
  <c r="N47"/>
  <c r="U46"/>
  <c r="F46"/>
  <c r="U45"/>
  <c r="U44"/>
  <c r="U43"/>
  <c r="N43"/>
  <c r="U42"/>
  <c r="U41"/>
  <c r="U40"/>
  <c r="U39"/>
  <c r="N39"/>
  <c r="U38"/>
  <c r="U37"/>
  <c r="N37"/>
  <c r="F37"/>
  <c r="U36"/>
  <c r="U35"/>
  <c r="N35"/>
  <c r="U34"/>
  <c r="N34"/>
  <c r="U33"/>
  <c r="N33"/>
  <c r="U32"/>
  <c r="U31"/>
  <c r="N31"/>
  <c r="U30"/>
  <c r="U29"/>
  <c r="U28"/>
  <c r="F28"/>
  <c r="U27"/>
  <c r="N27"/>
  <c r="F27"/>
  <c r="U26"/>
  <c r="U25"/>
  <c r="F25"/>
  <c r="U24"/>
  <c r="U23"/>
  <c r="N23"/>
  <c r="U22"/>
  <c r="U21"/>
  <c r="N21"/>
  <c r="U20"/>
  <c r="U19"/>
  <c r="N19"/>
  <c r="U18"/>
  <c r="N18"/>
  <c r="U17"/>
  <c r="N17"/>
  <c r="U16"/>
  <c r="U15"/>
  <c r="N15"/>
  <c r="F15"/>
  <c r="U14"/>
  <c r="U13"/>
  <c r="F13"/>
  <c r="U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F93"/>
  <c r="U92"/>
  <c r="N92"/>
  <c r="U91"/>
  <c r="U90"/>
  <c r="U89"/>
  <c r="N89"/>
  <c r="U88"/>
  <c r="N88"/>
  <c r="U87"/>
  <c r="U86"/>
  <c r="U85"/>
  <c r="N85"/>
  <c r="U84"/>
  <c r="N84"/>
  <c r="U83"/>
  <c r="F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F71"/>
  <c r="U70"/>
  <c r="U69"/>
  <c r="N69"/>
  <c r="U68"/>
  <c r="N68"/>
  <c r="U67"/>
  <c r="U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U50"/>
  <c r="F50"/>
  <c r="U49"/>
  <c r="U48"/>
  <c r="N48"/>
  <c r="U47"/>
  <c r="U46"/>
  <c r="U45"/>
  <c r="N45"/>
  <c r="U44"/>
  <c r="U43"/>
  <c r="U42"/>
  <c r="F42"/>
  <c r="U41"/>
  <c r="U40"/>
  <c r="U39"/>
  <c r="U38"/>
  <c r="U37"/>
  <c r="U36"/>
  <c r="U35"/>
  <c r="N35"/>
  <c r="U34"/>
  <c r="U33"/>
  <c r="F33"/>
  <c r="U32"/>
  <c r="N32"/>
  <c r="U31"/>
  <c r="U30"/>
  <c r="U29"/>
  <c r="N29"/>
  <c r="U28"/>
  <c r="U27"/>
  <c r="U26"/>
  <c r="U25"/>
  <c r="U24"/>
  <c r="U23"/>
  <c r="U22"/>
  <c r="U21"/>
  <c r="U20"/>
  <c r="U19"/>
  <c r="N19"/>
  <c r="U18"/>
  <c r="U17"/>
  <c r="U16"/>
  <c r="N16"/>
  <c r="F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98" l="1"/>
  <c r="F92"/>
  <c r="F90"/>
  <c r="F84"/>
  <c r="F82"/>
  <c r="F78"/>
  <c r="F72"/>
  <c r="F70"/>
  <c r="F64"/>
  <c r="F62"/>
  <c r="F60"/>
  <c r="F58"/>
  <c r="F56"/>
  <c r="F32"/>
  <c r="F20"/>
  <c r="F18"/>
  <c r="F8"/>
  <c r="F98" i="56"/>
  <c r="F96"/>
  <c r="F94"/>
  <c r="F92"/>
  <c r="F90"/>
  <c r="F88"/>
  <c r="F84"/>
  <c r="F82"/>
  <c r="F68"/>
  <c r="F66"/>
  <c r="F64"/>
  <c r="F62"/>
  <c r="F60"/>
  <c r="F58"/>
  <c r="F56"/>
  <c r="F54"/>
  <c r="F50"/>
  <c r="F48"/>
  <c r="F36"/>
  <c r="F26"/>
  <c r="F24"/>
  <c r="F20"/>
  <c r="F14"/>
  <c r="F12"/>
  <c r="F10"/>
  <c r="F6"/>
  <c r="F98" i="57"/>
  <c r="F96"/>
  <c r="F94"/>
  <c r="F92"/>
  <c r="F88"/>
  <c r="F86"/>
  <c r="F84"/>
  <c r="F82"/>
  <c r="F80"/>
  <c r="F78"/>
  <c r="F72"/>
  <c r="F70"/>
  <c r="F62"/>
  <c r="F60"/>
  <c r="F54"/>
  <c r="F52"/>
  <c r="F46"/>
  <c r="F44"/>
  <c r="F38"/>
  <c r="F36"/>
  <c r="F30"/>
  <c r="F28"/>
  <c r="F24"/>
  <c r="F22"/>
  <c r="F14"/>
  <c r="F12"/>
  <c r="F6"/>
  <c r="F4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16"/>
  <c r="F14"/>
  <c r="F12"/>
  <c r="F98" i="61"/>
  <c r="F96"/>
  <c r="F86"/>
  <c r="F84"/>
  <c r="F82"/>
  <c r="F80"/>
  <c r="F72"/>
  <c r="F70"/>
  <c r="F64"/>
  <c r="F62"/>
  <c r="F56"/>
  <c r="F54"/>
  <c r="F48"/>
  <c r="F46"/>
  <c r="F40"/>
  <c r="F28"/>
  <c r="F8"/>
  <c r="F96" i="62"/>
  <c r="F92"/>
  <c r="F86"/>
  <c r="F82"/>
  <c r="F78"/>
  <c r="F74"/>
  <c r="F72"/>
  <c r="F68"/>
  <c r="F66"/>
  <c r="F62"/>
  <c r="F58"/>
  <c r="F56"/>
  <c r="F52"/>
  <c r="F28"/>
  <c r="F26"/>
  <c r="F24"/>
  <c r="F22"/>
  <c r="F20"/>
  <c r="F18"/>
  <c r="F8"/>
  <c r="F6"/>
  <c r="F4"/>
  <c r="F96" i="63"/>
  <c r="F94"/>
  <c r="F92"/>
  <c r="F88"/>
  <c r="F86"/>
  <c r="F80"/>
  <c r="F78"/>
  <c r="F74"/>
  <c r="F68"/>
  <c r="F62"/>
  <c r="F56"/>
  <c r="F52"/>
  <c r="F50"/>
  <c r="F46"/>
  <c r="F40"/>
  <c r="F34"/>
  <c r="F26"/>
  <c r="F22"/>
  <c r="F16"/>
  <c r="F12"/>
  <c r="F10"/>
  <c r="F6"/>
  <c r="F97" i="55"/>
  <c r="F95"/>
  <c r="F91"/>
  <c r="F89"/>
  <c r="F87"/>
  <c r="F85"/>
  <c r="F81"/>
  <c r="F79"/>
  <c r="F77"/>
  <c r="F75"/>
  <c r="F73"/>
  <c r="F69"/>
  <c r="F67"/>
  <c r="F65"/>
  <c r="F51"/>
  <c r="F49"/>
  <c r="F47"/>
  <c r="F43"/>
  <c r="F41"/>
  <c r="F39"/>
  <c r="F35"/>
  <c r="F31"/>
  <c r="F27"/>
  <c r="F25"/>
  <c r="F23"/>
  <c r="F19"/>
  <c r="F17"/>
  <c r="F15"/>
  <c r="F11"/>
  <c r="F7"/>
  <c r="B99" i="56"/>
  <c r="F97"/>
  <c r="F95"/>
  <c r="F93"/>
  <c r="F91"/>
  <c r="F89"/>
  <c r="F87"/>
  <c r="F79"/>
  <c r="F75"/>
  <c r="F73"/>
  <c r="F71"/>
  <c r="F61"/>
  <c r="F59"/>
  <c r="F57"/>
  <c r="F55"/>
  <c r="F53"/>
  <c r="F51"/>
  <c r="F49"/>
  <c r="F47"/>
  <c r="F45"/>
  <c r="F43"/>
  <c r="F41"/>
  <c r="F39"/>
  <c r="F35"/>
  <c r="F33"/>
  <c r="F31"/>
  <c r="F29"/>
  <c r="F23"/>
  <c r="F21"/>
  <c r="F19"/>
  <c r="F17"/>
  <c r="F11"/>
  <c r="F9"/>
  <c r="F7"/>
  <c r="F5"/>
  <c r="F85" i="57"/>
  <c r="F81"/>
  <c r="F77"/>
  <c r="F75"/>
  <c r="F71"/>
  <c r="F69"/>
  <c r="F67"/>
  <c r="F65"/>
  <c r="F61"/>
  <c r="F59"/>
  <c r="F57"/>
  <c r="F53"/>
  <c r="F51"/>
  <c r="F49"/>
  <c r="F45"/>
  <c r="F43"/>
  <c r="F41"/>
  <c r="F37"/>
  <c r="F35"/>
  <c r="F33"/>
  <c r="F31"/>
  <c r="F27"/>
  <c r="F25"/>
  <c r="F21"/>
  <c r="F19"/>
  <c r="F17"/>
  <c r="F15"/>
  <c r="F11"/>
  <c r="F9"/>
  <c r="F7"/>
  <c r="B99" i="58"/>
  <c r="F97"/>
  <c r="F95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3"/>
  <c r="F31"/>
  <c r="F29"/>
  <c r="F27"/>
  <c r="F25"/>
  <c r="F23"/>
  <c r="F19"/>
  <c r="F15"/>
  <c r="F7"/>
  <c r="B99" i="61"/>
  <c r="F97"/>
  <c r="F95"/>
  <c r="F93"/>
  <c r="F91"/>
  <c r="F89"/>
  <c r="F87"/>
  <c r="F81"/>
  <c r="F79"/>
  <c r="F77"/>
  <c r="F75"/>
  <c r="F73"/>
  <c r="F69"/>
  <c r="F67"/>
  <c r="F65"/>
  <c r="F61"/>
  <c r="F59"/>
  <c r="F57"/>
  <c r="F53"/>
  <c r="F51"/>
  <c r="F49"/>
  <c r="F45"/>
  <c r="F43"/>
  <c r="F41"/>
  <c r="F37"/>
  <c r="F35"/>
  <c r="F31"/>
  <c r="F27"/>
  <c r="F21"/>
  <c r="F19"/>
  <c r="F15"/>
  <c r="F13"/>
  <c r="F11"/>
  <c r="F7"/>
  <c r="F5"/>
  <c r="F97" i="62"/>
  <c r="F95"/>
  <c r="F91"/>
  <c r="F89"/>
  <c r="F85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1"/>
  <c r="F19"/>
  <c r="F17"/>
  <c r="F15"/>
  <c r="F13"/>
  <c r="F11"/>
  <c r="F5"/>
  <c r="B99" i="63"/>
  <c r="F91"/>
  <c r="F89"/>
  <c r="F85"/>
  <c r="F83"/>
  <c r="F79"/>
  <c r="F77"/>
  <c r="F75"/>
  <c r="F73"/>
  <c r="F71"/>
  <c r="F67"/>
  <c r="F65"/>
  <c r="F63"/>
  <c r="F61"/>
  <c r="F59"/>
  <c r="F55"/>
  <c r="F53"/>
  <c r="F49"/>
  <c r="F47"/>
  <c r="F45"/>
  <c r="F43"/>
  <c r="F39"/>
  <c r="F37"/>
  <c r="F35"/>
  <c r="F33"/>
  <c r="F31"/>
  <c r="F25"/>
  <c r="F23"/>
  <c r="F21"/>
  <c r="F19"/>
  <c r="F15"/>
  <c r="F13"/>
  <c r="F9"/>
  <c r="F7"/>
  <c r="F5"/>
  <c r="O99" i="81"/>
  <c r="L99"/>
  <c r="I99"/>
  <c r="F99"/>
  <c r="C99"/>
  <c r="F88" i="55"/>
  <c r="F80"/>
  <c r="F76"/>
  <c r="F54"/>
  <c r="F48"/>
  <c r="F44"/>
  <c r="F36"/>
  <c r="F34"/>
  <c r="F30"/>
  <c r="F28"/>
  <c r="F24"/>
  <c r="F22"/>
  <c r="F4"/>
  <c r="F86" i="56"/>
  <c r="F80"/>
  <c r="F76"/>
  <c r="F44"/>
  <c r="F32"/>
  <c r="F22"/>
  <c r="F18"/>
  <c r="F4"/>
  <c r="F66" i="57"/>
  <c r="F34"/>
  <c r="F16"/>
  <c r="F36" i="58"/>
  <c r="F34"/>
  <c r="F28"/>
  <c r="F10"/>
  <c r="F76" i="61"/>
  <c r="F66" i="63"/>
  <c r="F36"/>
  <c r="F28"/>
  <c r="F87"/>
  <c r="C99"/>
  <c r="F23" i="61"/>
  <c r="C99" i="56"/>
  <c r="F8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7" i="55"/>
  <c r="O98"/>
  <c r="V26" i="56"/>
  <c r="V42"/>
  <c r="N8" i="55"/>
  <c r="F9"/>
  <c r="I99"/>
  <c r="M99"/>
  <c r="N12"/>
  <c r="O12" s="1"/>
  <c r="F13"/>
  <c r="G26"/>
  <c r="N28"/>
  <c r="F29"/>
  <c r="N44"/>
  <c r="F45"/>
  <c r="N60"/>
  <c r="F61"/>
  <c r="O45" i="56"/>
  <c r="V82" i="55"/>
  <c r="O70" i="56"/>
  <c r="V12" i="55"/>
  <c r="V50" i="56"/>
  <c r="B99" i="55"/>
  <c r="F3"/>
  <c r="K99"/>
  <c r="F5"/>
  <c r="O19"/>
  <c r="N20"/>
  <c r="O20" s="1"/>
  <c r="F21"/>
  <c r="N36"/>
  <c r="F37"/>
  <c r="N52"/>
  <c r="F53"/>
  <c r="O21" i="56"/>
  <c r="O37"/>
  <c r="O53"/>
  <c r="O61"/>
  <c r="O69"/>
  <c r="O77"/>
  <c r="O93"/>
  <c r="V44"/>
  <c r="J99" i="55"/>
  <c r="N24"/>
  <c r="N40"/>
  <c r="O40" s="1"/>
  <c r="N56"/>
  <c r="V56" i="56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64" i="55"/>
  <c r="F3" i="56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65" i="58"/>
  <c r="N3" i="56"/>
  <c r="N90" i="57"/>
  <c r="F91"/>
  <c r="K99" i="58"/>
  <c r="U99"/>
  <c r="F9"/>
  <c r="F17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7" i="56" l="1"/>
  <c r="O89"/>
  <c r="O81"/>
  <c r="O65"/>
  <c r="O29"/>
  <c r="V39"/>
  <c r="V11"/>
  <c r="O6" i="58"/>
  <c r="O47" i="56"/>
  <c r="G3"/>
  <c r="V27"/>
  <c r="O27" i="55"/>
  <c r="G48"/>
  <c r="O48" s="1"/>
  <c r="V84"/>
  <c r="O51" i="56"/>
  <c r="O71" i="55"/>
  <c r="O23" i="56"/>
  <c r="O76" i="55"/>
  <c r="O15" i="56"/>
  <c r="O72" i="55"/>
  <c r="O35" i="56"/>
  <c r="V51" i="55"/>
  <c r="P99" i="81"/>
  <c r="O86" i="55"/>
  <c r="O70"/>
  <c r="O26" i="58"/>
  <c r="V92" i="55"/>
  <c r="O52"/>
  <c r="O80"/>
  <c r="O60"/>
  <c r="V32"/>
  <c r="O74" i="58"/>
  <c r="O92" i="56"/>
  <c r="O84"/>
  <c r="O76"/>
  <c r="O68"/>
  <c r="O60"/>
  <c r="O52"/>
  <c r="O36"/>
  <c r="O22" i="58"/>
  <c r="F99" i="56"/>
  <c r="O40"/>
  <c r="O4" i="55"/>
  <c r="G58"/>
  <c r="V58" s="1"/>
  <c r="G42"/>
  <c r="O42" s="1"/>
  <c r="F99" i="63"/>
  <c r="V68" i="55"/>
  <c r="O24"/>
  <c r="O36"/>
  <c r="O44"/>
  <c r="O57" i="58"/>
  <c r="O88" i="56"/>
  <c r="O80"/>
  <c r="O72"/>
  <c r="O64"/>
  <c r="O44"/>
  <c r="O28"/>
  <c r="K99" i="81"/>
  <c r="M99" s="1"/>
  <c r="H99"/>
  <c r="J99" s="1"/>
  <c r="O48" i="57"/>
  <c r="O64"/>
  <c r="E99" i="81"/>
  <c r="G99" s="1"/>
  <c r="B99"/>
  <c r="D99" s="1"/>
  <c r="O78" i="56"/>
  <c r="O66"/>
  <c r="O62"/>
  <c r="O54"/>
  <c r="O46"/>
  <c r="O30"/>
  <c r="O26"/>
  <c r="O10"/>
  <c r="O78" i="55"/>
  <c r="O74"/>
  <c r="O66"/>
  <c r="O94" i="56"/>
  <c r="V18"/>
  <c r="G46" i="55"/>
  <c r="V46" s="1"/>
  <c r="O30"/>
  <c r="O9"/>
  <c r="O38"/>
  <c r="O86" i="56"/>
  <c r="O96"/>
  <c r="O57"/>
  <c r="O48"/>
  <c r="O25"/>
  <c r="O24"/>
  <c r="O13"/>
  <c r="O7"/>
  <c r="O5"/>
  <c r="G96" i="55"/>
  <c r="G88"/>
  <c r="V66"/>
  <c r="G56"/>
  <c r="V56" s="1"/>
  <c r="G28"/>
  <c r="V28" s="1"/>
  <c r="O14"/>
  <c r="O62"/>
  <c r="V16"/>
  <c r="O45" i="58"/>
  <c r="G78" i="57"/>
  <c r="V78" s="1"/>
  <c r="G62"/>
  <c r="V62" s="1"/>
  <c r="O25" i="58"/>
  <c r="O93"/>
  <c r="G90" i="57"/>
  <c r="V90" s="1"/>
  <c r="G58"/>
  <c r="V58" s="1"/>
  <c r="G42"/>
  <c r="V4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V42" i="55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6"/>
  <c r="V26"/>
  <c r="O26"/>
  <c r="O77" i="57" l="1"/>
  <c r="O43" i="58"/>
  <c r="V48" i="55"/>
  <c r="O58" i="57"/>
  <c r="O5"/>
  <c r="Q99" i="81"/>
  <c r="O4" i="56"/>
  <c r="O46" i="55"/>
  <c r="V96"/>
  <c r="O96"/>
  <c r="O88"/>
  <c r="V88"/>
  <c r="O56"/>
  <c r="O49"/>
  <c r="O28"/>
  <c r="O62" i="57"/>
  <c r="O25"/>
  <c r="O9"/>
  <c r="O90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J79" i="78"/>
  <c r="L43"/>
  <c r="N19"/>
  <c r="O25"/>
  <c r="I24"/>
  <c r="H10"/>
  <c r="J24"/>
  <c r="O35"/>
  <c r="L71"/>
  <c r="L42"/>
  <c r="C1"/>
  <c r="G58"/>
  <c r="G72"/>
  <c r="B46"/>
  <c r="G30"/>
  <c r="O53"/>
  <c r="L67"/>
  <c r="P88"/>
  <c r="B61"/>
  <c r="H14"/>
  <c r="Q35"/>
  <c r="P35"/>
  <c r="N89"/>
  <c r="I32"/>
  <c r="P73"/>
  <c r="I97"/>
  <c r="P72"/>
  <c r="N5"/>
  <c r="J5"/>
  <c r="H57"/>
  <c r="Q5"/>
  <c r="I81"/>
  <c r="B36"/>
  <c r="J96"/>
  <c r="J20"/>
  <c r="J86"/>
  <c r="L61"/>
  <c r="I41"/>
  <c r="K95"/>
  <c r="J41"/>
  <c r="B39"/>
  <c r="H82"/>
  <c r="L33"/>
  <c r="J76"/>
  <c r="Q33"/>
  <c r="K26"/>
  <c r="P33"/>
  <c r="H53"/>
  <c r="O77"/>
  <c r="I40"/>
  <c r="O68"/>
  <c r="N39"/>
  <c r="G45"/>
  <c r="J90"/>
  <c r="H61"/>
  <c r="B11"/>
  <c r="J56"/>
  <c r="G61"/>
  <c r="K52"/>
  <c r="N69"/>
  <c r="G42"/>
  <c r="I29"/>
  <c r="O86"/>
  <c r="K70"/>
  <c r="I84"/>
  <c r="I96"/>
  <c r="L41"/>
  <c r="B44"/>
  <c r="L69"/>
  <c r="L92"/>
  <c r="I5"/>
  <c r="I92"/>
  <c r="N13"/>
  <c r="P28"/>
  <c r="L17"/>
  <c r="B10"/>
  <c r="Q95"/>
  <c r="L91"/>
  <c r="G76"/>
  <c r="G93"/>
  <c r="K78"/>
  <c r="H43"/>
  <c r="B63"/>
  <c r="B90"/>
  <c r="J78"/>
  <c r="B8"/>
  <c r="G87"/>
  <c r="G85"/>
  <c r="H5"/>
  <c r="P4"/>
  <c r="P52"/>
  <c r="G13"/>
  <c r="J77"/>
  <c r="O78"/>
  <c r="N70"/>
  <c r="L57"/>
  <c r="B18"/>
  <c r="Q98"/>
  <c r="G35"/>
  <c r="N33"/>
  <c r="N25"/>
  <c r="F1"/>
  <c r="N30"/>
  <c r="Q71"/>
  <c r="P89"/>
  <c r="B66"/>
  <c r="P59"/>
  <c r="P55"/>
  <c r="Q8"/>
  <c r="P78"/>
  <c r="O48"/>
  <c r="L86"/>
  <c r="N38"/>
  <c r="P87"/>
  <c r="G86"/>
  <c r="I77"/>
  <c r="N76"/>
  <c r="J95"/>
  <c r="O19"/>
  <c r="I72"/>
  <c r="B45"/>
  <c r="Q43"/>
  <c r="L63"/>
  <c r="J57"/>
  <c r="G57"/>
  <c r="N26"/>
  <c r="B88"/>
  <c r="E1"/>
  <c r="I93"/>
  <c r="N62"/>
  <c r="H70"/>
  <c r="J68"/>
  <c r="P63"/>
  <c r="N40"/>
  <c r="G97"/>
  <c r="P81"/>
  <c r="P20"/>
  <c r="Q15"/>
  <c r="G90"/>
  <c r="P3"/>
  <c r="J19"/>
  <c r="Q9"/>
  <c r="B65"/>
  <c r="N4"/>
  <c r="L56"/>
  <c r="G62"/>
  <c r="L47"/>
  <c r="L11"/>
  <c r="N15"/>
  <c r="B5"/>
  <c r="G63"/>
  <c r="L5"/>
  <c r="K90"/>
  <c r="Q29"/>
  <c r="P38"/>
  <c r="L45"/>
  <c r="J16"/>
  <c r="J4"/>
  <c r="I43"/>
  <c r="L98"/>
  <c r="Q94"/>
  <c r="G59"/>
  <c r="P7"/>
  <c r="P14"/>
  <c r="N22"/>
  <c r="G73"/>
  <c r="N93"/>
  <c r="P86"/>
  <c r="L81"/>
  <c r="B53"/>
  <c r="I56"/>
  <c r="I67"/>
  <c r="O84"/>
  <c r="I12"/>
  <c r="I47"/>
  <c r="O76"/>
  <c r="B42"/>
  <c r="L82"/>
  <c r="H78"/>
  <c r="L87"/>
  <c r="Q16"/>
  <c r="B34"/>
  <c r="N92"/>
  <c r="P74"/>
  <c r="G79"/>
  <c r="Q65"/>
  <c r="O71"/>
  <c r="I33"/>
  <c r="P84"/>
  <c r="G3"/>
  <c r="G51"/>
  <c r="J36"/>
  <c r="L78"/>
  <c r="L8"/>
  <c r="P9"/>
  <c r="N36"/>
  <c r="O90"/>
  <c r="P43"/>
  <c r="I20"/>
  <c r="O9"/>
  <c r="G41"/>
  <c r="K22"/>
  <c r="B40"/>
  <c r="J64"/>
  <c r="J43"/>
  <c r="J91"/>
  <c r="B84"/>
  <c r="Q30"/>
  <c r="B2"/>
  <c r="I88"/>
  <c r="P77"/>
  <c r="P51"/>
  <c r="B32"/>
  <c r="J6"/>
  <c r="H94"/>
  <c r="P62"/>
  <c r="I34"/>
  <c r="K13"/>
  <c r="Q32"/>
  <c r="K8"/>
  <c r="B68"/>
  <c r="Q24"/>
  <c r="L30"/>
  <c r="P57"/>
  <c r="N53"/>
  <c r="O83"/>
  <c r="J18"/>
  <c r="B24"/>
  <c r="L97"/>
  <c r="P47"/>
  <c r="K9"/>
  <c r="P56"/>
  <c r="H68"/>
  <c r="O45"/>
  <c r="N49"/>
  <c r="I37"/>
  <c r="N3"/>
  <c r="P48"/>
  <c r="H16"/>
  <c r="I82"/>
  <c r="L39"/>
  <c r="N98"/>
  <c r="N16"/>
  <c r="L37"/>
  <c r="P58"/>
  <c r="H26"/>
  <c r="Q81"/>
  <c r="G92"/>
  <c r="H54"/>
  <c r="O49"/>
  <c r="B13"/>
  <c r="J59"/>
  <c r="P8"/>
  <c r="I66"/>
  <c r="H79"/>
  <c r="K3"/>
  <c r="P39"/>
  <c r="G91"/>
  <c r="K51"/>
  <c r="N11"/>
  <c r="L80"/>
  <c r="N91"/>
  <c r="K77"/>
  <c r="L15"/>
  <c r="O15"/>
  <c r="L14"/>
  <c r="H86"/>
  <c r="K11"/>
  <c r="G67"/>
  <c r="P25"/>
  <c r="J60"/>
  <c r="O79"/>
  <c r="Q62"/>
  <c r="L21"/>
  <c r="H36"/>
  <c r="O89"/>
  <c r="K79"/>
  <c r="P19"/>
  <c r="J39"/>
  <c r="L51"/>
  <c r="J26"/>
  <c r="G7"/>
  <c r="J55"/>
  <c r="P37"/>
  <c r="H90"/>
  <c r="P95"/>
  <c r="N64"/>
  <c r="O50"/>
  <c r="P83"/>
  <c r="O21"/>
  <c r="N90"/>
  <c r="G47"/>
  <c r="P10"/>
  <c r="K4"/>
  <c r="H52"/>
  <c r="B97"/>
  <c r="Q50"/>
  <c r="B78"/>
  <c r="Q58"/>
  <c r="H89"/>
  <c r="O16"/>
  <c r="I62"/>
  <c r="I64"/>
  <c r="B76"/>
  <c r="J94"/>
  <c r="O38"/>
  <c r="L49"/>
  <c r="J40"/>
  <c r="Q40"/>
  <c r="L26"/>
  <c r="Q89"/>
  <c r="B3"/>
  <c r="B38"/>
  <c r="K5"/>
  <c r="P67"/>
  <c r="H66"/>
  <c r="P97"/>
  <c r="K30"/>
  <c r="J63"/>
  <c r="H85"/>
  <c r="G34"/>
  <c r="N46"/>
  <c r="L96"/>
  <c r="K66"/>
  <c r="J10"/>
  <c r="O56"/>
  <c r="G4"/>
  <c r="P75"/>
  <c r="B60"/>
  <c r="G44"/>
  <c r="I74"/>
  <c r="O69"/>
  <c r="J65"/>
  <c r="L95"/>
  <c r="Q13"/>
  <c r="O82"/>
  <c r="K53"/>
  <c r="Q7"/>
  <c r="P54"/>
  <c r="O64"/>
  <c r="J84"/>
  <c r="I17"/>
  <c r="N32"/>
  <c r="P11"/>
  <c r="L6"/>
  <c r="N95"/>
  <c r="K49"/>
  <c r="L24"/>
  <c r="N28"/>
  <c r="J34"/>
  <c r="O33"/>
  <c r="P18"/>
  <c r="N78"/>
  <c r="G15"/>
  <c r="G80"/>
  <c r="O98"/>
  <c r="H83"/>
  <c r="O7"/>
  <c r="G23"/>
  <c r="P61"/>
  <c r="K54"/>
  <c r="J38"/>
  <c r="B27"/>
  <c r="H29"/>
  <c r="J9"/>
  <c r="K41"/>
  <c r="G78"/>
  <c r="N71"/>
  <c r="I94"/>
  <c r="I9"/>
  <c r="Q91"/>
  <c r="N65"/>
  <c r="O22"/>
  <c r="K23"/>
  <c r="H92"/>
  <c r="L44"/>
  <c r="G69"/>
  <c r="B74"/>
  <c r="H95"/>
  <c r="O42"/>
  <c r="G38"/>
  <c r="P68"/>
  <c r="K16"/>
  <c r="O97"/>
  <c r="K68"/>
  <c r="H48"/>
  <c r="G22"/>
  <c r="K62"/>
  <c r="H69"/>
  <c r="I31"/>
  <c r="N94"/>
  <c r="L3"/>
  <c r="H71"/>
  <c r="I46"/>
  <c r="B94"/>
  <c r="O96"/>
  <c r="N84"/>
  <c r="J71"/>
  <c r="B50"/>
  <c r="N58"/>
  <c r="H88"/>
  <c r="P80"/>
  <c r="I7"/>
  <c r="P91"/>
  <c r="J27"/>
  <c r="O18"/>
  <c r="Q14"/>
  <c r="O32"/>
  <c r="H56"/>
  <c r="K98"/>
  <c r="P24"/>
  <c r="Q69"/>
  <c r="I10"/>
  <c r="H50"/>
  <c r="H4"/>
  <c r="J92"/>
  <c r="P46"/>
  <c r="K92"/>
  <c r="I21"/>
  <c r="K84"/>
  <c r="H24"/>
  <c r="J45"/>
  <c r="N85"/>
  <c r="K74"/>
  <c r="P40"/>
  <c r="O91"/>
  <c r="H20"/>
  <c r="P49"/>
  <c r="I22"/>
  <c r="N17"/>
  <c r="N63"/>
  <c r="B23"/>
  <c r="H42"/>
  <c r="O26"/>
  <c r="H25"/>
  <c r="O75"/>
  <c r="I8"/>
  <c r="I51"/>
  <c r="N43"/>
  <c r="N45"/>
  <c r="O60"/>
  <c r="Q36"/>
  <c r="O4"/>
  <c r="B33"/>
  <c r="J58"/>
  <c r="H11"/>
  <c r="I76"/>
  <c r="K15"/>
  <c r="J44"/>
  <c r="J35"/>
  <c r="N24"/>
  <c r="Q55"/>
  <c r="B80"/>
  <c r="H73"/>
  <c r="H45"/>
  <c r="B47"/>
  <c r="N37"/>
  <c r="N87"/>
  <c r="L54"/>
  <c r="J74"/>
  <c r="K31"/>
  <c r="Q27"/>
  <c r="J61"/>
  <c r="O81"/>
  <c r="L60"/>
  <c r="B86"/>
  <c r="P22"/>
  <c r="I3"/>
  <c r="H98"/>
  <c r="H19"/>
  <c r="G52"/>
  <c r="K97"/>
  <c r="Q87"/>
  <c r="J42"/>
  <c r="H12"/>
  <c r="Q11"/>
  <c r="P98"/>
  <c r="I16"/>
  <c r="Q86"/>
  <c r="J93"/>
  <c r="O24"/>
  <c r="P21"/>
  <c r="I53"/>
  <c r="B51"/>
  <c r="I57"/>
  <c r="P45"/>
  <c r="I91"/>
  <c r="L38"/>
  <c r="B55"/>
  <c r="K35"/>
  <c r="H34"/>
  <c r="K45"/>
  <c r="N77"/>
  <c r="K63"/>
  <c r="K93"/>
  <c r="P29"/>
  <c r="I73"/>
  <c r="I15"/>
  <c r="Q73"/>
  <c r="I95"/>
  <c r="B25"/>
  <c r="G53"/>
  <c r="K83"/>
  <c r="H97"/>
  <c r="L89"/>
  <c r="B95"/>
  <c r="B67"/>
  <c r="H39"/>
  <c r="H80"/>
  <c r="Q6"/>
  <c r="Q28"/>
  <c r="O13"/>
  <c r="O51"/>
  <c r="B77"/>
  <c r="P64"/>
  <c r="K85"/>
  <c r="L16"/>
  <c r="Q42"/>
  <c r="P23"/>
  <c r="B16"/>
  <c r="O34"/>
  <c r="J21"/>
  <c r="B87"/>
  <c r="G82"/>
  <c r="Q93"/>
  <c r="I55"/>
  <c r="Q22"/>
  <c r="H17"/>
  <c r="Q3"/>
  <c r="K58"/>
  <c r="N61"/>
  <c r="G98"/>
  <c r="J98"/>
  <c r="N83"/>
  <c r="J12"/>
  <c r="O92"/>
  <c r="I68"/>
  <c r="N6"/>
  <c r="K38"/>
  <c r="N82"/>
  <c r="B21"/>
  <c r="I75"/>
  <c r="O74"/>
  <c r="J13"/>
  <c r="N29"/>
  <c r="L77"/>
  <c r="N10"/>
  <c r="I39"/>
  <c r="G20"/>
  <c r="H33"/>
  <c r="O41"/>
  <c r="J25"/>
  <c r="J88"/>
  <c r="I28"/>
  <c r="J7"/>
  <c r="I87"/>
  <c r="G37"/>
  <c r="B4"/>
  <c r="P71"/>
  <c r="O14"/>
  <c r="J15"/>
  <c r="O47"/>
  <c r="H7"/>
  <c r="H23"/>
  <c r="K25"/>
  <c r="I50"/>
  <c r="G94"/>
  <c r="J53"/>
  <c r="I14"/>
  <c r="O5"/>
  <c r="H2"/>
  <c r="N57"/>
  <c r="N68"/>
  <c r="L19"/>
  <c r="J3"/>
  <c r="Q56"/>
  <c r="Q63"/>
  <c r="K94"/>
  <c r="K67"/>
  <c r="Q57"/>
  <c r="L9"/>
  <c r="L85"/>
  <c r="L27"/>
  <c r="G89"/>
  <c r="K40"/>
  <c r="B58"/>
  <c r="K34"/>
  <c r="B31"/>
  <c r="O28"/>
  <c r="I38"/>
  <c r="N48"/>
  <c r="O11"/>
  <c r="G50"/>
  <c r="K28"/>
  <c r="B9"/>
  <c r="O62"/>
  <c r="K6"/>
  <c r="J54"/>
  <c r="J11"/>
  <c r="O95"/>
  <c r="P79"/>
  <c r="K12"/>
  <c r="J85"/>
  <c r="I18"/>
  <c r="B43"/>
  <c r="J30"/>
  <c r="Q90"/>
  <c r="B17"/>
  <c r="K87"/>
  <c r="P69"/>
  <c r="I48"/>
  <c r="K10"/>
  <c r="B54"/>
  <c r="B35"/>
  <c r="O52"/>
  <c r="H15"/>
  <c r="B26"/>
  <c r="K71"/>
  <c r="G46"/>
  <c r="G48"/>
  <c r="L66"/>
  <c r="N34"/>
  <c r="G56"/>
  <c r="G71"/>
  <c r="Q59"/>
  <c r="H22"/>
  <c r="J80"/>
  <c r="I11"/>
  <c r="Q4"/>
  <c r="Q80"/>
  <c r="G64"/>
  <c r="G81"/>
  <c r="B85"/>
  <c r="I80"/>
  <c r="O40"/>
  <c r="I30"/>
  <c r="O3"/>
  <c r="L20"/>
  <c r="J52"/>
  <c r="Q48"/>
  <c r="Q49"/>
  <c r="B91"/>
  <c r="I6"/>
  <c r="P66"/>
  <c r="K82"/>
  <c r="N66"/>
  <c r="O23"/>
  <c r="B98"/>
  <c r="I52"/>
  <c r="J33"/>
  <c r="Q37"/>
  <c r="K75"/>
  <c r="Q38"/>
  <c r="K39"/>
  <c r="L10"/>
  <c r="K29"/>
  <c r="G28"/>
  <c r="P5"/>
  <c r="L12"/>
  <c r="J31"/>
  <c r="J97"/>
  <c r="B93"/>
  <c r="D1"/>
  <c r="B57"/>
  <c r="J70"/>
  <c r="N20"/>
  <c r="O39"/>
  <c r="O57"/>
  <c r="G88"/>
  <c r="O43"/>
  <c r="Q68"/>
  <c r="G40"/>
  <c r="L75"/>
  <c r="H30"/>
  <c r="G84"/>
  <c r="N21"/>
  <c r="H51"/>
  <c r="P60"/>
  <c r="Q45"/>
  <c r="J50"/>
  <c r="H9"/>
  <c r="G27"/>
  <c r="O30"/>
  <c r="G19"/>
  <c r="I49"/>
  <c r="H96"/>
  <c r="B28"/>
  <c r="I19"/>
  <c r="I83"/>
  <c r="G49"/>
  <c r="N96"/>
  <c r="Q83"/>
  <c r="N59"/>
  <c r="O65"/>
  <c r="J72"/>
  <c r="L59"/>
  <c r="L46"/>
  <c r="G33"/>
  <c r="J47"/>
  <c r="H87"/>
  <c r="H58"/>
  <c r="B20"/>
  <c r="G21"/>
  <c r="H67"/>
  <c r="G32"/>
  <c r="K96"/>
  <c r="G8"/>
  <c r="J51"/>
  <c r="P12"/>
  <c r="N8"/>
  <c r="L23"/>
  <c r="G83"/>
  <c r="Q52"/>
  <c r="L28"/>
  <c r="P70"/>
  <c r="P16"/>
  <c r="O59"/>
  <c r="N27"/>
  <c r="Q75"/>
  <c r="K80"/>
  <c r="B56"/>
  <c r="N88"/>
  <c r="K44"/>
  <c r="K27"/>
  <c r="L58"/>
  <c r="K17"/>
  <c r="O27"/>
  <c r="B6"/>
  <c r="Q25"/>
  <c r="N74"/>
  <c r="K14"/>
  <c r="O61"/>
  <c r="G36"/>
  <c r="O37"/>
  <c r="N80"/>
  <c r="G10"/>
  <c r="H28"/>
  <c r="I27"/>
  <c r="O6"/>
  <c r="Q76"/>
  <c r="B19"/>
  <c r="I26"/>
  <c r="I69"/>
  <c r="J81"/>
  <c r="K86"/>
  <c r="K89"/>
  <c r="Q96"/>
  <c r="Q85"/>
  <c r="H8"/>
  <c r="H59"/>
  <c r="J23"/>
  <c r="N31"/>
  <c r="Q46"/>
  <c r="P93"/>
  <c r="G68"/>
  <c r="H21"/>
  <c r="H74"/>
  <c r="N73"/>
  <c r="G66"/>
  <c r="B48"/>
  <c r="H62"/>
  <c r="Q12"/>
  <c r="Q78"/>
  <c r="K55"/>
  <c r="H60"/>
  <c r="Q66"/>
  <c r="Q72"/>
  <c r="G39"/>
  <c r="B37"/>
  <c r="P96"/>
  <c r="O8"/>
  <c r="J75"/>
  <c r="N23"/>
  <c r="Q67"/>
  <c r="B62"/>
  <c r="Q19"/>
  <c r="O63"/>
  <c r="Q21"/>
  <c r="H77"/>
  <c r="I13"/>
  <c r="J67"/>
  <c r="O85"/>
  <c r="G9"/>
  <c r="N50"/>
  <c r="P6"/>
  <c r="P36"/>
  <c r="I54"/>
  <c r="K65"/>
  <c r="O73"/>
  <c r="P30"/>
  <c r="K76"/>
  <c r="H55"/>
  <c r="L35"/>
  <c r="G65"/>
  <c r="N7"/>
  <c r="B79"/>
  <c r="I35"/>
  <c r="P41"/>
  <c r="H13"/>
  <c r="G5"/>
  <c r="J37"/>
  <c r="I90"/>
  <c r="B7"/>
  <c r="L65"/>
  <c r="K91"/>
  <c r="H37"/>
  <c r="O80"/>
  <c r="K72"/>
  <c r="G2"/>
  <c r="H84"/>
  <c r="O46"/>
  <c r="J73"/>
  <c r="N75"/>
  <c r="K42"/>
  <c r="Q64"/>
  <c r="L88"/>
  <c r="I85"/>
  <c r="G29"/>
  <c r="P82"/>
  <c r="O93"/>
  <c r="I63"/>
  <c r="O66"/>
  <c r="N18"/>
  <c r="Q39"/>
  <c r="B82"/>
  <c r="K37"/>
  <c r="B59"/>
  <c r="K73"/>
  <c r="Q97"/>
  <c r="B96"/>
  <c r="K19"/>
  <c r="P26"/>
  <c r="Q84"/>
  <c r="Q18"/>
  <c r="K47"/>
  <c r="Q70"/>
  <c r="L68"/>
  <c r="J49"/>
  <c r="H81"/>
  <c r="B72"/>
  <c r="G16"/>
  <c r="O88"/>
  <c r="K56"/>
  <c r="Q20"/>
  <c r="O67"/>
  <c r="G11"/>
  <c r="H63"/>
  <c r="H18"/>
  <c r="K18"/>
  <c r="I23"/>
  <c r="K48"/>
  <c r="J8"/>
  <c r="I45"/>
  <c r="N67"/>
  <c r="G77"/>
  <c r="N42"/>
  <c r="L55"/>
  <c r="K88"/>
  <c r="I44"/>
  <c r="H27"/>
  <c r="G31"/>
  <c r="L64"/>
  <c r="P31"/>
  <c r="Q47"/>
  <c r="G96"/>
  <c r="L84"/>
  <c r="L83"/>
  <c r="N14"/>
  <c r="G24"/>
  <c r="P53"/>
  <c r="Q60"/>
  <c r="B75"/>
  <c r="I86"/>
  <c r="Q61"/>
  <c r="O44"/>
  <c r="L93"/>
  <c r="B73"/>
  <c r="Q82"/>
  <c r="K21"/>
  <c r="O17"/>
  <c r="L53"/>
  <c r="I79"/>
  <c r="H72"/>
  <c r="I25"/>
  <c r="H41"/>
  <c r="O29"/>
  <c r="P15"/>
  <c r="N81"/>
  <c r="J83"/>
  <c r="I98"/>
  <c r="O55"/>
  <c r="L34"/>
  <c r="K20"/>
  <c r="J89"/>
  <c r="O12"/>
  <c r="I36"/>
  <c r="G55"/>
  <c r="K61"/>
  <c r="P13"/>
  <c r="G6"/>
  <c r="J62"/>
  <c r="P17"/>
  <c r="O54"/>
  <c r="B41"/>
  <c r="P65"/>
  <c r="O70"/>
  <c r="N86"/>
  <c r="I71"/>
  <c r="J22"/>
  <c r="B64"/>
  <c r="N47"/>
  <c r="L62"/>
  <c r="K57"/>
  <c r="P90"/>
  <c r="I60"/>
  <c r="O36"/>
  <c r="J46"/>
  <c r="N72"/>
  <c r="H75"/>
  <c r="B12"/>
  <c r="J28"/>
  <c r="N51"/>
  <c r="L40"/>
  <c r="H49"/>
  <c r="L13"/>
  <c r="B89"/>
  <c r="H3"/>
  <c r="K69"/>
  <c r="L29"/>
  <c r="Q79"/>
  <c r="J66"/>
  <c r="I89"/>
  <c r="N41"/>
  <c r="N9"/>
  <c r="Q23"/>
  <c r="I58"/>
  <c r="Q10"/>
  <c r="Q53"/>
  <c r="B92"/>
  <c r="O10"/>
  <c r="K64"/>
  <c r="L74"/>
  <c r="L79"/>
  <c r="O20"/>
  <c r="N12"/>
  <c r="I78"/>
  <c r="I59"/>
  <c r="Q88"/>
  <c r="P92"/>
  <c r="G26"/>
  <c r="O94"/>
  <c r="Q17"/>
  <c r="K50"/>
  <c r="K33"/>
  <c r="O31"/>
  <c r="L7"/>
  <c r="J48"/>
  <c r="I61"/>
  <c r="Q54"/>
  <c r="H76"/>
  <c r="H65"/>
  <c r="B30"/>
  <c r="K59"/>
  <c r="L18"/>
  <c r="K81"/>
  <c r="H91"/>
  <c r="K60"/>
  <c r="K32"/>
  <c r="G43"/>
  <c r="B29"/>
  <c r="Q31"/>
  <c r="B71"/>
  <c r="I42"/>
  <c r="H32"/>
  <c r="B49"/>
  <c r="K36"/>
  <c r="H6"/>
  <c r="B83"/>
  <c r="O58"/>
  <c r="K7"/>
  <c r="I65"/>
  <c r="B52"/>
  <c r="Q74"/>
  <c r="L36"/>
  <c r="P42"/>
  <c r="J14"/>
  <c r="L94"/>
  <c r="G14"/>
  <c r="N55"/>
  <c r="K24"/>
  <c r="L72"/>
  <c r="G12"/>
  <c r="G17"/>
  <c r="L50"/>
  <c r="Q41"/>
  <c r="L73"/>
  <c r="H93"/>
  <c r="H40"/>
  <c r="B22"/>
  <c r="K43"/>
  <c r="N97"/>
  <c r="L32"/>
  <c r="G70"/>
  <c r="J32"/>
  <c r="J29"/>
  <c r="L76"/>
  <c r="G74"/>
  <c r="N35"/>
  <c r="J17"/>
  <c r="I70"/>
  <c r="K46"/>
  <c r="L70"/>
  <c r="H31"/>
  <c r="H35"/>
  <c r="H44"/>
  <c r="L52"/>
  <c r="P34"/>
  <c r="Q44"/>
  <c r="L48"/>
  <c r="G95"/>
  <c r="L31"/>
  <c r="B14"/>
  <c r="I4"/>
  <c r="H46"/>
  <c r="J82"/>
  <c r="G75"/>
  <c r="J69"/>
  <c r="P94"/>
  <c r="P50"/>
  <c r="L90"/>
  <c r="N54"/>
  <c r="Q92"/>
  <c r="B81"/>
  <c r="Q51"/>
  <c r="H47"/>
  <c r="L25"/>
  <c r="G25"/>
  <c r="Q77"/>
  <c r="H64"/>
  <c r="J87"/>
  <c r="G18"/>
  <c r="L22"/>
  <c r="N79"/>
  <c r="N60"/>
  <c r="Q26"/>
  <c r="N56"/>
  <c r="O87"/>
  <c r="B70"/>
  <c r="P85"/>
  <c r="P32"/>
  <c r="Q34"/>
  <c r="B15"/>
  <c r="O72"/>
  <c r="P27"/>
  <c r="P76"/>
  <c r="N44"/>
  <c r="H38"/>
  <c r="G60"/>
  <c r="N52"/>
  <c r="P44"/>
  <c r="L4"/>
  <c r="B69"/>
  <c r="G54"/>
  <c r="F14" l="1"/>
  <c r="D14"/>
  <c r="C14"/>
  <c r="E14"/>
  <c r="M58"/>
  <c r="M59"/>
  <c r="R47"/>
  <c r="C15"/>
  <c r="D15"/>
  <c r="F15"/>
  <c r="E15"/>
  <c r="E64"/>
  <c r="F64"/>
  <c r="C64"/>
  <c r="D64"/>
  <c r="M35"/>
  <c r="M78"/>
  <c r="M71"/>
  <c r="R86"/>
  <c r="R9"/>
  <c r="C69"/>
  <c r="D69"/>
  <c r="E69"/>
  <c r="F69"/>
  <c r="E79"/>
  <c r="F79"/>
  <c r="C79"/>
  <c r="D79"/>
  <c r="R41"/>
  <c r="R12"/>
  <c r="D41"/>
  <c r="C41"/>
  <c r="F41"/>
  <c r="E41"/>
  <c r="R50"/>
  <c r="K99"/>
  <c r="R7"/>
  <c r="M66"/>
  <c r="M89"/>
  <c r="C67"/>
  <c r="F67"/>
  <c r="E67"/>
  <c r="D67"/>
  <c r="F13"/>
  <c r="D13"/>
  <c r="E13"/>
  <c r="C13"/>
  <c r="F95"/>
  <c r="E95"/>
  <c r="C95"/>
  <c r="D95"/>
  <c r="M70"/>
  <c r="F48"/>
  <c r="C48"/>
  <c r="D48"/>
  <c r="E48"/>
  <c r="R73"/>
  <c r="C25"/>
  <c r="E25"/>
  <c r="D25"/>
  <c r="F25"/>
  <c r="M95"/>
  <c r="R16"/>
  <c r="M15"/>
  <c r="R35"/>
  <c r="R98"/>
  <c r="M73"/>
  <c r="C70"/>
  <c r="E70"/>
  <c r="F70"/>
  <c r="D70"/>
  <c r="R31"/>
  <c r="M82"/>
  <c r="R77"/>
  <c r="N99"/>
  <c r="R3"/>
  <c r="M37"/>
  <c r="R49"/>
  <c r="C55"/>
  <c r="F55"/>
  <c r="D55"/>
  <c r="E55"/>
  <c r="M91"/>
  <c r="M69"/>
  <c r="M36"/>
  <c r="M26"/>
  <c r="M57"/>
  <c r="C19"/>
  <c r="F19"/>
  <c r="D19"/>
  <c r="E19"/>
  <c r="C51"/>
  <c r="D51"/>
  <c r="F51"/>
  <c r="E51"/>
  <c r="R52"/>
  <c r="E24"/>
  <c r="D24"/>
  <c r="F24"/>
  <c r="C24"/>
  <c r="M53"/>
  <c r="M27"/>
  <c r="R53"/>
  <c r="R80"/>
  <c r="M16"/>
  <c r="R56"/>
  <c r="E68"/>
  <c r="D68"/>
  <c r="F68"/>
  <c r="C68"/>
  <c r="R74"/>
  <c r="M34"/>
  <c r="F6"/>
  <c r="C6"/>
  <c r="D6"/>
  <c r="E6"/>
  <c r="R97"/>
  <c r="F32"/>
  <c r="E32"/>
  <c r="C32"/>
  <c r="D32"/>
  <c r="I99"/>
  <c r="M3"/>
  <c r="E86"/>
  <c r="D86"/>
  <c r="F86"/>
  <c r="C86"/>
  <c r="R88"/>
  <c r="M88"/>
  <c r="C56"/>
  <c r="E56"/>
  <c r="D56"/>
  <c r="F56"/>
  <c r="M98"/>
  <c r="E84"/>
  <c r="F84"/>
  <c r="D84"/>
  <c r="C84"/>
  <c r="R27"/>
  <c r="D22"/>
  <c r="E22"/>
  <c r="C22"/>
  <c r="F22"/>
  <c r="M13"/>
  <c r="C40"/>
  <c r="F40"/>
  <c r="E40"/>
  <c r="D40"/>
  <c r="R87"/>
  <c r="R37"/>
  <c r="R60"/>
  <c r="F47"/>
  <c r="C47"/>
  <c r="E47"/>
  <c r="D47"/>
  <c r="R81"/>
  <c r="M20"/>
  <c r="R8"/>
  <c r="E80"/>
  <c r="D80"/>
  <c r="F80"/>
  <c r="C80"/>
  <c r="H99"/>
  <c r="R36"/>
  <c r="R24"/>
  <c r="R79"/>
  <c r="M76"/>
  <c r="F20"/>
  <c r="C20"/>
  <c r="D20"/>
  <c r="E20"/>
  <c r="G99"/>
  <c r="E89"/>
  <c r="F89"/>
  <c r="C89"/>
  <c r="D89"/>
  <c r="E33"/>
  <c r="F33"/>
  <c r="C33"/>
  <c r="D33"/>
  <c r="M33"/>
  <c r="R45"/>
  <c r="R44"/>
  <c r="R43"/>
  <c r="M25"/>
  <c r="R92"/>
  <c r="M51"/>
  <c r="D34"/>
  <c r="C34"/>
  <c r="F34"/>
  <c r="E34"/>
  <c r="M8"/>
  <c r="R59"/>
  <c r="R96"/>
  <c r="M83"/>
  <c r="F42"/>
  <c r="C42"/>
  <c r="D42"/>
  <c r="E42"/>
  <c r="E23"/>
  <c r="D23"/>
  <c r="F23"/>
  <c r="C23"/>
  <c r="M19"/>
  <c r="R63"/>
  <c r="C28"/>
  <c r="F28"/>
  <c r="D28"/>
  <c r="E28"/>
  <c r="M79"/>
  <c r="M47"/>
  <c r="R17"/>
  <c r="M12"/>
  <c r="M22"/>
  <c r="M49"/>
  <c r="F92"/>
  <c r="E92"/>
  <c r="C92"/>
  <c r="D92"/>
  <c r="M67"/>
  <c r="M56"/>
  <c r="F53"/>
  <c r="D53"/>
  <c r="C53"/>
  <c r="E53"/>
  <c r="R85"/>
  <c r="R93"/>
  <c r="R55"/>
  <c r="R22"/>
  <c r="R21"/>
  <c r="M21"/>
  <c r="M43"/>
  <c r="M10"/>
  <c r="C73"/>
  <c r="E73"/>
  <c r="D73"/>
  <c r="F73"/>
  <c r="R20"/>
  <c r="E57"/>
  <c r="D57"/>
  <c r="F57"/>
  <c r="C57"/>
  <c r="C93"/>
  <c r="D93"/>
  <c r="F93"/>
  <c r="E93"/>
  <c r="C5"/>
  <c r="E5"/>
  <c r="F5"/>
  <c r="D5"/>
  <c r="R15"/>
  <c r="M7"/>
  <c r="R58"/>
  <c r="F96"/>
  <c r="E96"/>
  <c r="C96"/>
  <c r="D96"/>
  <c r="R4"/>
  <c r="E50"/>
  <c r="D50"/>
  <c r="F50"/>
  <c r="C50"/>
  <c r="C65"/>
  <c r="F65"/>
  <c r="E65"/>
  <c r="D65"/>
  <c r="R84"/>
  <c r="R51"/>
  <c r="P99"/>
  <c r="C94"/>
  <c r="D94"/>
  <c r="F94"/>
  <c r="E94"/>
  <c r="M86"/>
  <c r="M46"/>
  <c r="D52"/>
  <c r="C52"/>
  <c r="F52"/>
  <c r="E52"/>
  <c r="M52"/>
  <c r="L99"/>
  <c r="F98"/>
  <c r="E98"/>
  <c r="C98"/>
  <c r="D98"/>
  <c r="R94"/>
  <c r="E75"/>
  <c r="D75"/>
  <c r="C75"/>
  <c r="F75"/>
  <c r="M31"/>
  <c r="R66"/>
  <c r="M65"/>
  <c r="R40"/>
  <c r="C62"/>
  <c r="D62"/>
  <c r="E62"/>
  <c r="F62"/>
  <c r="M54"/>
  <c r="M6"/>
  <c r="E91"/>
  <c r="D91"/>
  <c r="C91"/>
  <c r="F91"/>
  <c r="R62"/>
  <c r="M93"/>
  <c r="D88"/>
  <c r="E88"/>
  <c r="C88"/>
  <c r="F88"/>
  <c r="R26"/>
  <c r="O99"/>
  <c r="M30"/>
  <c r="E74"/>
  <c r="C74"/>
  <c r="F74"/>
  <c r="D74"/>
  <c r="M80"/>
  <c r="F83"/>
  <c r="D83"/>
  <c r="E83"/>
  <c r="C83"/>
  <c r="C85"/>
  <c r="E85"/>
  <c r="F85"/>
  <c r="D85"/>
  <c r="C12"/>
  <c r="E12"/>
  <c r="F12"/>
  <c r="D12"/>
  <c r="D45"/>
  <c r="C45"/>
  <c r="F45"/>
  <c r="E45"/>
  <c r="F59"/>
  <c r="E59"/>
  <c r="C59"/>
  <c r="D59"/>
  <c r="M72"/>
  <c r="R14"/>
  <c r="R76"/>
  <c r="R65"/>
  <c r="M11"/>
  <c r="M77"/>
  <c r="M9"/>
  <c r="M94"/>
  <c r="R38"/>
  <c r="R71"/>
  <c r="D82"/>
  <c r="E82"/>
  <c r="F82"/>
  <c r="C82"/>
  <c r="R34"/>
  <c r="D49"/>
  <c r="F49"/>
  <c r="E49"/>
  <c r="C49"/>
  <c r="E27"/>
  <c r="D27"/>
  <c r="F27"/>
  <c r="C27"/>
  <c r="D66"/>
  <c r="C66"/>
  <c r="E66"/>
  <c r="F66"/>
  <c r="E26"/>
  <c r="C26"/>
  <c r="D26"/>
  <c r="F26"/>
  <c r="R23"/>
  <c r="R18"/>
  <c r="R30"/>
  <c r="D35"/>
  <c r="F35"/>
  <c r="C35"/>
  <c r="E35"/>
  <c r="M42"/>
  <c r="C54"/>
  <c r="D54"/>
  <c r="E54"/>
  <c r="F54"/>
  <c r="R25"/>
  <c r="R33"/>
  <c r="M48"/>
  <c r="E71"/>
  <c r="C71"/>
  <c r="F71"/>
  <c r="D71"/>
  <c r="R78"/>
  <c r="R72"/>
  <c r="C18"/>
  <c r="F18"/>
  <c r="D18"/>
  <c r="E18"/>
  <c r="F17"/>
  <c r="D17"/>
  <c r="E17"/>
  <c r="C17"/>
  <c r="M63"/>
  <c r="R70"/>
  <c r="R28"/>
  <c r="E43"/>
  <c r="C43"/>
  <c r="F43"/>
  <c r="D43"/>
  <c r="M18"/>
  <c r="R95"/>
  <c r="D29"/>
  <c r="C29"/>
  <c r="E29"/>
  <c r="F29"/>
  <c r="R32"/>
  <c r="M17"/>
  <c r="F8"/>
  <c r="E8"/>
  <c r="D8"/>
  <c r="C8"/>
  <c r="F90"/>
  <c r="C90"/>
  <c r="D90"/>
  <c r="E90"/>
  <c r="C9"/>
  <c r="E9"/>
  <c r="F9"/>
  <c r="D9"/>
  <c r="M44"/>
  <c r="C63"/>
  <c r="E63"/>
  <c r="F63"/>
  <c r="D63"/>
  <c r="E81"/>
  <c r="F81"/>
  <c r="D81"/>
  <c r="C81"/>
  <c r="M85"/>
  <c r="R48"/>
  <c r="M38"/>
  <c r="D31"/>
  <c r="C31"/>
  <c r="F31"/>
  <c r="E31"/>
  <c r="C10"/>
  <c r="D10"/>
  <c r="E10"/>
  <c r="F10"/>
  <c r="M74"/>
  <c r="D58"/>
  <c r="F58"/>
  <c r="C58"/>
  <c r="E58"/>
  <c r="F60"/>
  <c r="C60"/>
  <c r="D60"/>
  <c r="E60"/>
  <c r="R13"/>
  <c r="M92"/>
  <c r="R42"/>
  <c r="M5"/>
  <c r="E44"/>
  <c r="F44"/>
  <c r="C44"/>
  <c r="D44"/>
  <c r="R46"/>
  <c r="M96"/>
  <c r="M60"/>
  <c r="M84"/>
  <c r="R75"/>
  <c r="J99"/>
  <c r="R67"/>
  <c r="M29"/>
  <c r="R68"/>
  <c r="R54"/>
  <c r="R57"/>
  <c r="R69"/>
  <c r="M45"/>
  <c r="D30"/>
  <c r="E30"/>
  <c r="C30"/>
  <c r="F30"/>
  <c r="F38"/>
  <c r="E38"/>
  <c r="D38"/>
  <c r="C38"/>
  <c r="M14"/>
  <c r="B99"/>
  <c r="C3"/>
  <c r="F3"/>
  <c r="E3"/>
  <c r="D3"/>
  <c r="E11"/>
  <c r="D11"/>
  <c r="C11"/>
  <c r="F11"/>
  <c r="M50"/>
  <c r="R39"/>
  <c r="M40"/>
  <c r="D37"/>
  <c r="F37"/>
  <c r="C37"/>
  <c r="E37"/>
  <c r="C76"/>
  <c r="D76"/>
  <c r="E76"/>
  <c r="F76"/>
  <c r="M64"/>
  <c r="M23"/>
  <c r="M62"/>
  <c r="F4"/>
  <c r="E4"/>
  <c r="C4"/>
  <c r="D4"/>
  <c r="M87"/>
  <c r="C78"/>
  <c r="D78"/>
  <c r="F78"/>
  <c r="E78"/>
  <c r="M28"/>
  <c r="M61"/>
  <c r="C39"/>
  <c r="D39"/>
  <c r="F39"/>
  <c r="E39"/>
  <c r="D97"/>
  <c r="F97"/>
  <c r="C97"/>
  <c r="E97"/>
  <c r="M41"/>
  <c r="M39"/>
  <c r="R90"/>
  <c r="R10"/>
  <c r="R29"/>
  <c r="C36"/>
  <c r="D36"/>
  <c r="F36"/>
  <c r="E36"/>
  <c r="M81"/>
  <c r="R64"/>
  <c r="M75"/>
  <c r="E21"/>
  <c r="D21"/>
  <c r="F21"/>
  <c r="C21"/>
  <c r="R82"/>
  <c r="R5"/>
  <c r="R6"/>
  <c r="M97"/>
  <c r="M68"/>
  <c r="C7"/>
  <c r="F7"/>
  <c r="E7"/>
  <c r="D7"/>
  <c r="M32"/>
  <c r="R89"/>
  <c r="R83"/>
  <c r="M90"/>
  <c r="R61"/>
  <c r="E61"/>
  <c r="F61"/>
  <c r="C61"/>
  <c r="D61"/>
  <c r="Q99"/>
  <c r="M55"/>
  <c r="D46"/>
  <c r="C46"/>
  <c r="E46"/>
  <c r="F46"/>
  <c r="C87"/>
  <c r="F87"/>
  <c r="D87"/>
  <c r="E87"/>
  <c r="E16"/>
  <c r="D16"/>
  <c r="F16"/>
  <c r="C16"/>
  <c r="F72"/>
  <c r="C72"/>
  <c r="D72"/>
  <c r="E72"/>
  <c r="R91"/>
  <c r="M4"/>
  <c r="M24"/>
  <c r="R11"/>
  <c r="R19"/>
  <c r="C77"/>
  <c r="D77"/>
  <c r="F77"/>
  <c r="E77"/>
  <c r="T29" i="73"/>
  <c r="P30"/>
  <c r="D30" i="24" s="1"/>
  <c r="Q30" i="73"/>
  <c r="D30" i="26" s="1"/>
  <c r="S30" i="73"/>
  <c r="D30" i="28" s="1"/>
  <c r="R30" i="73"/>
  <c r="D30" i="29" s="1"/>
  <c r="K28" i="65"/>
  <c r="F29"/>
  <c r="E99" i="78" l="1"/>
  <c r="D99"/>
  <c r="F99"/>
  <c r="C99"/>
  <c r="M99"/>
  <c r="R99"/>
  <c r="T30" i="73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15"/>
  <c r="DB67"/>
  <c r="DB63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DI40" s="1"/>
  <c r="E40" i="40" s="1"/>
  <c r="BF56" i="54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BF91"/>
  <c r="BF92"/>
  <c r="DJ92"/>
  <c r="F92" i="40" s="1"/>
  <c r="BF97" i="54"/>
  <c r="DH97" s="1"/>
  <c r="D97" i="40" s="1"/>
  <c r="BF17" i="54"/>
  <c r="BF30"/>
  <c r="DH30" s="1"/>
  <c r="D30" i="40" s="1"/>
  <c r="BF49" i="54"/>
  <c r="BF4"/>
  <c r="BF6"/>
  <c r="DH6" s="1"/>
  <c r="D6" i="40" s="1"/>
  <c r="DI6" i="54"/>
  <c r="E6" i="40" s="1"/>
  <c r="BF8" i="54"/>
  <c r="BF10"/>
  <c r="BF25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AY40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G8" i="54"/>
  <c r="C8" i="40" s="1"/>
  <c r="DH8" i="54"/>
  <c r="D8" i="40" s="1"/>
  <c r="DI8" i="54"/>
  <c r="E8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82"/>
  <c r="DD29"/>
  <c r="CW46"/>
  <c r="CW16"/>
  <c r="CP38"/>
  <c r="CP83"/>
  <c r="CB7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8" l="1"/>
  <c r="AG3" s="1"/>
  <c r="AD4" i="24"/>
  <c r="AG4" s="1"/>
  <c r="AD5" i="28"/>
  <c r="AG5" s="1"/>
  <c r="AD4"/>
  <c r="AG4" s="1"/>
  <c r="AD3" i="24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6" i="28"/>
  <c r="AG6" s="1"/>
  <c r="AD5" i="24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<sst xmlns="http://schemas.openxmlformats.org/spreadsheetml/2006/main" count="9509" uniqueCount="624">
  <si>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</si>
  <si>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</si>
  <si>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</si>
  <si>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</si>
  <si>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</si>
  <si>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</si>
  <si>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</si>
  <si>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</si>
  <si>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</si>
  <si>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</si>
  <si>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</si>
  <si>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</si>
  <si>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</si>
  <si>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</si>
  <si>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</si>
  <si>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</si>
  <si>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</si>
  <si>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</si>
  <si>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</si>
  <si>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</si>
  <si>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</si>
  <si>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</si>
  <si>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</si>
  <si>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</si>
  <si>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</si>
  <si>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</si>
  <si>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</si>
  <si>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</si>
  <si>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</si>
  <si>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</si>
  <si>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</si>
  <si>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</si>
  <si>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</si>
  <si>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</si>
  <si>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</si>
  <si>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</si>
  <si>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</si>
  <si>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</si>
  <si>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</si>
  <si>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</si>
  <si>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</si>
  <si>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</si>
  <si>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</si>
  <si>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</si>
  <si>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</si>
  <si>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</si>
  <si>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</si>
  <si>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</si>
  <si>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</si>
  <si>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</si>
  <si>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</si>
  <si>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</si>
  <si>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</si>
  <si>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</si>
  <si>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</si>
  <si>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</si>
  <si>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</si>
  <si>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</si>
  <si>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</si>
  <si>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</si>
  <si>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</si>
  <si>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</si>
  <si>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</si>
  <si>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</si>
  <si>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</si>
  <si>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</si>
  <si>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</si>
  <si>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</si>
  <si>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</si>
  <si>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</si>
  <si>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</si>
  <si>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</si>
  <si>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</si>
  <si>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</si>
  <si>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</si>
  <si>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</si>
  <si>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</si>
  <si>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</si>
  <si>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</si>
  <si>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</si>
  <si>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</si>
  <si>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</si>
  <si>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</si>
  <si>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</si>
  <si>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</si>
  <si>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</si>
  <si>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</si>
  <si>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</si>
  <si>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</si>
  <si>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</si>
  <si>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</si>
  <si>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</si>
  <si>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</si>
  <si>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</si>
  <si>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</si>
  <si>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</si>
  <si>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</si>
  <si>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</si>
  <si>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</si>
  <si>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</si>
  <si>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</si>
  <si>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</si>
  <si>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</si>
  <si>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</si>
  <si>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</si>
  <si>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</si>
  <si>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</si>
  <si>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</si>
  <si>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</si>
  <si>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</si>
  <si>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</si>
  <si>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</si>
  <si>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</si>
  <si>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</si>
  <si>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</si>
  <si>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</si>
  <si>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</si>
  <si>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</si>
  <si>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</si>
  <si>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</si>
  <si>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</si>
  <si>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</si>
  <si>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</si>
  <si>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</si>
  <si>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</si>
  <si>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</si>
  <si>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</si>
  <si>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</si>
  <si>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</si>
  <si>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</si>
  <si>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</si>
  <si>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</si>
  <si>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</si>
  <si>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</si>
  <si>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</si>
  <si>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</si>
  <si>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</si>
  <si>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</si>
  <si>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</si>
  <si>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</si>
  <si>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</si>
  <si>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</si>
  <si>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</si>
  <si>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</si>
  <si>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</si>
  <si>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</si>
  <si>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</si>
  <si>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</si>
  <si>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</si>
  <si>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</si>
  <si>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</si>
  <si>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</si>
  <si>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</si>
  <si>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</si>
  <si>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</si>
  <si>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</si>
  <si>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</si>
  <si>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</si>
  <si>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</si>
  <si>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</si>
  <si>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</si>
  <si>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</si>
  <si>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</si>
  <si>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</si>
  <si>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</si>
  <si>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</si>
  <si>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</si>
  <si>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</si>
  <si>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</si>
  <si>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</si>
  <si>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</si>
  <si>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</si>
  <si>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</si>
  <si>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</si>
  <si>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</si>
  <si>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</si>
  <si>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</si>
  <si>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</si>
  <si>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</si>
  <si>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</si>
  <si>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</si>
  <si>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</si>
  <si>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</si>
  <si>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</si>
  <si>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</si>
  <si>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</si>
  <si>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</si>
  <si>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</si>
  <si>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</si>
  <si>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</si>
  <si>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</si>
  <si>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</si>
  <si>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</si>
  <si>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</si>
  <si>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</si>
  <si>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</si>
  <si>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</si>
  <si>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</si>
  <si>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</si>
  <si>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</si>
  <si>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</si>
  <si>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</si>
  <si>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</si>
  <si>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</si>
  <si>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</si>
  <si>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</si>
  <si>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</si>
  <si>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</si>
  <si>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</si>
  <si>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</si>
  <si>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</si>
  <si>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</si>
  <si>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</si>
  <si>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</si>
  <si>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</si>
  <si>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</si>
  <si>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</si>
  <si>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</si>
  <si>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</si>
  <si>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</si>
  <si>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</si>
  <si>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</si>
  <si>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</si>
  <si>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</si>
  <si>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</si>
  <si>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</si>
  <si>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</si>
  <si>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</si>
  <si>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</si>
  <si>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</si>
  <si>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</si>
  <si>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</si>
  <si>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</si>
  <si>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</si>
  <si>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</si>
  <si>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</si>
  <si>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</si>
  <si>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</si>
  <si>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</si>
  <si>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</si>
  <si>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</si>
  <si>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</si>
  <si>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</si>
  <si>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</si>
  <si>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</si>
  <si>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</si>
  <si>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</si>
  <si>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</si>
  <si>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</si>
  <si>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</si>
  <si>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</si>
  <si>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</si>
  <si>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</si>
  <si>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</si>
  <si>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</si>
  <si>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</si>
  <si>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</si>
  <si>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</si>
  <si>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</si>
  <si>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</si>
  <si>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</si>
  <si>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</si>
  <si>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</si>
  <si>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</si>
  <si>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</si>
  <si>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</si>
  <si>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</si>
  <si>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</si>
  <si>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</si>
  <si>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</si>
  <si>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</si>
  <si>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</si>
  <si>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</si>
  <si>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</si>
  <si>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</si>
  <si>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</si>
  <si>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</si>
  <si>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</si>
  <si>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</si>
  <si>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</si>
  <si>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</si>
  <si>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</si>
  <si>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</si>
  <si>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</si>
  <si>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</si>
  <si>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</si>
  <si>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</si>
  <si>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</si>
  <si>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</si>
  <si>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</si>
  <si>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</si>
  <si>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</si>
  <si>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</si>
  <si>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</si>
  <si>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</si>
  <si>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</si>
  <si>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</si>
  <si>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</si>
  <si>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</si>
  <si>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</si>
  <si>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</si>
  <si>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</si>
  <si>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</si>
  <si>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</si>
  <si>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</si>
  <si>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</si>
  <si>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</si>
  <si>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</si>
  <si>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</si>
  <si>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</si>
  <si>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</si>
  <si>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</si>
  <si>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</si>
  <si>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</si>
  <si>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</si>
  <si>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</si>
  <si>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</si>
  <si>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</si>
  <si>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</si>
  <si>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</si>
  <si>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</si>
  <si>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</si>
  <si>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</si>
  <si>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</si>
  <si>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</si>
  <si>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</si>
  <si>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</si>
  <si>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</si>
  <si>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</si>
  <si>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</si>
  <si>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</si>
  <si>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</si>
  <si>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</si>
  <si>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</si>
  <si>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</si>
  <si>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</si>
  <si>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</si>
  <si>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</si>
  <si>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</si>
  <si>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</si>
  <si>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</si>
  <si>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</si>
  <si>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</si>
  <si>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</si>
  <si>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</si>
  <si>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</si>
  <si>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</si>
  <si>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</si>
  <si>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</si>
  <si>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</si>
  <si>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</si>
  <si>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</si>
  <si>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</si>
  <si>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</si>
  <si>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</si>
  <si>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</si>
  <si>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</si>
  <si>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</si>
  <si>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</si>
  <si>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</si>
  <si>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</si>
  <si>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</si>
  <si>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</si>
  <si>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</si>
  <si>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</si>
  <si>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</si>
  <si>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</si>
  <si>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</si>
  <si>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</si>
  <si>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</si>
  <si>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</si>
  <si>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</si>
  <si>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</si>
  <si>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</si>
  <si>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</si>
  <si>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</si>
  <si>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</si>
  <si>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</si>
  <si>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</si>
  <si>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</si>
  <si>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</si>
  <si>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</si>
  <si>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</si>
  <si>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</si>
  <si>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</si>
  <si>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</si>
  <si>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</si>
  <si>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</si>
  <si>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</si>
  <si>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</si>
  <si>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</si>
  <si>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</si>
  <si>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</si>
  <si>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</si>
  <si>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</si>
  <si>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</si>
  <si>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</si>
  <si>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</si>
  <si>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</si>
  <si>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</si>
  <si>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</si>
  <si>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</si>
  <si>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</si>
  <si>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</si>
  <si>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</si>
  <si>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</si>
  <si>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</si>
  <si>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</si>
  <si>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</si>
  <si>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</si>
  <si>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</si>
  <si>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</si>
  <si>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</si>
  <si>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</si>
  <si>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</si>
  <si>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</si>
  <si>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</si>
  <si>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</si>
  <si>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</si>
  <si>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</si>
  <si>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</si>
  <si>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</si>
  <si>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</si>
  <si>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</si>
  <si>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</si>
  <si>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</si>
  <si>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</si>
  <si>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</si>
  <si>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</si>
  <si>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</si>
  <si>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</si>
  <si>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</si>
  <si>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</si>
  <si>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</si>
  <si>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</si>
  <si>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</si>
  <si>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</si>
  <si>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</si>
  <si>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</si>
  <si>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</si>
  <si>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</si>
  <si>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</si>
  <si>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</si>
  <si>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</si>
  <si>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</si>
  <si>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</si>
  <si>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</si>
  <si>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</si>
  <si>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</si>
  <si>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</si>
  <si>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</si>
  <si>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</si>
  <si>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</si>
  <si>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</si>
  <si>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</si>
  <si>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</si>
  <si>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</si>
  <si>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</si>
  <si>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</si>
  <si>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</si>
  <si>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</si>
  <si>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</si>
  <si>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</si>
  <si>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</si>
  <si>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</si>
  <si>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</si>
  <si>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</si>
  <si>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</si>
  <si>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</si>
  <si>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</si>
  <si>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</si>
  <si>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</si>
  <si>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</si>
  <si>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</si>
  <si>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</si>
  <si>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</si>
  <si>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</si>
  <si>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</si>
  <si>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</si>
  <si>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</si>
  <si>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</si>
  <si>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</si>
  <si>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</si>
  <si>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</si>
  <si>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</si>
  <si>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</si>
  <si>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</si>
  <si>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</si>
  <si>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</si>
  <si>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</si>
  <si>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</si>
  <si>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</si>
  <si>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</si>
  <si>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</si>
  <si>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</si>
  <si>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</si>
  <si>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</si>
  <si>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</si>
  <si>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</si>
  <si>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</si>
  <si>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</si>
  <si>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</si>
  <si>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</si>
  <si>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</si>
  <si>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</si>
  <si>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</si>
  <si>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</si>
  <si>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</si>
  <si>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</si>
  <si>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</si>
  <si>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</si>
  <si>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</si>
  <si>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</si>
  <si>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</si>
  <si>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</si>
  <si>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</si>
  <si>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</si>
  <si>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</si>
  <si>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</si>
  <si>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</si>
  <si>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</si>
  <si>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</si>
  <si>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</si>
  <si>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</si>
  <si>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</si>
  <si>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</si>
  <si>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</si>
  <si>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</si>
  <si>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</si>
  <si>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</si>
  <si>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</si>
  <si>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</si>
  <si>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</si>
  <si>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</si>
  <si>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</si>
  <si>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80IS2024/08/02</t>
  </si>
  <si>
    <t>JPL-2</t>
  </si>
  <si>
    <t>NR/2024/21860/A/30183</t>
  </si>
  <si>
    <t>KAMENG</t>
  </si>
  <si>
    <t>NR/2024/22191/C</t>
  </si>
  <si>
    <t>KSEB</t>
  </si>
  <si>
    <t>NR/2024/21956/A/30240</t>
  </si>
  <si>
    <t>RKM_POWER</t>
  </si>
  <si>
    <t>NR/2024/21971/A/30193</t>
  </si>
  <si>
    <t>SHPPBPL</t>
  </si>
  <si>
    <t>NR/2024/21868/A/30029</t>
  </si>
  <si>
    <t>NR/2024/21871/A/30028</t>
  </si>
  <si>
    <t>SOLAPUR_SOLAR</t>
  </si>
  <si>
    <t>NR/2024/22190/C</t>
  </si>
  <si>
    <t>GBHHPL</t>
  </si>
  <si>
    <t>NR/2024/22080/A/30040</t>
  </si>
  <si>
    <t>NR/2024/21875/A/30021</t>
  </si>
  <si>
    <t>APL_Raigarh TPP</t>
  </si>
  <si>
    <t>NR/2024/21909/A/30173</t>
  </si>
  <si>
    <t>NR/2024/21966/A/30052</t>
  </si>
  <si>
    <t>NR/2024/21872/A/30031</t>
  </si>
  <si>
    <t>HP</t>
  </si>
  <si>
    <t>NR/2024/21938/A/30223</t>
  </si>
  <si>
    <t>Manipur_Ben</t>
  </si>
  <si>
    <t>NR/2024/21954/A/30234</t>
  </si>
  <si>
    <t>SIMHAPURI</t>
  </si>
  <si>
    <t>NR/2024/21983/A/29985</t>
  </si>
  <si>
    <t>NR/2024/21961/A/30195</t>
  </si>
  <si>
    <t>GOA_Beneficiary</t>
  </si>
  <si>
    <t>NR/2024/22010/A/30283</t>
  </si>
  <si>
    <t>NR/2024/21876/A/30024</t>
  </si>
  <si>
    <t>NHCPL_HP</t>
  </si>
  <si>
    <t>NR/2024/22014/A/29931</t>
  </si>
  <si>
    <t>TRN_ENERGY</t>
  </si>
  <si>
    <t>NR/2024/21970/A/30192</t>
  </si>
  <si>
    <t>AEML</t>
  </si>
  <si>
    <t>NR/2024/21943/A/30233</t>
  </si>
  <si>
    <t>NR/2024/21870/A/30027</t>
  </si>
  <si>
    <t>UTTARAKHAND</t>
  </si>
  <si>
    <t>NR/2024/21940/A/30237</t>
  </si>
  <si>
    <t>NR/2024/22198/C</t>
  </si>
  <si>
    <t>NR/2024/21932/A/30006</t>
  </si>
  <si>
    <t>NR/2024/21873/A/30020</t>
  </si>
  <si>
    <t>NR/2024/22081/A/30182</t>
  </si>
  <si>
    <t>NR/2024/21869/A/30030</t>
  </si>
  <si>
    <t>NIRANISUGAR</t>
  </si>
  <si>
    <t>NR/2024/22204/C</t>
  </si>
  <si>
    <t>NR/2024/21974/A/30196</t>
  </si>
  <si>
    <t>ODISHA</t>
  </si>
  <si>
    <t>NR/2024/22205/C</t>
  </si>
  <si>
    <t>NR/2024/21968/A/30191</t>
  </si>
  <si>
    <t>NR/2024/22206/C</t>
  </si>
  <si>
    <t>NR/2024/21918/A/30286</t>
  </si>
  <si>
    <t>Continuum_WFDPL_MP</t>
  </si>
  <si>
    <t>NR/2024/22214/C</t>
  </si>
  <si>
    <t>JPNIGRIE_JNSTPP</t>
  </si>
  <si>
    <t>NR/2024/21814/A/30197</t>
  </si>
  <si>
    <t>NR/2024/22202/C</t>
  </si>
  <si>
    <t>ITCWIND</t>
  </si>
  <si>
    <t>NR/2024/21658/A/29935</t>
  </si>
  <si>
    <t>A_A_Energy_MH_Bio</t>
  </si>
  <si>
    <t>NR/2024/22042/A/30033</t>
  </si>
  <si>
    <t>JITPL</t>
  </si>
  <si>
    <t>NR/01082024/31082024/jitpl</t>
  </si>
  <si>
    <t>MSEB_Beneficiary</t>
  </si>
  <si>
    <t>NR/01082024/30082024/	NR/01082024/30082024/TataPower-DDL/PMG/MSEDCL/Banking/12112023</t>
  </si>
  <si>
    <t>NR/01082024/15082024/APL-Raigarh</t>
  </si>
  <si>
    <t>NR/01082024/15082024/IIPL/JPL-T-BRPL/04/Aug'24</t>
  </si>
  <si>
    <t>Arunachal_Ben</t>
  </si>
  <si>
    <t>NR/01082024/31082024/APPCPL/180/F25/GNA/12763</t>
  </si>
  <si>
    <t>SKS Raigarh</t>
  </si>
  <si>
    <t>NR/01082024/31082024/SKS-Raigarh</t>
  </si>
  <si>
    <t>NR/01082024/31082024/1000011628-SIEL-BRPL(DISCOM)</t>
  </si>
  <si>
    <t>DELHI</t>
  </si>
  <si>
    <t>NR/01102023/25122043/GNA_MEJA_DELHI</t>
  </si>
  <si>
    <t>RSRPL_BKN</t>
  </si>
  <si>
    <t>NR/2024/22052/A/30037</t>
  </si>
  <si>
    <t>SBSRPC11PL_BKN</t>
  </si>
  <si>
    <t>NR/01102023/02012046/L_NR_2021_17</t>
  </si>
  <si>
    <t>MPL</t>
  </si>
  <si>
    <t>NR/01102023/23072042/L_NR_2012_04</t>
  </si>
  <si>
    <t>NR/01082024/30092024/LT_MEJA_DELHI</t>
  </si>
  <si>
    <t>KPTCL</t>
  </si>
  <si>
    <t>NR/02082024/02082024/HPX-TAMCTG-010824-01953</t>
  </si>
  <si>
    <t>CHANJUII</t>
  </si>
  <si>
    <t>NR/01082024/19092033/Chanju/TPDDL/01082024</t>
  </si>
  <si>
    <t>TPSL_BKN2</t>
  </si>
  <si>
    <t>NR/2024/22058/A/30039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</si>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</sst>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145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145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145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145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145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145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145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145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145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145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145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130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130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130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130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130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130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130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130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130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130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130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130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130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130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130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130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130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130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130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146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146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146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146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146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146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146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152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152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152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152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152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152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152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152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152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152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152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152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152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152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152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300</v>
          </cell>
          <cell r="E5">
            <v>400</v>
          </cell>
          <cell r="F5">
            <v>0</v>
          </cell>
          <cell r="G5">
            <v>0</v>
          </cell>
          <cell r="J5">
            <v>290.45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300</v>
          </cell>
          <cell r="E6">
            <v>400</v>
          </cell>
          <cell r="F6">
            <v>0</v>
          </cell>
          <cell r="G6">
            <v>0</v>
          </cell>
          <cell r="J6">
            <v>290.45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300</v>
          </cell>
          <cell r="E7">
            <v>400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300</v>
          </cell>
          <cell r="E8">
            <v>400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300</v>
          </cell>
          <cell r="E9">
            <v>400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300</v>
          </cell>
          <cell r="E10">
            <v>400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300</v>
          </cell>
          <cell r="E12">
            <v>400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300</v>
          </cell>
          <cell r="E13">
            <v>400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300</v>
          </cell>
          <cell r="E14">
            <v>400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300</v>
          </cell>
          <cell r="E15">
            <v>400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300</v>
          </cell>
          <cell r="E16">
            <v>400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300</v>
          </cell>
          <cell r="E17">
            <v>400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300</v>
          </cell>
          <cell r="E18">
            <v>400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300</v>
          </cell>
          <cell r="E19">
            <v>400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300</v>
          </cell>
          <cell r="E20">
            <v>400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300</v>
          </cell>
          <cell r="E21">
            <v>400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300</v>
          </cell>
          <cell r="E22">
            <v>400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300</v>
          </cell>
          <cell r="E23">
            <v>400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300</v>
          </cell>
          <cell r="E24">
            <v>400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300</v>
          </cell>
          <cell r="E25">
            <v>400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300</v>
          </cell>
          <cell r="E26">
            <v>400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300</v>
          </cell>
          <cell r="E27">
            <v>400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300</v>
          </cell>
          <cell r="E28">
            <v>400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300</v>
          </cell>
          <cell r="E29">
            <v>400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300</v>
          </cell>
          <cell r="E30">
            <v>400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300</v>
          </cell>
          <cell r="E31">
            <v>400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300</v>
          </cell>
          <cell r="E32">
            <v>400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300</v>
          </cell>
          <cell r="E33">
            <v>400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300</v>
          </cell>
          <cell r="E34">
            <v>400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300</v>
          </cell>
          <cell r="E35">
            <v>400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300</v>
          </cell>
          <cell r="E36">
            <v>400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300</v>
          </cell>
          <cell r="E37">
            <v>400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300</v>
          </cell>
          <cell r="E38">
            <v>400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300</v>
          </cell>
          <cell r="E39">
            <v>400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300</v>
          </cell>
          <cell r="E40">
            <v>400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290</v>
          </cell>
          <cell r="E41">
            <v>400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290</v>
          </cell>
          <cell r="E42">
            <v>400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290</v>
          </cell>
          <cell r="E43">
            <v>400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290</v>
          </cell>
          <cell r="E44">
            <v>400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290</v>
          </cell>
          <cell r="E45">
            <v>400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290</v>
          </cell>
          <cell r="E46">
            <v>400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290</v>
          </cell>
          <cell r="E47">
            <v>400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290</v>
          </cell>
          <cell r="E48">
            <v>400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290</v>
          </cell>
          <cell r="E49">
            <v>400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290</v>
          </cell>
          <cell r="E50">
            <v>400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290</v>
          </cell>
          <cell r="E51">
            <v>400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290</v>
          </cell>
          <cell r="E52">
            <v>400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290</v>
          </cell>
          <cell r="E53">
            <v>400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290</v>
          </cell>
          <cell r="E54">
            <v>400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290</v>
          </cell>
          <cell r="E55">
            <v>400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290</v>
          </cell>
          <cell r="E56">
            <v>400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290</v>
          </cell>
          <cell r="E57">
            <v>400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290</v>
          </cell>
          <cell r="E58">
            <v>400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290</v>
          </cell>
          <cell r="E59">
            <v>400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290</v>
          </cell>
          <cell r="E60">
            <v>400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290</v>
          </cell>
          <cell r="E61">
            <v>400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290</v>
          </cell>
          <cell r="E62">
            <v>400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290</v>
          </cell>
          <cell r="E63">
            <v>400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290</v>
          </cell>
          <cell r="E64">
            <v>400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290</v>
          </cell>
          <cell r="E65">
            <v>400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290</v>
          </cell>
          <cell r="E66">
            <v>400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290</v>
          </cell>
          <cell r="E67">
            <v>400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290</v>
          </cell>
          <cell r="E68">
            <v>400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290</v>
          </cell>
          <cell r="E69">
            <v>400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290</v>
          </cell>
          <cell r="E70">
            <v>400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290</v>
          </cell>
          <cell r="E71">
            <v>400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290</v>
          </cell>
          <cell r="E72">
            <v>400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290</v>
          </cell>
          <cell r="E73">
            <v>400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290</v>
          </cell>
          <cell r="E74">
            <v>400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290</v>
          </cell>
          <cell r="E75">
            <v>400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290</v>
          </cell>
          <cell r="E76">
            <v>400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295</v>
          </cell>
          <cell r="E77">
            <v>400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295</v>
          </cell>
          <cell r="E78">
            <v>400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295</v>
          </cell>
          <cell r="E79">
            <v>400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295</v>
          </cell>
          <cell r="E80">
            <v>400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295</v>
          </cell>
          <cell r="E81">
            <v>400</v>
          </cell>
          <cell r="F81">
            <v>0</v>
          </cell>
          <cell r="G81">
            <v>0</v>
          </cell>
          <cell r="J81">
            <v>283.45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295</v>
          </cell>
          <cell r="E82">
            <v>400</v>
          </cell>
          <cell r="F82">
            <v>0</v>
          </cell>
          <cell r="G82">
            <v>0</v>
          </cell>
          <cell r="J82">
            <v>283.45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295</v>
          </cell>
          <cell r="E83">
            <v>400</v>
          </cell>
          <cell r="F83">
            <v>0</v>
          </cell>
          <cell r="G83">
            <v>0</v>
          </cell>
          <cell r="J83">
            <v>283.45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295</v>
          </cell>
          <cell r="E84">
            <v>400</v>
          </cell>
          <cell r="F84">
            <v>0</v>
          </cell>
          <cell r="G84">
            <v>0</v>
          </cell>
          <cell r="J84">
            <v>283.45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295</v>
          </cell>
          <cell r="E85">
            <v>400</v>
          </cell>
          <cell r="F85">
            <v>0</v>
          </cell>
          <cell r="G85">
            <v>0</v>
          </cell>
          <cell r="J85">
            <v>283.45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295</v>
          </cell>
          <cell r="E86">
            <v>400</v>
          </cell>
          <cell r="F86">
            <v>0</v>
          </cell>
          <cell r="G86">
            <v>0</v>
          </cell>
          <cell r="J86">
            <v>283.45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295</v>
          </cell>
          <cell r="E87">
            <v>400</v>
          </cell>
          <cell r="F87">
            <v>0</v>
          </cell>
          <cell r="G87">
            <v>0</v>
          </cell>
          <cell r="J87">
            <v>283.45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295</v>
          </cell>
          <cell r="E88">
            <v>400</v>
          </cell>
          <cell r="F88">
            <v>0</v>
          </cell>
          <cell r="G88">
            <v>0</v>
          </cell>
          <cell r="J88">
            <v>283.45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295</v>
          </cell>
          <cell r="E89">
            <v>400</v>
          </cell>
          <cell r="F89">
            <v>0</v>
          </cell>
          <cell r="G89">
            <v>0</v>
          </cell>
          <cell r="J89">
            <v>283.45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295</v>
          </cell>
          <cell r="E90">
            <v>400</v>
          </cell>
          <cell r="F90">
            <v>0</v>
          </cell>
          <cell r="G90">
            <v>0</v>
          </cell>
          <cell r="J90">
            <v>283.45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295</v>
          </cell>
          <cell r="E91">
            <v>400</v>
          </cell>
          <cell r="F91">
            <v>0</v>
          </cell>
          <cell r="G91">
            <v>0</v>
          </cell>
          <cell r="J91">
            <v>283.45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295</v>
          </cell>
          <cell r="E92">
            <v>400</v>
          </cell>
          <cell r="F92">
            <v>0</v>
          </cell>
          <cell r="G92">
            <v>0</v>
          </cell>
          <cell r="J92">
            <v>303.05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295</v>
          </cell>
          <cell r="E93">
            <v>400</v>
          </cell>
          <cell r="F93">
            <v>0</v>
          </cell>
          <cell r="G93">
            <v>0</v>
          </cell>
          <cell r="J93">
            <v>303.05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295</v>
          </cell>
          <cell r="E94">
            <v>400</v>
          </cell>
          <cell r="F94">
            <v>0</v>
          </cell>
          <cell r="G94">
            <v>0</v>
          </cell>
          <cell r="J94">
            <v>303.05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295</v>
          </cell>
          <cell r="E95">
            <v>400</v>
          </cell>
          <cell r="F95">
            <v>0</v>
          </cell>
          <cell r="G95">
            <v>0</v>
          </cell>
          <cell r="J95">
            <v>303.05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295</v>
          </cell>
          <cell r="E96">
            <v>400</v>
          </cell>
          <cell r="F96">
            <v>0</v>
          </cell>
          <cell r="G96">
            <v>0</v>
          </cell>
          <cell r="J96">
            <v>303.05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295</v>
          </cell>
          <cell r="E97">
            <v>400</v>
          </cell>
          <cell r="F97">
            <v>0</v>
          </cell>
          <cell r="G97">
            <v>0</v>
          </cell>
          <cell r="J97">
            <v>303.05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295</v>
          </cell>
          <cell r="E98">
            <v>400</v>
          </cell>
          <cell r="F98">
            <v>0</v>
          </cell>
          <cell r="G98">
            <v>0</v>
          </cell>
          <cell r="J98">
            <v>303.05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295</v>
          </cell>
          <cell r="E99">
            <v>400</v>
          </cell>
          <cell r="F99">
            <v>0</v>
          </cell>
          <cell r="G99">
            <v>0</v>
          </cell>
          <cell r="J99">
            <v>303.05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295</v>
          </cell>
          <cell r="E100">
            <v>400</v>
          </cell>
          <cell r="F100">
            <v>0</v>
          </cell>
          <cell r="G100">
            <v>0</v>
          </cell>
          <cell r="J100">
            <v>303.05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442</v>
      </c>
      <c r="B1" s="185">
        <v>45506</v>
      </c>
      <c r="C1" s="46"/>
    </row>
    <row r="2" spans="1:3">
      <c r="A2" s="46" t="s">
        <v>185</v>
      </c>
      <c r="B2" s="46" t="s">
        <v>440</v>
      </c>
      <c r="C2" s="46" t="s">
        <v>441</v>
      </c>
    </row>
    <row r="3" spans="1:3">
      <c r="A3" s="33" t="s">
        <v>438</v>
      </c>
      <c r="B3" s="33">
        <v>8.3999999999999995E-3</v>
      </c>
      <c r="C3" s="46" t="s">
        <v>518</v>
      </c>
    </row>
    <row r="4" spans="1:3">
      <c r="A4" s="33" t="s">
        <v>439</v>
      </c>
      <c r="B4" s="33">
        <v>3.3</v>
      </c>
      <c r="C4" s="46"/>
    </row>
    <row r="7" spans="1:3">
      <c r="A7" s="46" t="s">
        <v>443</v>
      </c>
      <c r="B7" s="46"/>
    </row>
    <row r="8" spans="1:3">
      <c r="A8" s="46" t="s">
        <v>444</v>
      </c>
      <c r="B8" s="46">
        <v>295</v>
      </c>
    </row>
    <row r="9" spans="1:3">
      <c r="A9" s="46" t="s">
        <v>445</v>
      </c>
      <c r="B9" s="204">
        <v>45525.527245370373</v>
      </c>
    </row>
    <row r="12" spans="1:3">
      <c r="A12" s="46" t="s">
        <v>446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45506</v>
      </c>
      <c r="B1" s="216" t="s">
        <v>432</v>
      </c>
      <c r="C1" s="212"/>
      <c r="D1" s="214" t="s">
        <v>293</v>
      </c>
      <c r="E1" s="214"/>
      <c r="F1" s="214"/>
      <c r="G1" s="214"/>
      <c r="H1" s="215"/>
      <c r="I1" s="217" t="s">
        <v>433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8" t="s">
        <v>145</v>
      </c>
      <c r="J2" s="159" t="s">
        <v>146</v>
      </c>
      <c r="K2" s="159" t="s">
        <v>149</v>
      </c>
      <c r="L2" s="160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</v>
      </c>
      <c r="C3" s="202">
        <v>26.9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11.222679999999999</v>
      </c>
      <c r="J3" s="21">
        <f>C3*E3/100</f>
        <v>6.2757699999999987</v>
      </c>
      <c r="K3" s="21">
        <f>C3*F3/100</f>
        <v>8.0942099999999986</v>
      </c>
      <c r="L3" s="21">
        <f>C3*G3/100</f>
        <v>1.3073400000000002</v>
      </c>
      <c r="M3" s="154">
        <f>SUM(I3:L3)</f>
        <v>26.899999999999995</v>
      </c>
      <c r="N3" s="22"/>
      <c r="P3" s="37">
        <f t="shared" ref="P3:P34" si="1">I3</f>
        <v>11.222679999999999</v>
      </c>
      <c r="Q3" s="37">
        <f t="shared" ref="Q3:Q34" si="2">J3</f>
        <v>6.2757699999999987</v>
      </c>
      <c r="R3" s="37">
        <f t="shared" ref="R3:R34" si="3">K3</f>
        <v>8.0942099999999986</v>
      </c>
      <c r="S3" s="37">
        <f t="shared" ref="S3:S34" si="4">L3</f>
        <v>1.3073400000000002</v>
      </c>
      <c r="T3" s="37">
        <f>SUM(P3:S3)</f>
        <v>26.899999999999995</v>
      </c>
    </row>
    <row r="4" spans="1:20">
      <c r="A4" s="8" t="s">
        <v>46</v>
      </c>
      <c r="B4" s="202">
        <v>26.9</v>
      </c>
      <c r="C4" s="202">
        <v>26.9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11.222679999999999</v>
      </c>
      <c r="J4" s="21">
        <f t="shared" ref="J4:J67" si="6">C4*E4/100</f>
        <v>6.2757699999999987</v>
      </c>
      <c r="K4" s="21">
        <f t="shared" ref="K4:K67" si="7">C4*F4/100</f>
        <v>8.0942099999999986</v>
      </c>
      <c r="L4" s="21">
        <f t="shared" ref="L4:L67" si="8">C4*G4/100</f>
        <v>1.3073400000000002</v>
      </c>
      <c r="M4" s="155">
        <f t="shared" ref="M4:M67" si="9">SUM(I4:L4)</f>
        <v>26.899999999999995</v>
      </c>
      <c r="N4" s="22"/>
      <c r="P4" s="37">
        <f t="shared" si="1"/>
        <v>11.222679999999999</v>
      </c>
      <c r="Q4" s="37">
        <f t="shared" si="2"/>
        <v>6.2757699999999987</v>
      </c>
      <c r="R4" s="37">
        <f t="shared" si="3"/>
        <v>8.0942099999999986</v>
      </c>
      <c r="S4" s="37">
        <f t="shared" si="4"/>
        <v>1.3073400000000002</v>
      </c>
      <c r="T4" s="37">
        <f t="shared" ref="T4:T67" si="10">SUM(P4:S4)</f>
        <v>26.899999999999995</v>
      </c>
    </row>
    <row r="5" spans="1:20">
      <c r="A5" s="8" t="s">
        <v>47</v>
      </c>
      <c r="B5" s="202">
        <v>26.9</v>
      </c>
      <c r="C5" s="202">
        <v>26.9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11.222679999999999</v>
      </c>
      <c r="J5" s="21">
        <f t="shared" si="6"/>
        <v>6.2757699999999987</v>
      </c>
      <c r="K5" s="21">
        <f t="shared" si="7"/>
        <v>8.0942099999999986</v>
      </c>
      <c r="L5" s="21">
        <f t="shared" si="8"/>
        <v>1.3073400000000002</v>
      </c>
      <c r="M5" s="155">
        <f t="shared" si="9"/>
        <v>26.899999999999995</v>
      </c>
      <c r="N5" s="22"/>
      <c r="P5" s="37">
        <f t="shared" si="1"/>
        <v>11.222679999999999</v>
      </c>
      <c r="Q5" s="37">
        <f t="shared" si="2"/>
        <v>6.2757699999999987</v>
      </c>
      <c r="R5" s="37">
        <f t="shared" si="3"/>
        <v>8.0942099999999986</v>
      </c>
      <c r="S5" s="37">
        <f t="shared" si="4"/>
        <v>1.3073400000000002</v>
      </c>
      <c r="T5" s="37">
        <f t="shared" si="10"/>
        <v>26.899999999999995</v>
      </c>
    </row>
    <row r="6" spans="1:20">
      <c r="A6" s="8" t="s">
        <v>48</v>
      </c>
      <c r="B6" s="202">
        <v>26.9</v>
      </c>
      <c r="C6" s="202">
        <v>26.9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11.222679999999999</v>
      </c>
      <c r="J6" s="21">
        <f t="shared" si="6"/>
        <v>6.2757699999999987</v>
      </c>
      <c r="K6" s="21">
        <f t="shared" si="7"/>
        <v>8.0942099999999986</v>
      </c>
      <c r="L6" s="21">
        <f t="shared" si="8"/>
        <v>1.3073400000000002</v>
      </c>
      <c r="M6" s="155">
        <f t="shared" si="9"/>
        <v>26.899999999999995</v>
      </c>
      <c r="N6" s="22"/>
      <c r="P6" s="37">
        <f t="shared" si="1"/>
        <v>11.222679999999999</v>
      </c>
      <c r="Q6" s="37">
        <f t="shared" si="2"/>
        <v>6.2757699999999987</v>
      </c>
      <c r="R6" s="37">
        <f t="shared" si="3"/>
        <v>8.0942099999999986</v>
      </c>
      <c r="S6" s="37">
        <f t="shared" si="4"/>
        <v>1.3073400000000002</v>
      </c>
      <c r="T6" s="37">
        <f t="shared" si="10"/>
        <v>26.899999999999995</v>
      </c>
    </row>
    <row r="7" spans="1:20">
      <c r="A7" s="8" t="s">
        <v>49</v>
      </c>
      <c r="B7" s="202">
        <v>26.9</v>
      </c>
      <c r="C7" s="202">
        <v>26.9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11.222679999999999</v>
      </c>
      <c r="J7" s="21">
        <f t="shared" si="6"/>
        <v>6.2757699999999987</v>
      </c>
      <c r="K7" s="21">
        <f t="shared" si="7"/>
        <v>8.0942099999999986</v>
      </c>
      <c r="L7" s="21">
        <f t="shared" si="8"/>
        <v>1.3073400000000002</v>
      </c>
      <c r="M7" s="155">
        <f t="shared" si="9"/>
        <v>26.899999999999995</v>
      </c>
      <c r="N7" s="22"/>
      <c r="P7" s="37">
        <f t="shared" si="1"/>
        <v>11.222679999999999</v>
      </c>
      <c r="Q7" s="37">
        <f t="shared" si="2"/>
        <v>6.2757699999999987</v>
      </c>
      <c r="R7" s="37">
        <f t="shared" si="3"/>
        <v>8.0942099999999986</v>
      </c>
      <c r="S7" s="37">
        <f t="shared" si="4"/>
        <v>1.3073400000000002</v>
      </c>
      <c r="T7" s="37">
        <f t="shared" si="10"/>
        <v>26.899999999999995</v>
      </c>
    </row>
    <row r="8" spans="1:20">
      <c r="A8" s="8" t="s">
        <v>50</v>
      </c>
      <c r="B8" s="202">
        <v>26.9</v>
      </c>
      <c r="C8" s="202">
        <v>26.9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11.222679999999999</v>
      </c>
      <c r="J8" s="21">
        <f t="shared" si="6"/>
        <v>6.2757699999999987</v>
      </c>
      <c r="K8" s="21">
        <f t="shared" si="7"/>
        <v>8.0942099999999986</v>
      </c>
      <c r="L8" s="21">
        <f t="shared" si="8"/>
        <v>1.3073400000000002</v>
      </c>
      <c r="M8" s="155">
        <f t="shared" si="9"/>
        <v>26.899999999999995</v>
      </c>
      <c r="N8" s="22"/>
      <c r="P8" s="37">
        <f t="shared" si="1"/>
        <v>11.222679999999999</v>
      </c>
      <c r="Q8" s="37">
        <f t="shared" si="2"/>
        <v>6.2757699999999987</v>
      </c>
      <c r="R8" s="37">
        <f t="shared" si="3"/>
        <v>8.0942099999999986</v>
      </c>
      <c r="S8" s="37">
        <f t="shared" si="4"/>
        <v>1.3073400000000002</v>
      </c>
      <c r="T8" s="37">
        <f t="shared" si="10"/>
        <v>26.899999999999995</v>
      </c>
    </row>
    <row r="9" spans="1:20">
      <c r="A9" s="8" t="s">
        <v>51</v>
      </c>
      <c r="B9" s="202">
        <v>26.9</v>
      </c>
      <c r="C9" s="202">
        <v>26.9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11.222679999999999</v>
      </c>
      <c r="J9" s="21">
        <f t="shared" si="6"/>
        <v>6.2757699999999987</v>
      </c>
      <c r="K9" s="21">
        <f t="shared" si="7"/>
        <v>8.0942099999999986</v>
      </c>
      <c r="L9" s="21">
        <f t="shared" si="8"/>
        <v>1.3073400000000002</v>
      </c>
      <c r="M9" s="155">
        <f t="shared" si="9"/>
        <v>26.899999999999995</v>
      </c>
      <c r="N9" s="22"/>
      <c r="P9" s="37">
        <f t="shared" si="1"/>
        <v>11.222679999999999</v>
      </c>
      <c r="Q9" s="37">
        <f t="shared" si="2"/>
        <v>6.2757699999999987</v>
      </c>
      <c r="R9" s="37">
        <f t="shared" si="3"/>
        <v>8.0942099999999986</v>
      </c>
      <c r="S9" s="37">
        <f t="shared" si="4"/>
        <v>1.3073400000000002</v>
      </c>
      <c r="T9" s="37">
        <f t="shared" si="10"/>
        <v>26.899999999999995</v>
      </c>
    </row>
    <row r="10" spans="1:20">
      <c r="A10" s="8" t="s">
        <v>52</v>
      </c>
      <c r="B10" s="202">
        <v>26.9</v>
      </c>
      <c r="C10" s="202">
        <v>26.9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11.222679999999999</v>
      </c>
      <c r="J10" s="21">
        <f t="shared" si="6"/>
        <v>6.2757699999999987</v>
      </c>
      <c r="K10" s="21">
        <f t="shared" si="7"/>
        <v>8.0942099999999986</v>
      </c>
      <c r="L10" s="21">
        <f t="shared" si="8"/>
        <v>1.3073400000000002</v>
      </c>
      <c r="M10" s="155">
        <f t="shared" si="9"/>
        <v>26.899999999999995</v>
      </c>
      <c r="N10" s="22"/>
      <c r="P10" s="37">
        <f t="shared" si="1"/>
        <v>11.222679999999999</v>
      </c>
      <c r="Q10" s="37">
        <f t="shared" si="2"/>
        <v>6.2757699999999987</v>
      </c>
      <c r="R10" s="37">
        <f t="shared" si="3"/>
        <v>8.0942099999999986</v>
      </c>
      <c r="S10" s="37">
        <f t="shared" si="4"/>
        <v>1.3073400000000002</v>
      </c>
      <c r="T10" s="37">
        <f t="shared" si="10"/>
        <v>26.899999999999995</v>
      </c>
    </row>
    <row r="11" spans="1:20">
      <c r="A11" s="8" t="s">
        <v>53</v>
      </c>
      <c r="B11" s="202">
        <v>26.9</v>
      </c>
      <c r="C11" s="202">
        <v>26.9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11.222679999999999</v>
      </c>
      <c r="J11" s="21">
        <f t="shared" si="6"/>
        <v>6.2757699999999987</v>
      </c>
      <c r="K11" s="21">
        <f t="shared" si="7"/>
        <v>8.0942099999999986</v>
      </c>
      <c r="L11" s="21">
        <f t="shared" si="8"/>
        <v>1.3073400000000002</v>
      </c>
      <c r="M11" s="155">
        <f t="shared" si="9"/>
        <v>26.899999999999995</v>
      </c>
      <c r="N11" s="22"/>
      <c r="P11" s="37">
        <f t="shared" si="1"/>
        <v>11.222679999999999</v>
      </c>
      <c r="Q11" s="37">
        <f t="shared" si="2"/>
        <v>6.2757699999999987</v>
      </c>
      <c r="R11" s="37">
        <f t="shared" si="3"/>
        <v>8.0942099999999986</v>
      </c>
      <c r="S11" s="37">
        <f t="shared" si="4"/>
        <v>1.3073400000000002</v>
      </c>
      <c r="T11" s="37">
        <f t="shared" si="10"/>
        <v>26.899999999999995</v>
      </c>
    </row>
    <row r="12" spans="1:20">
      <c r="A12" s="8" t="s">
        <v>54</v>
      </c>
      <c r="B12" s="202">
        <v>26.9</v>
      </c>
      <c r="C12" s="202">
        <v>26.9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11.222679999999999</v>
      </c>
      <c r="J12" s="21">
        <f t="shared" si="6"/>
        <v>6.2757699999999987</v>
      </c>
      <c r="K12" s="21">
        <f t="shared" si="7"/>
        <v>8.0942099999999986</v>
      </c>
      <c r="L12" s="21">
        <f t="shared" si="8"/>
        <v>1.3073400000000002</v>
      </c>
      <c r="M12" s="155">
        <f t="shared" si="9"/>
        <v>26.899999999999995</v>
      </c>
      <c r="N12" s="22"/>
      <c r="P12" s="37">
        <f t="shared" si="1"/>
        <v>11.222679999999999</v>
      </c>
      <c r="Q12" s="37">
        <f t="shared" si="2"/>
        <v>6.2757699999999987</v>
      </c>
      <c r="R12" s="37">
        <f t="shared" si="3"/>
        <v>8.0942099999999986</v>
      </c>
      <c r="S12" s="37">
        <f t="shared" si="4"/>
        <v>1.3073400000000002</v>
      </c>
      <c r="T12" s="37">
        <f t="shared" si="10"/>
        <v>26.899999999999995</v>
      </c>
    </row>
    <row r="13" spans="1:20">
      <c r="A13" s="8" t="s">
        <v>55</v>
      </c>
      <c r="B13" s="202">
        <v>26.9</v>
      </c>
      <c r="C13" s="202">
        <v>26.9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11.222679999999999</v>
      </c>
      <c r="J13" s="21">
        <f t="shared" si="6"/>
        <v>6.2757699999999987</v>
      </c>
      <c r="K13" s="21">
        <f t="shared" si="7"/>
        <v>8.0942099999999986</v>
      </c>
      <c r="L13" s="21">
        <f t="shared" si="8"/>
        <v>1.3073400000000002</v>
      </c>
      <c r="M13" s="155">
        <f t="shared" si="9"/>
        <v>26.899999999999995</v>
      </c>
      <c r="N13" s="22"/>
      <c r="P13" s="37">
        <f t="shared" si="1"/>
        <v>11.222679999999999</v>
      </c>
      <c r="Q13" s="37">
        <f t="shared" si="2"/>
        <v>6.2757699999999987</v>
      </c>
      <c r="R13" s="37">
        <f t="shared" si="3"/>
        <v>8.0942099999999986</v>
      </c>
      <c r="S13" s="37">
        <f t="shared" si="4"/>
        <v>1.3073400000000002</v>
      </c>
      <c r="T13" s="37">
        <f t="shared" si="10"/>
        <v>26.899999999999995</v>
      </c>
    </row>
    <row r="14" spans="1:20">
      <c r="A14" s="8" t="s">
        <v>56</v>
      </c>
      <c r="B14" s="202">
        <v>26.9</v>
      </c>
      <c r="C14" s="202">
        <v>26.9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11.222679999999999</v>
      </c>
      <c r="J14" s="21">
        <f t="shared" si="6"/>
        <v>6.2757699999999987</v>
      </c>
      <c r="K14" s="21">
        <f t="shared" si="7"/>
        <v>8.0942099999999986</v>
      </c>
      <c r="L14" s="21">
        <f t="shared" si="8"/>
        <v>1.3073400000000002</v>
      </c>
      <c r="M14" s="155">
        <f t="shared" si="9"/>
        <v>26.899999999999995</v>
      </c>
      <c r="N14" s="22"/>
      <c r="P14" s="37">
        <f t="shared" si="1"/>
        <v>11.222679999999999</v>
      </c>
      <c r="Q14" s="37">
        <f t="shared" si="2"/>
        <v>6.2757699999999987</v>
      </c>
      <c r="R14" s="37">
        <f t="shared" si="3"/>
        <v>8.0942099999999986</v>
      </c>
      <c r="S14" s="37">
        <f t="shared" si="4"/>
        <v>1.3073400000000002</v>
      </c>
      <c r="T14" s="37">
        <f t="shared" si="10"/>
        <v>26.899999999999995</v>
      </c>
    </row>
    <row r="15" spans="1:20">
      <c r="A15" s="8" t="s">
        <v>57</v>
      </c>
      <c r="B15" s="202">
        <v>26.9</v>
      </c>
      <c r="C15" s="202">
        <v>26.9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11.222679999999999</v>
      </c>
      <c r="J15" s="21">
        <f t="shared" si="6"/>
        <v>6.2757699999999987</v>
      </c>
      <c r="K15" s="21">
        <f t="shared" si="7"/>
        <v>8.0942099999999986</v>
      </c>
      <c r="L15" s="21">
        <f t="shared" si="8"/>
        <v>1.3073400000000002</v>
      </c>
      <c r="M15" s="155">
        <f t="shared" si="9"/>
        <v>26.899999999999995</v>
      </c>
      <c r="N15" s="22"/>
      <c r="P15" s="37">
        <f t="shared" si="1"/>
        <v>11.222679999999999</v>
      </c>
      <c r="Q15" s="37">
        <f t="shared" si="2"/>
        <v>6.2757699999999987</v>
      </c>
      <c r="R15" s="37">
        <f t="shared" si="3"/>
        <v>8.0942099999999986</v>
      </c>
      <c r="S15" s="37">
        <f t="shared" si="4"/>
        <v>1.3073400000000002</v>
      </c>
      <c r="T15" s="37">
        <f t="shared" si="10"/>
        <v>26.899999999999995</v>
      </c>
    </row>
    <row r="16" spans="1:20">
      <c r="A16" s="8" t="s">
        <v>58</v>
      </c>
      <c r="B16" s="202">
        <v>26.9</v>
      </c>
      <c r="C16" s="202">
        <v>26.9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11.222679999999999</v>
      </c>
      <c r="J16" s="21">
        <f t="shared" si="6"/>
        <v>6.2757699999999987</v>
      </c>
      <c r="K16" s="21">
        <f t="shared" si="7"/>
        <v>8.0942099999999986</v>
      </c>
      <c r="L16" s="21">
        <f t="shared" si="8"/>
        <v>1.3073400000000002</v>
      </c>
      <c r="M16" s="155">
        <f t="shared" si="9"/>
        <v>26.899999999999995</v>
      </c>
      <c r="N16" s="22"/>
      <c r="P16" s="37">
        <f t="shared" si="1"/>
        <v>11.222679999999999</v>
      </c>
      <c r="Q16" s="37">
        <f t="shared" si="2"/>
        <v>6.2757699999999987</v>
      </c>
      <c r="R16" s="37">
        <f t="shared" si="3"/>
        <v>8.0942099999999986</v>
      </c>
      <c r="S16" s="37">
        <f t="shared" si="4"/>
        <v>1.3073400000000002</v>
      </c>
      <c r="T16" s="37">
        <f t="shared" si="10"/>
        <v>26.899999999999995</v>
      </c>
    </row>
    <row r="17" spans="1:20">
      <c r="A17" s="8" t="s">
        <v>59</v>
      </c>
      <c r="B17" s="202">
        <v>26.9</v>
      </c>
      <c r="C17" s="202">
        <v>26.9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11.222679999999999</v>
      </c>
      <c r="J17" s="21">
        <f t="shared" si="6"/>
        <v>6.2757699999999987</v>
      </c>
      <c r="K17" s="21">
        <f t="shared" si="7"/>
        <v>8.0942099999999986</v>
      </c>
      <c r="L17" s="21">
        <f t="shared" si="8"/>
        <v>1.3073400000000002</v>
      </c>
      <c r="M17" s="155">
        <f t="shared" si="9"/>
        <v>26.899999999999995</v>
      </c>
      <c r="N17" s="22"/>
      <c r="P17" s="37">
        <f t="shared" si="1"/>
        <v>11.222679999999999</v>
      </c>
      <c r="Q17" s="37">
        <f t="shared" si="2"/>
        <v>6.2757699999999987</v>
      </c>
      <c r="R17" s="37">
        <f t="shared" si="3"/>
        <v>8.0942099999999986</v>
      </c>
      <c r="S17" s="37">
        <f t="shared" si="4"/>
        <v>1.3073400000000002</v>
      </c>
      <c r="T17" s="37">
        <f t="shared" si="10"/>
        <v>26.899999999999995</v>
      </c>
    </row>
    <row r="18" spans="1:20">
      <c r="A18" s="8" t="s">
        <v>60</v>
      </c>
      <c r="B18" s="202">
        <v>26.9</v>
      </c>
      <c r="C18" s="202">
        <v>26.9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11.222679999999999</v>
      </c>
      <c r="J18" s="21">
        <f t="shared" si="6"/>
        <v>6.2757699999999987</v>
      </c>
      <c r="K18" s="21">
        <f t="shared" si="7"/>
        <v>8.0942099999999986</v>
      </c>
      <c r="L18" s="21">
        <f t="shared" si="8"/>
        <v>1.3073400000000002</v>
      </c>
      <c r="M18" s="155">
        <f t="shared" si="9"/>
        <v>26.899999999999995</v>
      </c>
      <c r="N18" s="22"/>
      <c r="P18" s="37">
        <f t="shared" si="1"/>
        <v>11.222679999999999</v>
      </c>
      <c r="Q18" s="37">
        <f t="shared" si="2"/>
        <v>6.2757699999999987</v>
      </c>
      <c r="R18" s="37">
        <f t="shared" si="3"/>
        <v>8.0942099999999986</v>
      </c>
      <c r="S18" s="37">
        <f t="shared" si="4"/>
        <v>1.3073400000000002</v>
      </c>
      <c r="T18" s="37">
        <f t="shared" si="10"/>
        <v>26.899999999999995</v>
      </c>
    </row>
    <row r="19" spans="1:20">
      <c r="A19" s="8" t="s">
        <v>61</v>
      </c>
      <c r="B19" s="202">
        <v>26.9</v>
      </c>
      <c r="C19" s="202">
        <v>26.9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11.222679999999999</v>
      </c>
      <c r="J19" s="21">
        <f t="shared" si="6"/>
        <v>6.2757699999999987</v>
      </c>
      <c r="K19" s="21">
        <f t="shared" si="7"/>
        <v>8.0942099999999986</v>
      </c>
      <c r="L19" s="21">
        <f t="shared" si="8"/>
        <v>1.3073400000000002</v>
      </c>
      <c r="M19" s="155">
        <f t="shared" si="9"/>
        <v>26.899999999999995</v>
      </c>
      <c r="N19" s="22"/>
      <c r="P19" s="37">
        <f t="shared" si="1"/>
        <v>11.222679999999999</v>
      </c>
      <c r="Q19" s="37">
        <f t="shared" si="2"/>
        <v>6.2757699999999987</v>
      </c>
      <c r="R19" s="37">
        <f t="shared" si="3"/>
        <v>8.0942099999999986</v>
      </c>
      <c r="S19" s="37">
        <f t="shared" si="4"/>
        <v>1.3073400000000002</v>
      </c>
      <c r="T19" s="37">
        <f t="shared" si="10"/>
        <v>26.899999999999995</v>
      </c>
    </row>
    <row r="20" spans="1:20">
      <c r="A20" s="8" t="s">
        <v>62</v>
      </c>
      <c r="B20" s="202">
        <v>26.9</v>
      </c>
      <c r="C20" s="202">
        <v>26.9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11.222679999999999</v>
      </c>
      <c r="J20" s="21">
        <f t="shared" si="6"/>
        <v>6.2757699999999987</v>
      </c>
      <c r="K20" s="21">
        <f t="shared" si="7"/>
        <v>8.0942099999999986</v>
      </c>
      <c r="L20" s="21">
        <f t="shared" si="8"/>
        <v>1.3073400000000002</v>
      </c>
      <c r="M20" s="155">
        <f t="shared" si="9"/>
        <v>26.899999999999995</v>
      </c>
      <c r="N20" s="22"/>
      <c r="P20" s="37">
        <f t="shared" si="1"/>
        <v>11.222679999999999</v>
      </c>
      <c r="Q20" s="37">
        <f t="shared" si="2"/>
        <v>6.2757699999999987</v>
      </c>
      <c r="R20" s="37">
        <f t="shared" si="3"/>
        <v>8.0942099999999986</v>
      </c>
      <c r="S20" s="37">
        <f t="shared" si="4"/>
        <v>1.3073400000000002</v>
      </c>
      <c r="T20" s="37">
        <f t="shared" si="10"/>
        <v>26.899999999999995</v>
      </c>
    </row>
    <row r="21" spans="1:20">
      <c r="A21" s="8" t="s">
        <v>63</v>
      </c>
      <c r="B21" s="202">
        <v>26.9</v>
      </c>
      <c r="C21" s="202">
        <v>26.9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11.222679999999999</v>
      </c>
      <c r="J21" s="21">
        <f t="shared" si="6"/>
        <v>6.2757699999999987</v>
      </c>
      <c r="K21" s="21">
        <f t="shared" si="7"/>
        <v>8.0942099999999986</v>
      </c>
      <c r="L21" s="21">
        <f t="shared" si="8"/>
        <v>1.3073400000000002</v>
      </c>
      <c r="M21" s="155">
        <f t="shared" si="9"/>
        <v>26.899999999999995</v>
      </c>
      <c r="N21" s="22"/>
      <c r="P21" s="37">
        <f t="shared" si="1"/>
        <v>11.222679999999999</v>
      </c>
      <c r="Q21" s="37">
        <f t="shared" si="2"/>
        <v>6.2757699999999987</v>
      </c>
      <c r="R21" s="37">
        <f t="shared" si="3"/>
        <v>8.0942099999999986</v>
      </c>
      <c r="S21" s="37">
        <f t="shared" si="4"/>
        <v>1.3073400000000002</v>
      </c>
      <c r="T21" s="37">
        <f t="shared" si="10"/>
        <v>26.899999999999995</v>
      </c>
    </row>
    <row r="22" spans="1:20">
      <c r="A22" s="8" t="s">
        <v>64</v>
      </c>
      <c r="B22" s="202">
        <v>26.9</v>
      </c>
      <c r="C22" s="202">
        <v>26.9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11.222679999999999</v>
      </c>
      <c r="J22" s="21">
        <f t="shared" si="6"/>
        <v>6.2757699999999987</v>
      </c>
      <c r="K22" s="21">
        <f t="shared" si="7"/>
        <v>8.0942099999999986</v>
      </c>
      <c r="L22" s="21">
        <f t="shared" si="8"/>
        <v>1.3073400000000002</v>
      </c>
      <c r="M22" s="155">
        <f t="shared" si="9"/>
        <v>26.899999999999995</v>
      </c>
      <c r="N22" s="22"/>
      <c r="P22" s="37">
        <f t="shared" si="1"/>
        <v>11.222679999999999</v>
      </c>
      <c r="Q22" s="37">
        <f t="shared" si="2"/>
        <v>6.2757699999999987</v>
      </c>
      <c r="R22" s="37">
        <f t="shared" si="3"/>
        <v>8.0942099999999986</v>
      </c>
      <c r="S22" s="37">
        <f t="shared" si="4"/>
        <v>1.3073400000000002</v>
      </c>
      <c r="T22" s="37">
        <f t="shared" si="10"/>
        <v>26.899999999999995</v>
      </c>
    </row>
    <row r="23" spans="1:20">
      <c r="A23" s="8" t="s">
        <v>65</v>
      </c>
      <c r="B23" s="202">
        <v>26.9</v>
      </c>
      <c r="C23" s="202">
        <v>26.9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11.222679999999999</v>
      </c>
      <c r="J23" s="21">
        <f t="shared" si="6"/>
        <v>6.2757699999999987</v>
      </c>
      <c r="K23" s="21">
        <f t="shared" si="7"/>
        <v>8.0942099999999986</v>
      </c>
      <c r="L23" s="21">
        <f t="shared" si="8"/>
        <v>1.3073400000000002</v>
      </c>
      <c r="M23" s="155">
        <f t="shared" si="9"/>
        <v>26.899999999999995</v>
      </c>
      <c r="N23" s="22"/>
      <c r="P23" s="37">
        <f t="shared" si="1"/>
        <v>11.222679999999999</v>
      </c>
      <c r="Q23" s="37">
        <f t="shared" si="2"/>
        <v>6.2757699999999987</v>
      </c>
      <c r="R23" s="37">
        <f t="shared" si="3"/>
        <v>8.0942099999999986</v>
      </c>
      <c r="S23" s="37">
        <f t="shared" si="4"/>
        <v>1.3073400000000002</v>
      </c>
      <c r="T23" s="37">
        <f t="shared" si="10"/>
        <v>26.899999999999995</v>
      </c>
    </row>
    <row r="24" spans="1:20">
      <c r="A24" s="8" t="s">
        <v>66</v>
      </c>
      <c r="B24" s="202">
        <v>26.9</v>
      </c>
      <c r="C24" s="202">
        <v>26.9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11.222679999999999</v>
      </c>
      <c r="J24" s="21">
        <f t="shared" si="6"/>
        <v>6.2757699999999987</v>
      </c>
      <c r="K24" s="21">
        <f t="shared" si="7"/>
        <v>8.0942099999999986</v>
      </c>
      <c r="L24" s="21">
        <f t="shared" si="8"/>
        <v>1.3073400000000002</v>
      </c>
      <c r="M24" s="155">
        <f t="shared" si="9"/>
        <v>26.899999999999995</v>
      </c>
      <c r="N24" s="22"/>
      <c r="P24" s="37">
        <f t="shared" si="1"/>
        <v>11.222679999999999</v>
      </c>
      <c r="Q24" s="37">
        <f t="shared" si="2"/>
        <v>6.2757699999999987</v>
      </c>
      <c r="R24" s="37">
        <f t="shared" si="3"/>
        <v>8.0942099999999986</v>
      </c>
      <c r="S24" s="37">
        <f t="shared" si="4"/>
        <v>1.3073400000000002</v>
      </c>
      <c r="T24" s="37">
        <f t="shared" si="10"/>
        <v>26.899999999999995</v>
      </c>
    </row>
    <row r="25" spans="1:20">
      <c r="A25" s="8" t="s">
        <v>67</v>
      </c>
      <c r="B25" s="202">
        <v>26.9</v>
      </c>
      <c r="C25" s="202">
        <v>26.9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11.222679999999999</v>
      </c>
      <c r="J25" s="21">
        <f t="shared" si="6"/>
        <v>6.2757699999999987</v>
      </c>
      <c r="K25" s="21">
        <f t="shared" si="7"/>
        <v>8.0942099999999986</v>
      </c>
      <c r="L25" s="21">
        <f t="shared" si="8"/>
        <v>1.3073400000000002</v>
      </c>
      <c r="M25" s="155">
        <f t="shared" si="9"/>
        <v>26.899999999999995</v>
      </c>
      <c r="N25" s="22"/>
      <c r="P25" s="37">
        <f t="shared" si="1"/>
        <v>11.222679999999999</v>
      </c>
      <c r="Q25" s="37">
        <f t="shared" si="2"/>
        <v>6.2757699999999987</v>
      </c>
      <c r="R25" s="37">
        <f t="shared" si="3"/>
        <v>8.0942099999999986</v>
      </c>
      <c r="S25" s="37">
        <f t="shared" si="4"/>
        <v>1.3073400000000002</v>
      </c>
      <c r="T25" s="37">
        <f t="shared" si="10"/>
        <v>26.899999999999995</v>
      </c>
    </row>
    <row r="26" spans="1:20">
      <c r="A26" s="8" t="s">
        <v>68</v>
      </c>
      <c r="B26" s="202">
        <v>26.9</v>
      </c>
      <c r="C26" s="202">
        <v>26.9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11.222679999999999</v>
      </c>
      <c r="J26" s="21">
        <f t="shared" si="6"/>
        <v>6.2757699999999987</v>
      </c>
      <c r="K26" s="21">
        <f t="shared" si="7"/>
        <v>8.0942099999999986</v>
      </c>
      <c r="L26" s="21">
        <f t="shared" si="8"/>
        <v>1.3073400000000002</v>
      </c>
      <c r="M26" s="155">
        <f t="shared" si="9"/>
        <v>26.899999999999995</v>
      </c>
      <c r="N26" s="22"/>
      <c r="P26" s="37">
        <f t="shared" si="1"/>
        <v>11.222679999999999</v>
      </c>
      <c r="Q26" s="37">
        <f t="shared" si="2"/>
        <v>6.2757699999999987</v>
      </c>
      <c r="R26" s="37">
        <f t="shared" si="3"/>
        <v>8.0942099999999986</v>
      </c>
      <c r="S26" s="37">
        <f t="shared" si="4"/>
        <v>1.3073400000000002</v>
      </c>
      <c r="T26" s="37">
        <f t="shared" si="10"/>
        <v>26.899999999999995</v>
      </c>
    </row>
    <row r="27" spans="1:20">
      <c r="A27" s="8" t="s">
        <v>69</v>
      </c>
      <c r="B27" s="202">
        <v>26.9</v>
      </c>
      <c r="C27" s="202">
        <v>26.9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11.222679999999999</v>
      </c>
      <c r="J27" s="21">
        <f t="shared" si="6"/>
        <v>6.2757699999999987</v>
      </c>
      <c r="K27" s="21">
        <f t="shared" si="7"/>
        <v>8.0942099999999986</v>
      </c>
      <c r="L27" s="21">
        <f t="shared" si="8"/>
        <v>1.3073400000000002</v>
      </c>
      <c r="M27" s="155">
        <f t="shared" si="9"/>
        <v>26.899999999999995</v>
      </c>
      <c r="N27" s="22"/>
      <c r="P27" s="37">
        <f t="shared" si="1"/>
        <v>11.222679999999999</v>
      </c>
      <c r="Q27" s="37">
        <f t="shared" si="2"/>
        <v>6.2757699999999987</v>
      </c>
      <c r="R27" s="37">
        <f t="shared" si="3"/>
        <v>8.0942099999999986</v>
      </c>
      <c r="S27" s="37">
        <f t="shared" si="4"/>
        <v>1.3073400000000002</v>
      </c>
      <c r="T27" s="37">
        <f t="shared" si="10"/>
        <v>26.899999999999995</v>
      </c>
    </row>
    <row r="28" spans="1:20">
      <c r="A28" s="8" t="s">
        <v>70</v>
      </c>
      <c r="B28" s="202">
        <v>26.9</v>
      </c>
      <c r="C28" s="202">
        <v>26.9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11.222679999999999</v>
      </c>
      <c r="J28" s="21">
        <f t="shared" si="6"/>
        <v>6.2757699999999987</v>
      </c>
      <c r="K28" s="21">
        <f t="shared" si="7"/>
        <v>8.0942099999999986</v>
      </c>
      <c r="L28" s="21">
        <f t="shared" si="8"/>
        <v>1.3073400000000002</v>
      </c>
      <c r="M28" s="155">
        <f t="shared" si="9"/>
        <v>26.899999999999995</v>
      </c>
      <c r="N28" s="22"/>
      <c r="P28" s="37">
        <f t="shared" si="1"/>
        <v>11.222679999999999</v>
      </c>
      <c r="Q28" s="37">
        <f t="shared" si="2"/>
        <v>6.2757699999999987</v>
      </c>
      <c r="R28" s="37">
        <f t="shared" si="3"/>
        <v>8.0942099999999986</v>
      </c>
      <c r="S28" s="37">
        <f t="shared" si="4"/>
        <v>1.3073400000000002</v>
      </c>
      <c r="T28" s="37">
        <f t="shared" si="10"/>
        <v>26.899999999999995</v>
      </c>
    </row>
    <row r="29" spans="1:20">
      <c r="A29" s="8" t="s">
        <v>71</v>
      </c>
      <c r="B29" s="202">
        <v>26.9</v>
      </c>
      <c r="C29" s="202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55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202">
        <v>26.9</v>
      </c>
      <c r="C30" s="202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55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202">
        <v>26.9</v>
      </c>
      <c r="C31" s="202">
        <v>26.9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11.222679999999999</v>
      </c>
      <c r="J31" s="21">
        <f t="shared" si="6"/>
        <v>6.2757699999999987</v>
      </c>
      <c r="K31" s="21">
        <f t="shared" si="7"/>
        <v>8.0942099999999986</v>
      </c>
      <c r="L31" s="21">
        <f t="shared" si="8"/>
        <v>1.3073400000000002</v>
      </c>
      <c r="M31" s="155">
        <f t="shared" si="9"/>
        <v>26.899999999999995</v>
      </c>
      <c r="N31" s="22"/>
      <c r="P31" s="37">
        <f t="shared" si="1"/>
        <v>11.222679999999999</v>
      </c>
      <c r="Q31" s="37">
        <f t="shared" si="2"/>
        <v>6.2757699999999987</v>
      </c>
      <c r="R31" s="37">
        <f t="shared" si="3"/>
        <v>8.0942099999999986</v>
      </c>
      <c r="S31" s="37">
        <f t="shared" si="4"/>
        <v>1.3073400000000002</v>
      </c>
      <c r="T31" s="37">
        <f t="shared" si="10"/>
        <v>26.899999999999995</v>
      </c>
    </row>
    <row r="32" spans="1:20">
      <c r="A32" s="8" t="s">
        <v>74</v>
      </c>
      <c r="B32" s="202">
        <v>26.9</v>
      </c>
      <c r="C32" s="202">
        <v>26.9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11.222679999999999</v>
      </c>
      <c r="J32" s="21">
        <f t="shared" si="6"/>
        <v>6.2757699999999987</v>
      </c>
      <c r="K32" s="21">
        <f t="shared" si="7"/>
        <v>8.0942099999999986</v>
      </c>
      <c r="L32" s="21">
        <f t="shared" si="8"/>
        <v>1.3073400000000002</v>
      </c>
      <c r="M32" s="155">
        <f t="shared" si="9"/>
        <v>26.899999999999995</v>
      </c>
      <c r="N32" s="22"/>
      <c r="P32" s="37">
        <f t="shared" si="1"/>
        <v>11.222679999999999</v>
      </c>
      <c r="Q32" s="37">
        <f t="shared" si="2"/>
        <v>6.2757699999999987</v>
      </c>
      <c r="R32" s="37">
        <f t="shared" si="3"/>
        <v>8.0942099999999986</v>
      </c>
      <c r="S32" s="37">
        <f t="shared" si="4"/>
        <v>1.3073400000000002</v>
      </c>
      <c r="T32" s="37">
        <f t="shared" si="10"/>
        <v>26.899999999999995</v>
      </c>
    </row>
    <row r="33" spans="1:20">
      <c r="A33" s="8" t="s">
        <v>75</v>
      </c>
      <c r="B33" s="202">
        <v>26.9</v>
      </c>
      <c r="C33" s="202">
        <v>26.9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11.222679999999999</v>
      </c>
      <c r="J33" s="21">
        <f t="shared" si="6"/>
        <v>6.2757699999999987</v>
      </c>
      <c r="K33" s="21">
        <f t="shared" si="7"/>
        <v>8.0942099999999986</v>
      </c>
      <c r="L33" s="21">
        <f t="shared" si="8"/>
        <v>1.3073400000000002</v>
      </c>
      <c r="M33" s="155">
        <f t="shared" si="9"/>
        <v>26.899999999999995</v>
      </c>
      <c r="N33" s="22"/>
      <c r="P33" s="37">
        <f t="shared" si="1"/>
        <v>11.222679999999999</v>
      </c>
      <c r="Q33" s="37">
        <f t="shared" si="2"/>
        <v>6.2757699999999987</v>
      </c>
      <c r="R33" s="37">
        <f t="shared" si="3"/>
        <v>8.0942099999999986</v>
      </c>
      <c r="S33" s="37">
        <f t="shared" si="4"/>
        <v>1.3073400000000002</v>
      </c>
      <c r="T33" s="37">
        <f t="shared" si="10"/>
        <v>26.899999999999995</v>
      </c>
    </row>
    <row r="34" spans="1:20">
      <c r="A34" s="8" t="s">
        <v>76</v>
      </c>
      <c r="B34" s="202">
        <v>26.9</v>
      </c>
      <c r="C34" s="202">
        <v>26.9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11.222679999999999</v>
      </c>
      <c r="J34" s="21">
        <f t="shared" si="6"/>
        <v>6.2757699999999987</v>
      </c>
      <c r="K34" s="21">
        <f t="shared" si="7"/>
        <v>8.0942099999999986</v>
      </c>
      <c r="L34" s="21">
        <f t="shared" si="8"/>
        <v>1.3073400000000002</v>
      </c>
      <c r="M34" s="155">
        <f t="shared" si="9"/>
        <v>26.899999999999995</v>
      </c>
      <c r="N34" s="22"/>
      <c r="P34" s="37">
        <f t="shared" si="1"/>
        <v>11.222679999999999</v>
      </c>
      <c r="Q34" s="37">
        <f t="shared" si="2"/>
        <v>6.2757699999999987</v>
      </c>
      <c r="R34" s="37">
        <f t="shared" si="3"/>
        <v>8.0942099999999986</v>
      </c>
      <c r="S34" s="37">
        <f t="shared" si="4"/>
        <v>1.3073400000000002</v>
      </c>
      <c r="T34" s="37">
        <f t="shared" si="10"/>
        <v>26.899999999999995</v>
      </c>
    </row>
    <row r="35" spans="1:20">
      <c r="A35" s="8" t="s">
        <v>77</v>
      </c>
      <c r="B35" s="202">
        <v>26.9</v>
      </c>
      <c r="C35" s="202">
        <v>26.9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11.222679999999999</v>
      </c>
      <c r="J35" s="21">
        <f t="shared" si="6"/>
        <v>6.2757699999999987</v>
      </c>
      <c r="K35" s="21">
        <f t="shared" si="7"/>
        <v>8.0942099999999986</v>
      </c>
      <c r="L35" s="21">
        <f t="shared" si="8"/>
        <v>1.3073400000000002</v>
      </c>
      <c r="M35" s="155">
        <f t="shared" si="9"/>
        <v>26.899999999999995</v>
      </c>
      <c r="N35" s="22"/>
      <c r="P35" s="37">
        <f t="shared" ref="P35:P66" si="12">I35</f>
        <v>11.222679999999999</v>
      </c>
      <c r="Q35" s="37">
        <f t="shared" ref="Q35:Q66" si="13">J35</f>
        <v>6.2757699999999987</v>
      </c>
      <c r="R35" s="37">
        <f t="shared" ref="R35:R66" si="14">K35</f>
        <v>8.0942099999999986</v>
      </c>
      <c r="S35" s="37">
        <f t="shared" ref="S35:S66" si="15">L35</f>
        <v>1.3073400000000002</v>
      </c>
      <c r="T35" s="37">
        <f t="shared" si="10"/>
        <v>26.899999999999995</v>
      </c>
    </row>
    <row r="36" spans="1:20">
      <c r="A36" s="8" t="s">
        <v>78</v>
      </c>
      <c r="B36" s="202">
        <v>26.9</v>
      </c>
      <c r="C36" s="202">
        <v>26.9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11.222679999999999</v>
      </c>
      <c r="J36" s="21">
        <f t="shared" si="6"/>
        <v>6.2757699999999987</v>
      </c>
      <c r="K36" s="21">
        <f t="shared" si="7"/>
        <v>8.0942099999999986</v>
      </c>
      <c r="L36" s="21">
        <f t="shared" si="8"/>
        <v>1.3073400000000002</v>
      </c>
      <c r="M36" s="155">
        <f t="shared" si="9"/>
        <v>26.899999999999995</v>
      </c>
      <c r="N36" s="22"/>
      <c r="P36" s="37">
        <f t="shared" si="12"/>
        <v>11.222679999999999</v>
      </c>
      <c r="Q36" s="37">
        <f t="shared" si="13"/>
        <v>6.2757699999999987</v>
      </c>
      <c r="R36" s="37">
        <f t="shared" si="14"/>
        <v>8.0942099999999986</v>
      </c>
      <c r="S36" s="37">
        <f t="shared" si="15"/>
        <v>1.3073400000000002</v>
      </c>
      <c r="T36" s="37">
        <f t="shared" si="10"/>
        <v>26.899999999999995</v>
      </c>
    </row>
    <row r="37" spans="1:20">
      <c r="A37" s="8" t="s">
        <v>79</v>
      </c>
      <c r="B37" s="202">
        <v>26.9</v>
      </c>
      <c r="C37" s="202">
        <v>26.9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11.222679999999999</v>
      </c>
      <c r="J37" s="21">
        <f t="shared" si="6"/>
        <v>6.2757699999999987</v>
      </c>
      <c r="K37" s="21">
        <f t="shared" si="7"/>
        <v>8.0942099999999986</v>
      </c>
      <c r="L37" s="21">
        <f t="shared" si="8"/>
        <v>1.3073400000000002</v>
      </c>
      <c r="M37" s="155">
        <f t="shared" si="9"/>
        <v>26.899999999999995</v>
      </c>
      <c r="N37" s="22"/>
      <c r="P37" s="37">
        <f t="shared" si="12"/>
        <v>11.222679999999999</v>
      </c>
      <c r="Q37" s="37">
        <f t="shared" si="13"/>
        <v>6.2757699999999987</v>
      </c>
      <c r="R37" s="37">
        <f t="shared" si="14"/>
        <v>8.0942099999999986</v>
      </c>
      <c r="S37" s="37">
        <f t="shared" si="15"/>
        <v>1.3073400000000002</v>
      </c>
      <c r="T37" s="37">
        <f t="shared" si="10"/>
        <v>26.899999999999995</v>
      </c>
    </row>
    <row r="38" spans="1:20">
      <c r="A38" s="8" t="s">
        <v>80</v>
      </c>
      <c r="B38" s="202">
        <v>26.9</v>
      </c>
      <c r="C38" s="202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55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5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5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5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5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5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5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5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5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5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5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5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5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5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5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5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5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5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5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5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5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5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5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5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5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5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5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5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5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5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5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5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5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5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5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5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5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26.9</v>
      </c>
      <c r="C75" s="202">
        <v>26.9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11.222679999999999</v>
      </c>
      <c r="J75" s="21">
        <f t="shared" si="22"/>
        <v>6.2757699999999987</v>
      </c>
      <c r="K75" s="21">
        <f t="shared" si="23"/>
        <v>8.0942099999999986</v>
      </c>
      <c r="L75" s="21">
        <f t="shared" si="24"/>
        <v>1.3073400000000002</v>
      </c>
      <c r="M75" s="155">
        <f t="shared" si="25"/>
        <v>26.899999999999995</v>
      </c>
      <c r="N75" s="22"/>
      <c r="P75" s="37">
        <f t="shared" si="17"/>
        <v>11.222679999999999</v>
      </c>
      <c r="Q75" s="37">
        <f t="shared" si="18"/>
        <v>6.2757699999999987</v>
      </c>
      <c r="R75" s="37">
        <f t="shared" si="19"/>
        <v>8.0942099999999986</v>
      </c>
      <c r="S75" s="37">
        <f t="shared" si="20"/>
        <v>1.3073400000000002</v>
      </c>
      <c r="T75" s="37">
        <f t="shared" si="26"/>
        <v>26.899999999999995</v>
      </c>
    </row>
    <row r="76" spans="1:20">
      <c r="A76" s="8" t="s">
        <v>118</v>
      </c>
      <c r="B76" s="202">
        <v>26.9</v>
      </c>
      <c r="C76" s="202">
        <v>26.9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11.222679999999999</v>
      </c>
      <c r="J76" s="21">
        <f t="shared" si="22"/>
        <v>6.2757699999999987</v>
      </c>
      <c r="K76" s="21">
        <f t="shared" si="23"/>
        <v>8.0942099999999986</v>
      </c>
      <c r="L76" s="21">
        <f t="shared" si="24"/>
        <v>1.3073400000000002</v>
      </c>
      <c r="M76" s="155">
        <f t="shared" si="25"/>
        <v>26.899999999999995</v>
      </c>
      <c r="N76" s="22"/>
      <c r="P76" s="37">
        <f t="shared" si="17"/>
        <v>11.222679999999999</v>
      </c>
      <c r="Q76" s="37">
        <f t="shared" si="18"/>
        <v>6.2757699999999987</v>
      </c>
      <c r="R76" s="37">
        <f t="shared" si="19"/>
        <v>8.0942099999999986</v>
      </c>
      <c r="S76" s="37">
        <f t="shared" si="20"/>
        <v>1.3073400000000002</v>
      </c>
      <c r="T76" s="37">
        <f t="shared" si="26"/>
        <v>26.899999999999995</v>
      </c>
    </row>
    <row r="77" spans="1:20">
      <c r="A77" s="8" t="s">
        <v>119</v>
      </c>
      <c r="B77" s="202">
        <v>26.9</v>
      </c>
      <c r="C77" s="202">
        <v>26.9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11.222679999999999</v>
      </c>
      <c r="J77" s="21">
        <f t="shared" si="22"/>
        <v>6.2757699999999987</v>
      </c>
      <c r="K77" s="21">
        <f t="shared" si="23"/>
        <v>8.0942099999999986</v>
      </c>
      <c r="L77" s="21">
        <f t="shared" si="24"/>
        <v>1.3073400000000002</v>
      </c>
      <c r="M77" s="155">
        <f t="shared" si="25"/>
        <v>26.899999999999995</v>
      </c>
      <c r="N77" s="22"/>
      <c r="P77" s="37">
        <f t="shared" si="17"/>
        <v>11.222679999999999</v>
      </c>
      <c r="Q77" s="37">
        <f t="shared" si="18"/>
        <v>6.2757699999999987</v>
      </c>
      <c r="R77" s="37">
        <f t="shared" si="19"/>
        <v>8.0942099999999986</v>
      </c>
      <c r="S77" s="37">
        <f t="shared" si="20"/>
        <v>1.3073400000000002</v>
      </c>
      <c r="T77" s="37">
        <f t="shared" si="26"/>
        <v>26.899999999999995</v>
      </c>
    </row>
    <row r="78" spans="1:20">
      <c r="A78" s="8" t="s">
        <v>120</v>
      </c>
      <c r="B78" s="202">
        <v>26.9</v>
      </c>
      <c r="C78" s="202">
        <v>26.9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11.222679999999999</v>
      </c>
      <c r="J78" s="21">
        <f t="shared" si="22"/>
        <v>6.2757699999999987</v>
      </c>
      <c r="K78" s="21">
        <f t="shared" si="23"/>
        <v>8.0942099999999986</v>
      </c>
      <c r="L78" s="21">
        <f t="shared" si="24"/>
        <v>1.3073400000000002</v>
      </c>
      <c r="M78" s="155">
        <f t="shared" si="25"/>
        <v>26.899999999999995</v>
      </c>
      <c r="N78" s="22"/>
      <c r="P78" s="37">
        <f t="shared" si="17"/>
        <v>11.222679999999999</v>
      </c>
      <c r="Q78" s="37">
        <f t="shared" si="18"/>
        <v>6.2757699999999987</v>
      </c>
      <c r="R78" s="37">
        <f t="shared" si="19"/>
        <v>8.0942099999999986</v>
      </c>
      <c r="S78" s="37">
        <f t="shared" si="20"/>
        <v>1.3073400000000002</v>
      </c>
      <c r="T78" s="37">
        <f t="shared" si="26"/>
        <v>26.899999999999995</v>
      </c>
    </row>
    <row r="79" spans="1:20">
      <c r="A79" s="8" t="s">
        <v>121</v>
      </c>
      <c r="B79" s="202">
        <v>26.9</v>
      </c>
      <c r="C79" s="202">
        <v>26.9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11.222679999999999</v>
      </c>
      <c r="J79" s="21">
        <f t="shared" si="22"/>
        <v>6.2757699999999987</v>
      </c>
      <c r="K79" s="21">
        <f t="shared" si="23"/>
        <v>8.0942099999999986</v>
      </c>
      <c r="L79" s="21">
        <f t="shared" si="24"/>
        <v>1.3073400000000002</v>
      </c>
      <c r="M79" s="155">
        <f t="shared" si="25"/>
        <v>26.899999999999995</v>
      </c>
      <c r="N79" s="22"/>
      <c r="P79" s="37">
        <f t="shared" si="17"/>
        <v>11.222679999999999</v>
      </c>
      <c r="Q79" s="37">
        <f t="shared" si="18"/>
        <v>6.2757699999999987</v>
      </c>
      <c r="R79" s="37">
        <f t="shared" si="19"/>
        <v>8.0942099999999986</v>
      </c>
      <c r="S79" s="37">
        <f t="shared" si="20"/>
        <v>1.3073400000000002</v>
      </c>
      <c r="T79" s="37">
        <f t="shared" si="26"/>
        <v>26.899999999999995</v>
      </c>
    </row>
    <row r="80" spans="1:20">
      <c r="A80" s="8" t="s">
        <v>122</v>
      </c>
      <c r="B80" s="202">
        <v>26.9</v>
      </c>
      <c r="C80" s="202">
        <v>26.9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11.222679999999999</v>
      </c>
      <c r="J80" s="21">
        <f t="shared" si="22"/>
        <v>6.2757699999999987</v>
      </c>
      <c r="K80" s="21">
        <f t="shared" si="23"/>
        <v>8.0942099999999986</v>
      </c>
      <c r="L80" s="21">
        <f t="shared" si="24"/>
        <v>1.3073400000000002</v>
      </c>
      <c r="M80" s="155">
        <f t="shared" si="25"/>
        <v>26.899999999999995</v>
      </c>
      <c r="N80" s="22"/>
      <c r="P80" s="37">
        <f t="shared" si="17"/>
        <v>11.222679999999999</v>
      </c>
      <c r="Q80" s="37">
        <f t="shared" si="18"/>
        <v>6.2757699999999987</v>
      </c>
      <c r="R80" s="37">
        <f t="shared" si="19"/>
        <v>8.0942099999999986</v>
      </c>
      <c r="S80" s="37">
        <f t="shared" si="20"/>
        <v>1.3073400000000002</v>
      </c>
      <c r="T80" s="37">
        <f t="shared" si="26"/>
        <v>26.899999999999995</v>
      </c>
    </row>
    <row r="81" spans="1:20">
      <c r="A81" s="8" t="s">
        <v>123</v>
      </c>
      <c r="B81" s="202">
        <v>26.9</v>
      </c>
      <c r="C81" s="202">
        <v>26.9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11.222679999999999</v>
      </c>
      <c r="J81" s="21">
        <f t="shared" si="22"/>
        <v>6.2757699999999987</v>
      </c>
      <c r="K81" s="21">
        <f t="shared" si="23"/>
        <v>8.0942099999999986</v>
      </c>
      <c r="L81" s="21">
        <f t="shared" si="24"/>
        <v>1.3073400000000002</v>
      </c>
      <c r="M81" s="155">
        <f t="shared" si="25"/>
        <v>26.899999999999995</v>
      </c>
      <c r="N81" s="22"/>
      <c r="P81" s="37">
        <f t="shared" si="17"/>
        <v>11.222679999999999</v>
      </c>
      <c r="Q81" s="37">
        <f t="shared" si="18"/>
        <v>6.2757699999999987</v>
      </c>
      <c r="R81" s="37">
        <f t="shared" si="19"/>
        <v>8.0942099999999986</v>
      </c>
      <c r="S81" s="37">
        <f t="shared" si="20"/>
        <v>1.3073400000000002</v>
      </c>
      <c r="T81" s="37">
        <f t="shared" si="26"/>
        <v>26.899999999999995</v>
      </c>
    </row>
    <row r="82" spans="1:20">
      <c r="A82" s="8" t="s">
        <v>124</v>
      </c>
      <c r="B82" s="202">
        <v>26.9</v>
      </c>
      <c r="C82" s="202">
        <v>26.9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11.222679999999999</v>
      </c>
      <c r="J82" s="21">
        <f t="shared" si="22"/>
        <v>6.2757699999999987</v>
      </c>
      <c r="K82" s="21">
        <f t="shared" si="23"/>
        <v>8.0942099999999986</v>
      </c>
      <c r="L82" s="21">
        <f t="shared" si="24"/>
        <v>1.3073400000000002</v>
      </c>
      <c r="M82" s="155">
        <f t="shared" si="25"/>
        <v>26.899999999999995</v>
      </c>
      <c r="N82" s="22"/>
      <c r="P82" s="37">
        <f t="shared" si="17"/>
        <v>11.222679999999999</v>
      </c>
      <c r="Q82" s="37">
        <f t="shared" si="18"/>
        <v>6.2757699999999987</v>
      </c>
      <c r="R82" s="37">
        <f t="shared" si="19"/>
        <v>8.0942099999999986</v>
      </c>
      <c r="S82" s="37">
        <f t="shared" si="20"/>
        <v>1.3073400000000002</v>
      </c>
      <c r="T82" s="37">
        <f t="shared" si="26"/>
        <v>26.899999999999995</v>
      </c>
    </row>
    <row r="83" spans="1:20">
      <c r="A83" s="8" t="s">
        <v>125</v>
      </c>
      <c r="B83" s="202">
        <v>26.9</v>
      </c>
      <c r="C83" s="202">
        <v>26.9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11.222679999999999</v>
      </c>
      <c r="J83" s="21">
        <f t="shared" si="22"/>
        <v>6.2757699999999987</v>
      </c>
      <c r="K83" s="21">
        <f t="shared" si="23"/>
        <v>8.0942099999999986</v>
      </c>
      <c r="L83" s="21">
        <f t="shared" si="24"/>
        <v>1.3073400000000002</v>
      </c>
      <c r="M83" s="155">
        <f t="shared" si="25"/>
        <v>26.899999999999995</v>
      </c>
      <c r="N83" s="22"/>
      <c r="P83" s="37">
        <f t="shared" si="17"/>
        <v>11.222679999999999</v>
      </c>
      <c r="Q83" s="37">
        <f t="shared" si="18"/>
        <v>6.2757699999999987</v>
      </c>
      <c r="R83" s="37">
        <f t="shared" si="19"/>
        <v>8.0942099999999986</v>
      </c>
      <c r="S83" s="37">
        <f t="shared" si="20"/>
        <v>1.3073400000000002</v>
      </c>
      <c r="T83" s="37">
        <f t="shared" si="26"/>
        <v>26.899999999999995</v>
      </c>
    </row>
    <row r="84" spans="1:20">
      <c r="A84" s="8" t="s">
        <v>126</v>
      </c>
      <c r="B84" s="202">
        <v>26.9</v>
      </c>
      <c r="C84" s="202">
        <v>26.9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11.222679999999999</v>
      </c>
      <c r="J84" s="21">
        <f t="shared" si="22"/>
        <v>6.2757699999999987</v>
      </c>
      <c r="K84" s="21">
        <f t="shared" si="23"/>
        <v>8.0942099999999986</v>
      </c>
      <c r="L84" s="21">
        <f t="shared" si="24"/>
        <v>1.3073400000000002</v>
      </c>
      <c r="M84" s="155">
        <f t="shared" si="25"/>
        <v>26.899999999999995</v>
      </c>
      <c r="N84" s="22"/>
      <c r="P84" s="37">
        <f t="shared" si="17"/>
        <v>11.222679999999999</v>
      </c>
      <c r="Q84" s="37">
        <f t="shared" si="18"/>
        <v>6.2757699999999987</v>
      </c>
      <c r="R84" s="37">
        <f t="shared" si="19"/>
        <v>8.0942099999999986</v>
      </c>
      <c r="S84" s="37">
        <f t="shared" si="20"/>
        <v>1.3073400000000002</v>
      </c>
      <c r="T84" s="37">
        <f t="shared" si="26"/>
        <v>26.899999999999995</v>
      </c>
    </row>
    <row r="85" spans="1:20">
      <c r="A85" s="8" t="s">
        <v>127</v>
      </c>
      <c r="B85" s="202">
        <v>26.9</v>
      </c>
      <c r="C85" s="202">
        <v>26.9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11.222679999999999</v>
      </c>
      <c r="J85" s="21">
        <f t="shared" si="22"/>
        <v>6.2757699999999987</v>
      </c>
      <c r="K85" s="21">
        <f t="shared" si="23"/>
        <v>8.0942099999999986</v>
      </c>
      <c r="L85" s="21">
        <f t="shared" si="24"/>
        <v>1.3073400000000002</v>
      </c>
      <c r="M85" s="155">
        <f t="shared" si="25"/>
        <v>26.899999999999995</v>
      </c>
      <c r="N85" s="22"/>
      <c r="P85" s="37">
        <f t="shared" si="17"/>
        <v>11.222679999999999</v>
      </c>
      <c r="Q85" s="37">
        <f t="shared" si="18"/>
        <v>6.2757699999999987</v>
      </c>
      <c r="R85" s="37">
        <f t="shared" si="19"/>
        <v>8.0942099999999986</v>
      </c>
      <c r="S85" s="37">
        <f t="shared" si="20"/>
        <v>1.3073400000000002</v>
      </c>
      <c r="T85" s="37">
        <f t="shared" si="26"/>
        <v>26.899999999999995</v>
      </c>
    </row>
    <row r="86" spans="1:20">
      <c r="A86" s="8" t="s">
        <v>128</v>
      </c>
      <c r="B86" s="202">
        <v>26.9</v>
      </c>
      <c r="C86" s="202">
        <v>26.9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11.222679999999999</v>
      </c>
      <c r="J86" s="21">
        <f t="shared" si="22"/>
        <v>6.2757699999999987</v>
      </c>
      <c r="K86" s="21">
        <f t="shared" si="23"/>
        <v>8.0942099999999986</v>
      </c>
      <c r="L86" s="21">
        <f t="shared" si="24"/>
        <v>1.3073400000000002</v>
      </c>
      <c r="M86" s="155">
        <f t="shared" si="25"/>
        <v>26.899999999999995</v>
      </c>
      <c r="N86" s="22"/>
      <c r="P86" s="37">
        <f t="shared" si="17"/>
        <v>11.222679999999999</v>
      </c>
      <c r="Q86" s="37">
        <f t="shared" si="18"/>
        <v>6.2757699999999987</v>
      </c>
      <c r="R86" s="37">
        <f t="shared" si="19"/>
        <v>8.0942099999999986</v>
      </c>
      <c r="S86" s="37">
        <f t="shared" si="20"/>
        <v>1.3073400000000002</v>
      </c>
      <c r="T86" s="37">
        <f t="shared" si="26"/>
        <v>26.899999999999995</v>
      </c>
    </row>
    <row r="87" spans="1:20">
      <c r="A87" s="8" t="s">
        <v>129</v>
      </c>
      <c r="B87" s="202">
        <v>26.9</v>
      </c>
      <c r="C87" s="202">
        <v>26.9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11.222679999999999</v>
      </c>
      <c r="J87" s="21">
        <f t="shared" si="22"/>
        <v>6.2757699999999987</v>
      </c>
      <c r="K87" s="21">
        <f t="shared" si="23"/>
        <v>8.0942099999999986</v>
      </c>
      <c r="L87" s="21">
        <f t="shared" si="24"/>
        <v>1.3073400000000002</v>
      </c>
      <c r="M87" s="155">
        <f t="shared" si="25"/>
        <v>26.899999999999995</v>
      </c>
      <c r="N87" s="22"/>
      <c r="P87" s="37">
        <f t="shared" si="17"/>
        <v>11.222679999999999</v>
      </c>
      <c r="Q87" s="37">
        <f t="shared" si="18"/>
        <v>6.2757699999999987</v>
      </c>
      <c r="R87" s="37">
        <f t="shared" si="19"/>
        <v>8.0942099999999986</v>
      </c>
      <c r="S87" s="37">
        <f t="shared" si="20"/>
        <v>1.3073400000000002</v>
      </c>
      <c r="T87" s="37">
        <f t="shared" si="26"/>
        <v>26.899999999999995</v>
      </c>
    </row>
    <row r="88" spans="1:20">
      <c r="A88" s="8" t="s">
        <v>130</v>
      </c>
      <c r="B88" s="202">
        <v>26.9</v>
      </c>
      <c r="C88" s="202">
        <v>26.9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11.222679999999999</v>
      </c>
      <c r="J88" s="21">
        <f t="shared" si="22"/>
        <v>6.2757699999999987</v>
      </c>
      <c r="K88" s="21">
        <f t="shared" si="23"/>
        <v>8.0942099999999986</v>
      </c>
      <c r="L88" s="21">
        <f t="shared" si="24"/>
        <v>1.3073400000000002</v>
      </c>
      <c r="M88" s="155">
        <f t="shared" si="25"/>
        <v>26.899999999999995</v>
      </c>
      <c r="N88" s="22"/>
      <c r="P88" s="37">
        <f t="shared" si="17"/>
        <v>11.222679999999999</v>
      </c>
      <c r="Q88" s="37">
        <f t="shared" si="18"/>
        <v>6.2757699999999987</v>
      </c>
      <c r="R88" s="37">
        <f t="shared" si="19"/>
        <v>8.0942099999999986</v>
      </c>
      <c r="S88" s="37">
        <f t="shared" si="20"/>
        <v>1.3073400000000002</v>
      </c>
      <c r="T88" s="37">
        <f t="shared" si="26"/>
        <v>26.899999999999995</v>
      </c>
    </row>
    <row r="89" spans="1:20">
      <c r="A89" s="8" t="s">
        <v>131</v>
      </c>
      <c r="B89" s="202">
        <v>26.9</v>
      </c>
      <c r="C89" s="202">
        <v>26.9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11.222679999999999</v>
      </c>
      <c r="J89" s="21">
        <f t="shared" si="22"/>
        <v>6.2757699999999987</v>
      </c>
      <c r="K89" s="21">
        <f t="shared" si="23"/>
        <v>8.0942099999999986</v>
      </c>
      <c r="L89" s="21">
        <f t="shared" si="24"/>
        <v>1.3073400000000002</v>
      </c>
      <c r="M89" s="155">
        <f t="shared" si="25"/>
        <v>26.899999999999995</v>
      </c>
      <c r="N89" s="22"/>
      <c r="P89" s="37">
        <f t="shared" si="17"/>
        <v>11.222679999999999</v>
      </c>
      <c r="Q89" s="37">
        <f t="shared" si="18"/>
        <v>6.2757699999999987</v>
      </c>
      <c r="R89" s="37">
        <f t="shared" si="19"/>
        <v>8.0942099999999986</v>
      </c>
      <c r="S89" s="37">
        <f t="shared" si="20"/>
        <v>1.3073400000000002</v>
      </c>
      <c r="T89" s="37">
        <f t="shared" si="26"/>
        <v>26.899999999999995</v>
      </c>
    </row>
    <row r="90" spans="1:20">
      <c r="A90" s="8" t="s">
        <v>132</v>
      </c>
      <c r="B90" s="202">
        <v>26.9</v>
      </c>
      <c r="C90" s="202">
        <v>26.9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11.222679999999999</v>
      </c>
      <c r="J90" s="21">
        <f t="shared" si="22"/>
        <v>6.2757699999999987</v>
      </c>
      <c r="K90" s="21">
        <f t="shared" si="23"/>
        <v>8.0942099999999986</v>
      </c>
      <c r="L90" s="21">
        <f t="shared" si="24"/>
        <v>1.3073400000000002</v>
      </c>
      <c r="M90" s="155">
        <f t="shared" si="25"/>
        <v>26.899999999999995</v>
      </c>
      <c r="N90" s="22"/>
      <c r="P90" s="37">
        <f t="shared" si="17"/>
        <v>11.222679999999999</v>
      </c>
      <c r="Q90" s="37">
        <f t="shared" si="18"/>
        <v>6.2757699999999987</v>
      </c>
      <c r="R90" s="37">
        <f t="shared" si="19"/>
        <v>8.0942099999999986</v>
      </c>
      <c r="S90" s="37">
        <f t="shared" si="20"/>
        <v>1.3073400000000002</v>
      </c>
      <c r="T90" s="37">
        <f t="shared" si="26"/>
        <v>26.899999999999995</v>
      </c>
    </row>
    <row r="91" spans="1:20">
      <c r="A91" s="8" t="s">
        <v>133</v>
      </c>
      <c r="B91" s="202">
        <v>26.9</v>
      </c>
      <c r="C91" s="202">
        <v>26.9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11.222679999999999</v>
      </c>
      <c r="J91" s="21">
        <f t="shared" si="22"/>
        <v>6.2757699999999987</v>
      </c>
      <c r="K91" s="21">
        <f t="shared" si="23"/>
        <v>8.0942099999999986</v>
      </c>
      <c r="L91" s="21">
        <f t="shared" si="24"/>
        <v>1.3073400000000002</v>
      </c>
      <c r="M91" s="155">
        <f t="shared" si="25"/>
        <v>26.899999999999995</v>
      </c>
      <c r="N91" s="22"/>
      <c r="P91" s="37">
        <f t="shared" si="17"/>
        <v>11.222679999999999</v>
      </c>
      <c r="Q91" s="37">
        <f t="shared" si="18"/>
        <v>6.2757699999999987</v>
      </c>
      <c r="R91" s="37">
        <f t="shared" si="19"/>
        <v>8.0942099999999986</v>
      </c>
      <c r="S91" s="37">
        <f t="shared" si="20"/>
        <v>1.3073400000000002</v>
      </c>
      <c r="T91" s="37">
        <f t="shared" si="26"/>
        <v>26.899999999999995</v>
      </c>
    </row>
    <row r="92" spans="1:20">
      <c r="A92" s="8" t="s">
        <v>134</v>
      </c>
      <c r="B92" s="202">
        <v>26.9</v>
      </c>
      <c r="C92" s="202">
        <v>26.9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11.222679999999999</v>
      </c>
      <c r="J92" s="21">
        <f t="shared" si="22"/>
        <v>6.2757699999999987</v>
      </c>
      <c r="K92" s="21">
        <f t="shared" si="23"/>
        <v>8.0942099999999986</v>
      </c>
      <c r="L92" s="21">
        <f t="shared" si="24"/>
        <v>1.3073400000000002</v>
      </c>
      <c r="M92" s="155">
        <f t="shared" si="25"/>
        <v>26.899999999999995</v>
      </c>
      <c r="N92" s="22"/>
      <c r="P92" s="37">
        <f t="shared" si="17"/>
        <v>11.222679999999999</v>
      </c>
      <c r="Q92" s="37">
        <f t="shared" si="18"/>
        <v>6.2757699999999987</v>
      </c>
      <c r="R92" s="37">
        <f t="shared" si="19"/>
        <v>8.0942099999999986</v>
      </c>
      <c r="S92" s="37">
        <f t="shared" si="20"/>
        <v>1.3073400000000002</v>
      </c>
      <c r="T92" s="37">
        <f t="shared" si="26"/>
        <v>26.899999999999995</v>
      </c>
    </row>
    <row r="93" spans="1:20">
      <c r="A93" s="8" t="s">
        <v>135</v>
      </c>
      <c r="B93" s="202">
        <v>26.9</v>
      </c>
      <c r="C93" s="202">
        <v>26.9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11.222679999999999</v>
      </c>
      <c r="J93" s="21">
        <f t="shared" si="22"/>
        <v>6.2757699999999987</v>
      </c>
      <c r="K93" s="21">
        <f t="shared" si="23"/>
        <v>8.0942099999999986</v>
      </c>
      <c r="L93" s="21">
        <f t="shared" si="24"/>
        <v>1.3073400000000002</v>
      </c>
      <c r="M93" s="155">
        <f t="shared" si="25"/>
        <v>26.899999999999995</v>
      </c>
      <c r="N93" s="22"/>
      <c r="P93" s="37">
        <f t="shared" si="17"/>
        <v>11.222679999999999</v>
      </c>
      <c r="Q93" s="37">
        <f t="shared" si="18"/>
        <v>6.2757699999999987</v>
      </c>
      <c r="R93" s="37">
        <f t="shared" si="19"/>
        <v>8.0942099999999986</v>
      </c>
      <c r="S93" s="37">
        <f t="shared" si="20"/>
        <v>1.3073400000000002</v>
      </c>
      <c r="T93" s="37">
        <f t="shared" si="26"/>
        <v>26.899999999999995</v>
      </c>
    </row>
    <row r="94" spans="1:20">
      <c r="A94" s="8" t="s">
        <v>136</v>
      </c>
      <c r="B94" s="202">
        <v>26.9</v>
      </c>
      <c r="C94" s="202">
        <v>26.9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11.222679999999999</v>
      </c>
      <c r="J94" s="21">
        <f t="shared" si="22"/>
        <v>6.2757699999999987</v>
      </c>
      <c r="K94" s="21">
        <f t="shared" si="23"/>
        <v>8.0942099999999986</v>
      </c>
      <c r="L94" s="21">
        <f t="shared" si="24"/>
        <v>1.3073400000000002</v>
      </c>
      <c r="M94" s="155">
        <f t="shared" si="25"/>
        <v>26.899999999999995</v>
      </c>
      <c r="N94" s="22"/>
      <c r="P94" s="37">
        <f t="shared" si="17"/>
        <v>11.222679999999999</v>
      </c>
      <c r="Q94" s="37">
        <f t="shared" si="18"/>
        <v>6.2757699999999987</v>
      </c>
      <c r="R94" s="37">
        <f t="shared" si="19"/>
        <v>8.0942099999999986</v>
      </c>
      <c r="S94" s="37">
        <f t="shared" si="20"/>
        <v>1.3073400000000002</v>
      </c>
      <c r="T94" s="37">
        <f t="shared" si="26"/>
        <v>26.899999999999995</v>
      </c>
    </row>
    <row r="95" spans="1:20">
      <c r="A95" s="8" t="s">
        <v>137</v>
      </c>
      <c r="B95" s="202">
        <v>26.9</v>
      </c>
      <c r="C95" s="202">
        <v>26.9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11.222679999999999</v>
      </c>
      <c r="J95" s="21">
        <f t="shared" si="22"/>
        <v>6.2757699999999987</v>
      </c>
      <c r="K95" s="21">
        <f t="shared" si="23"/>
        <v>8.0942099999999986</v>
      </c>
      <c r="L95" s="21">
        <f t="shared" si="24"/>
        <v>1.3073400000000002</v>
      </c>
      <c r="M95" s="155">
        <f t="shared" si="25"/>
        <v>26.899999999999995</v>
      </c>
      <c r="N95" s="22"/>
      <c r="P95" s="37">
        <f t="shared" si="17"/>
        <v>11.222679999999999</v>
      </c>
      <c r="Q95" s="37">
        <f t="shared" si="18"/>
        <v>6.2757699999999987</v>
      </c>
      <c r="R95" s="37">
        <f t="shared" si="19"/>
        <v>8.0942099999999986</v>
      </c>
      <c r="S95" s="37">
        <f t="shared" si="20"/>
        <v>1.3073400000000002</v>
      </c>
      <c r="T95" s="37">
        <f t="shared" si="26"/>
        <v>26.899999999999995</v>
      </c>
    </row>
    <row r="96" spans="1:20">
      <c r="A96" s="8" t="s">
        <v>138</v>
      </c>
      <c r="B96" s="202">
        <v>26.9</v>
      </c>
      <c r="C96" s="202">
        <v>26.9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11.222679999999999</v>
      </c>
      <c r="J96" s="21">
        <f t="shared" si="22"/>
        <v>6.2757699999999987</v>
      </c>
      <c r="K96" s="21">
        <f t="shared" si="23"/>
        <v>8.0942099999999986</v>
      </c>
      <c r="L96" s="21">
        <f t="shared" si="24"/>
        <v>1.3073400000000002</v>
      </c>
      <c r="M96" s="155">
        <f t="shared" si="25"/>
        <v>26.899999999999995</v>
      </c>
      <c r="N96" s="22"/>
      <c r="P96" s="37">
        <f t="shared" si="17"/>
        <v>11.222679999999999</v>
      </c>
      <c r="Q96" s="37">
        <f t="shared" si="18"/>
        <v>6.2757699999999987</v>
      </c>
      <c r="R96" s="37">
        <f t="shared" si="19"/>
        <v>8.0942099999999986</v>
      </c>
      <c r="S96" s="37">
        <f t="shared" si="20"/>
        <v>1.3073400000000002</v>
      </c>
      <c r="T96" s="37">
        <f t="shared" si="26"/>
        <v>26.899999999999995</v>
      </c>
    </row>
    <row r="97" spans="1:23">
      <c r="A97" s="8" t="s">
        <v>139</v>
      </c>
      <c r="B97" s="202">
        <v>26.9</v>
      </c>
      <c r="C97" s="202">
        <v>26.9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11.222679999999999</v>
      </c>
      <c r="J97" s="21">
        <f t="shared" si="22"/>
        <v>6.2757699999999987</v>
      </c>
      <c r="K97" s="21">
        <f t="shared" si="23"/>
        <v>8.0942099999999986</v>
      </c>
      <c r="L97" s="21">
        <f t="shared" si="24"/>
        <v>1.3073400000000002</v>
      </c>
      <c r="M97" s="155">
        <f t="shared" si="25"/>
        <v>26.899999999999995</v>
      </c>
      <c r="N97" s="22"/>
      <c r="P97" s="37">
        <f t="shared" si="17"/>
        <v>11.222679999999999</v>
      </c>
      <c r="Q97" s="37">
        <f t="shared" si="18"/>
        <v>6.2757699999999987</v>
      </c>
      <c r="R97" s="37">
        <f t="shared" si="19"/>
        <v>8.0942099999999986</v>
      </c>
      <c r="S97" s="37">
        <f t="shared" si="20"/>
        <v>1.3073400000000002</v>
      </c>
      <c r="T97" s="37">
        <f t="shared" si="26"/>
        <v>26.899999999999995</v>
      </c>
    </row>
    <row r="98" spans="1:23" ht="15.75" thickBot="1">
      <c r="A98" s="8" t="s">
        <v>140</v>
      </c>
      <c r="B98" s="202">
        <v>26.9</v>
      </c>
      <c r="C98" s="202">
        <v>26.9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11.222679999999999</v>
      </c>
      <c r="J98" s="21">
        <f t="shared" si="22"/>
        <v>6.2757699999999987</v>
      </c>
      <c r="K98" s="21">
        <f t="shared" si="23"/>
        <v>8.0942099999999986</v>
      </c>
      <c r="L98" s="21">
        <f t="shared" si="24"/>
        <v>1.3073400000000002</v>
      </c>
      <c r="M98" s="155">
        <f t="shared" si="25"/>
        <v>26.899999999999995</v>
      </c>
      <c r="N98" s="22"/>
      <c r="P98" s="37">
        <f t="shared" si="17"/>
        <v>11.222679999999999</v>
      </c>
      <c r="Q98" s="37">
        <f t="shared" si="18"/>
        <v>6.2757699999999987</v>
      </c>
      <c r="R98" s="37">
        <f t="shared" si="19"/>
        <v>8.0942099999999986</v>
      </c>
      <c r="S98" s="37">
        <f t="shared" si="20"/>
        <v>1.3073400000000002</v>
      </c>
      <c r="T98" s="37">
        <f t="shared" si="26"/>
        <v>26.899999999999995</v>
      </c>
    </row>
    <row r="99" spans="1:23" ht="15.75" thickBot="1">
      <c r="A99" s="8" t="s">
        <v>171</v>
      </c>
      <c r="B99" s="20">
        <f t="shared" ref="B99:H99" si="27">SUM(B3:B98)/4000</f>
        <v>0.64560000000000117</v>
      </c>
      <c r="C99" s="20">
        <f t="shared" si="27"/>
        <v>0.64560000000000117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6">
        <f>SUM(I3:I98)/4000</f>
        <v>0.26934431999999986</v>
      </c>
      <c r="J99" s="156">
        <f t="shared" ref="J99:L99" si="28">SUM(J3:J98)/4000</f>
        <v>0.15061848000000005</v>
      </c>
      <c r="K99" s="156">
        <f t="shared" si="28"/>
        <v>0.19426103999999964</v>
      </c>
      <c r="L99" s="156">
        <f t="shared" si="28"/>
        <v>3.1376159999999979E-2</v>
      </c>
      <c r="M99" s="157">
        <f>SUM(M3:M98)/4000</f>
        <v>0.64560000000000117</v>
      </c>
      <c r="N99" s="23"/>
      <c r="P99" s="37">
        <f>SUM(P3:P98)/4000</f>
        <v>0.26934431999999986</v>
      </c>
      <c r="Q99" s="37">
        <f t="shared" ref="Q99:S99" si="29">SUM(Q3:Q98)/4000</f>
        <v>0.15061848000000005</v>
      </c>
      <c r="R99" s="37">
        <f t="shared" si="29"/>
        <v>0.19426103999999964</v>
      </c>
      <c r="S99" s="37">
        <f t="shared" si="29"/>
        <v>3.1376159999999979E-2</v>
      </c>
      <c r="T99" s="37">
        <f t="shared" si="26"/>
        <v>0.64559999999999951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363.84</v>
      </c>
      <c r="J3" s="53">
        <v>0</v>
      </c>
      <c r="K3" s="53">
        <v>0</v>
      </c>
      <c r="L3" s="53">
        <v>0</v>
      </c>
      <c r="M3" s="72">
        <v>3.55</v>
      </c>
      <c r="N3" s="71">
        <v>0</v>
      </c>
      <c r="O3" s="53">
        <v>0</v>
      </c>
      <c r="P3" s="53">
        <v>0</v>
      </c>
      <c r="Q3" s="53">
        <v>-71</v>
      </c>
      <c r="R3" s="53">
        <v>0</v>
      </c>
      <c r="S3" s="72">
        <v>0</v>
      </c>
      <c r="U3" s="73">
        <v>367.39</v>
      </c>
      <c r="V3" s="74">
        <v>-71</v>
      </c>
      <c r="W3">
        <v>0</v>
      </c>
      <c r="X3">
        <v>363.84</v>
      </c>
      <c r="Y3">
        <v>-71</v>
      </c>
      <c r="Z3">
        <v>3.55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3">
        <v>0</v>
      </c>
      <c r="I4" s="46">
        <v>222.22</v>
      </c>
      <c r="J4" s="46">
        <v>0</v>
      </c>
      <c r="K4" s="46">
        <v>0</v>
      </c>
      <c r="L4" s="46">
        <v>0</v>
      </c>
      <c r="M4" s="74">
        <v>1.44</v>
      </c>
      <c r="N4" s="73">
        <v>0</v>
      </c>
      <c r="O4" s="46">
        <v>0</v>
      </c>
      <c r="P4" s="46">
        <v>0</v>
      </c>
      <c r="Q4" s="46">
        <v>-73</v>
      </c>
      <c r="R4" s="46">
        <v>0</v>
      </c>
      <c r="S4" s="74">
        <v>0</v>
      </c>
      <c r="U4" s="73">
        <v>223.66</v>
      </c>
      <c r="V4" s="74">
        <v>-73</v>
      </c>
      <c r="W4">
        <v>0</v>
      </c>
      <c r="X4">
        <v>222.22</v>
      </c>
      <c r="Y4">
        <v>-73</v>
      </c>
      <c r="Z4">
        <v>1.44</v>
      </c>
      <c r="AA4">
        <v>0</v>
      </c>
    </row>
    <row r="5" spans="1:27">
      <c r="G5" t="s">
        <v>47</v>
      </c>
      <c r="H5" s="73">
        <v>0</v>
      </c>
      <c r="I5" s="46">
        <v>89.09</v>
      </c>
      <c r="J5" s="46">
        <v>0</v>
      </c>
      <c r="K5" s="46">
        <v>0</v>
      </c>
      <c r="L5" s="46">
        <v>0</v>
      </c>
      <c r="M5" s="74">
        <v>0.28999999999999998</v>
      </c>
      <c r="N5" s="73">
        <v>0</v>
      </c>
      <c r="O5" s="46">
        <v>0</v>
      </c>
      <c r="P5" s="46">
        <v>0</v>
      </c>
      <c r="Q5" s="46">
        <v>-75</v>
      </c>
      <c r="R5" s="46">
        <v>0</v>
      </c>
      <c r="S5" s="74">
        <v>0</v>
      </c>
      <c r="U5" s="73">
        <v>89.38</v>
      </c>
      <c r="V5" s="74">
        <v>-75</v>
      </c>
      <c r="W5">
        <v>0</v>
      </c>
      <c r="X5">
        <v>89.09</v>
      </c>
      <c r="Y5">
        <v>-75</v>
      </c>
      <c r="Z5">
        <v>0.28999999999999998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-78</v>
      </c>
      <c r="R6" s="46">
        <v>0</v>
      </c>
      <c r="S6" s="74">
        <v>0</v>
      </c>
      <c r="U6" s="73">
        <v>0</v>
      </c>
      <c r="V6" s="74">
        <v>-78</v>
      </c>
      <c r="W6">
        <v>0</v>
      </c>
      <c r="X6">
        <v>0</v>
      </c>
      <c r="Y6">
        <v>-78</v>
      </c>
      <c r="Z6">
        <v>0</v>
      </c>
      <c r="AA6">
        <v>0</v>
      </c>
    </row>
    <row r="7" spans="1:27">
      <c r="G7" t="s">
        <v>49</v>
      </c>
      <c r="H7" s="73">
        <v>14.45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-79</v>
      </c>
      <c r="R7" s="46">
        <v>0</v>
      </c>
      <c r="S7" s="74">
        <v>0</v>
      </c>
      <c r="U7" s="73">
        <v>14.45</v>
      </c>
      <c r="V7" s="74">
        <v>-79</v>
      </c>
      <c r="W7">
        <v>14.45</v>
      </c>
      <c r="X7">
        <v>0</v>
      </c>
      <c r="Y7">
        <v>-79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-81</v>
      </c>
      <c r="R8" s="46">
        <v>0</v>
      </c>
      <c r="S8" s="74">
        <v>0</v>
      </c>
      <c r="U8" s="73">
        <v>0</v>
      </c>
      <c r="V8" s="74">
        <v>-81</v>
      </c>
      <c r="W8">
        <v>0</v>
      </c>
      <c r="X8">
        <v>0</v>
      </c>
      <c r="Y8">
        <v>-81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-83</v>
      </c>
      <c r="R9" s="46">
        <v>0</v>
      </c>
      <c r="S9" s="74">
        <v>0</v>
      </c>
      <c r="U9" s="73">
        <v>0</v>
      </c>
      <c r="V9" s="74">
        <v>-83</v>
      </c>
      <c r="W9">
        <v>0</v>
      </c>
      <c r="X9">
        <v>0</v>
      </c>
      <c r="Y9">
        <v>-83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0.19</v>
      </c>
      <c r="N10" s="73">
        <v>0</v>
      </c>
      <c r="O10" s="46">
        <v>0</v>
      </c>
      <c r="P10" s="46">
        <v>0</v>
      </c>
      <c r="Q10" s="46">
        <v>-84</v>
      </c>
      <c r="R10" s="46">
        <v>0</v>
      </c>
      <c r="S10" s="74">
        <v>0</v>
      </c>
      <c r="U10" s="73">
        <v>0.19</v>
      </c>
      <c r="V10" s="74">
        <v>-84</v>
      </c>
      <c r="W10">
        <v>0</v>
      </c>
      <c r="X10">
        <v>0</v>
      </c>
      <c r="Y10">
        <v>-84</v>
      </c>
      <c r="Z10">
        <v>0.19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-76</v>
      </c>
      <c r="R11" s="46">
        <v>0</v>
      </c>
      <c r="S11" s="74">
        <v>0</v>
      </c>
      <c r="U11" s="73">
        <v>0</v>
      </c>
      <c r="V11" s="74">
        <v>-76</v>
      </c>
      <c r="W11">
        <v>0</v>
      </c>
      <c r="X11">
        <v>0</v>
      </c>
      <c r="Y11">
        <v>-76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-77</v>
      </c>
      <c r="R12" s="46">
        <v>0</v>
      </c>
      <c r="S12" s="74">
        <v>0</v>
      </c>
      <c r="U12" s="73">
        <v>0</v>
      </c>
      <c r="V12" s="74">
        <v>-77</v>
      </c>
      <c r="W12">
        <v>0</v>
      </c>
      <c r="X12">
        <v>0</v>
      </c>
      <c r="Y12">
        <v>-77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-78</v>
      </c>
      <c r="R13" s="46">
        <v>0</v>
      </c>
      <c r="S13" s="74">
        <v>0</v>
      </c>
      <c r="U13" s="73">
        <v>0</v>
      </c>
      <c r="V13" s="74">
        <v>-78</v>
      </c>
      <c r="W13">
        <v>0</v>
      </c>
      <c r="X13">
        <v>0</v>
      </c>
      <c r="Y13">
        <v>-78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-79</v>
      </c>
      <c r="R14" s="46">
        <v>0</v>
      </c>
      <c r="S14" s="74">
        <v>0</v>
      </c>
      <c r="U14" s="73">
        <v>0</v>
      </c>
      <c r="V14" s="74">
        <v>-79</v>
      </c>
      <c r="W14">
        <v>0</v>
      </c>
      <c r="X14">
        <v>0</v>
      </c>
      <c r="Y14">
        <v>-79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-81</v>
      </c>
      <c r="R15" s="46">
        <v>0</v>
      </c>
      <c r="S15" s="74">
        <v>0</v>
      </c>
      <c r="U15" s="73">
        <v>0</v>
      </c>
      <c r="V15" s="74">
        <v>-81</v>
      </c>
      <c r="W15">
        <v>0</v>
      </c>
      <c r="X15">
        <v>0</v>
      </c>
      <c r="Y15">
        <v>-81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-82</v>
      </c>
      <c r="R16" s="46">
        <v>0</v>
      </c>
      <c r="S16" s="74">
        <v>0</v>
      </c>
      <c r="U16" s="73">
        <v>0</v>
      </c>
      <c r="V16" s="74">
        <v>-82</v>
      </c>
      <c r="W16">
        <v>0</v>
      </c>
      <c r="X16">
        <v>0</v>
      </c>
      <c r="Y16">
        <v>-82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-84</v>
      </c>
      <c r="R17" s="46">
        <v>0</v>
      </c>
      <c r="S17" s="74">
        <v>0</v>
      </c>
      <c r="U17" s="73">
        <v>0</v>
      </c>
      <c r="V17" s="74">
        <v>-84</v>
      </c>
      <c r="W17">
        <v>0</v>
      </c>
      <c r="X17">
        <v>0</v>
      </c>
      <c r="Y17">
        <v>-84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-84</v>
      </c>
      <c r="R18" s="46">
        <v>0</v>
      </c>
      <c r="S18" s="74">
        <v>0</v>
      </c>
      <c r="U18" s="73">
        <v>0</v>
      </c>
      <c r="V18" s="74">
        <v>-84</v>
      </c>
      <c r="W18">
        <v>0</v>
      </c>
      <c r="X18">
        <v>0</v>
      </c>
      <c r="Y18">
        <v>-84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-86</v>
      </c>
      <c r="R19" s="46">
        <v>0</v>
      </c>
      <c r="S19" s="74">
        <v>0</v>
      </c>
      <c r="U19" s="73">
        <v>0</v>
      </c>
      <c r="V19" s="74">
        <v>-86</v>
      </c>
      <c r="W19">
        <v>0</v>
      </c>
      <c r="X19">
        <v>0</v>
      </c>
      <c r="Y19">
        <v>-86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-86</v>
      </c>
      <c r="R20" s="46">
        <v>0</v>
      </c>
      <c r="S20" s="74">
        <v>0</v>
      </c>
      <c r="U20" s="73">
        <v>0</v>
      </c>
      <c r="V20" s="74">
        <v>-86</v>
      </c>
      <c r="W20">
        <v>0</v>
      </c>
      <c r="X20">
        <v>0</v>
      </c>
      <c r="Y20">
        <v>-86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-88</v>
      </c>
      <c r="R21" s="46">
        <v>0</v>
      </c>
      <c r="S21" s="74">
        <v>0</v>
      </c>
      <c r="U21" s="73">
        <v>0</v>
      </c>
      <c r="V21" s="74">
        <v>-88</v>
      </c>
      <c r="W21">
        <v>0</v>
      </c>
      <c r="X21">
        <v>0</v>
      </c>
      <c r="Y21">
        <v>-88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-88</v>
      </c>
      <c r="R22" s="46">
        <v>0</v>
      </c>
      <c r="S22" s="74">
        <v>0</v>
      </c>
      <c r="U22" s="73">
        <v>0</v>
      </c>
      <c r="V22" s="74">
        <v>-88</v>
      </c>
      <c r="W22">
        <v>0</v>
      </c>
      <c r="X22">
        <v>0</v>
      </c>
      <c r="Y22">
        <v>-88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-88</v>
      </c>
      <c r="R23" s="46">
        <v>0</v>
      </c>
      <c r="S23" s="74">
        <v>0</v>
      </c>
      <c r="U23" s="73">
        <v>0</v>
      </c>
      <c r="V23" s="74">
        <v>-88</v>
      </c>
      <c r="W23">
        <v>0</v>
      </c>
      <c r="X23">
        <v>0</v>
      </c>
      <c r="Y23">
        <v>-88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-88</v>
      </c>
      <c r="R24" s="46">
        <v>0</v>
      </c>
      <c r="S24" s="74">
        <v>0</v>
      </c>
      <c r="U24" s="73">
        <v>0</v>
      </c>
      <c r="V24" s="74">
        <v>-88</v>
      </c>
      <c r="W24">
        <v>0</v>
      </c>
      <c r="X24">
        <v>0</v>
      </c>
      <c r="Y24">
        <v>-88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-101</v>
      </c>
      <c r="Q25" s="46">
        <v>-89</v>
      </c>
      <c r="R25" s="46">
        <v>0</v>
      </c>
      <c r="S25" s="74">
        <v>0</v>
      </c>
      <c r="U25" s="73">
        <v>0</v>
      </c>
      <c r="V25" s="74">
        <v>-190</v>
      </c>
      <c r="W25">
        <v>0</v>
      </c>
      <c r="X25">
        <v>0</v>
      </c>
      <c r="Y25">
        <v>-89</v>
      </c>
      <c r="Z25">
        <v>0</v>
      </c>
      <c r="AA25">
        <v>-101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-125</v>
      </c>
      <c r="Q26" s="46">
        <v>-90</v>
      </c>
      <c r="R26" s="46">
        <v>0</v>
      </c>
      <c r="S26" s="74">
        <v>0</v>
      </c>
      <c r="U26" s="73">
        <v>0</v>
      </c>
      <c r="V26" s="74">
        <v>-215</v>
      </c>
      <c r="W26">
        <v>0</v>
      </c>
      <c r="X26">
        <v>0</v>
      </c>
      <c r="Y26">
        <v>-90</v>
      </c>
      <c r="Z26">
        <v>0</v>
      </c>
      <c r="AA26">
        <v>-125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-60</v>
      </c>
      <c r="P27" s="46">
        <v>-434</v>
      </c>
      <c r="Q27" s="46">
        <v>-89</v>
      </c>
      <c r="R27" s="46">
        <v>0</v>
      </c>
      <c r="S27" s="74">
        <v>0</v>
      </c>
      <c r="U27" s="73">
        <v>0</v>
      </c>
      <c r="V27" s="74">
        <v>-583</v>
      </c>
      <c r="W27">
        <v>0</v>
      </c>
      <c r="X27">
        <v>-60</v>
      </c>
      <c r="Y27">
        <v>-89</v>
      </c>
      <c r="Z27">
        <v>0</v>
      </c>
      <c r="AA27">
        <v>-434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-55</v>
      </c>
      <c r="P28" s="46">
        <v>-454</v>
      </c>
      <c r="Q28" s="46">
        <v>-85</v>
      </c>
      <c r="R28" s="46">
        <v>0</v>
      </c>
      <c r="S28" s="74">
        <v>0</v>
      </c>
      <c r="U28" s="73">
        <v>0</v>
      </c>
      <c r="V28" s="74">
        <v>-594</v>
      </c>
      <c r="W28">
        <v>0</v>
      </c>
      <c r="X28">
        <v>-55</v>
      </c>
      <c r="Y28">
        <v>-85</v>
      </c>
      <c r="Z28">
        <v>0</v>
      </c>
      <c r="AA28">
        <v>-454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1.73</v>
      </c>
      <c r="N29" s="73">
        <v>0</v>
      </c>
      <c r="O29" s="46">
        <v>-55</v>
      </c>
      <c r="P29" s="46">
        <v>-468</v>
      </c>
      <c r="Q29" s="46">
        <v>-83</v>
      </c>
      <c r="R29" s="46">
        <v>0</v>
      </c>
      <c r="S29" s="74">
        <v>0</v>
      </c>
      <c r="U29" s="73">
        <v>1.73</v>
      </c>
      <c r="V29" s="74">
        <v>-606</v>
      </c>
      <c r="W29">
        <v>0</v>
      </c>
      <c r="X29">
        <v>-55</v>
      </c>
      <c r="Y29">
        <v>-83</v>
      </c>
      <c r="Z29">
        <v>1.73</v>
      </c>
      <c r="AA29">
        <v>-468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-70</v>
      </c>
      <c r="P30" s="46">
        <v>-490</v>
      </c>
      <c r="Q30" s="46">
        <v>-80</v>
      </c>
      <c r="R30" s="46">
        <v>0</v>
      </c>
      <c r="S30" s="74">
        <v>0</v>
      </c>
      <c r="U30" s="73">
        <v>0</v>
      </c>
      <c r="V30" s="74">
        <v>-640</v>
      </c>
      <c r="W30">
        <v>0</v>
      </c>
      <c r="X30">
        <v>-70</v>
      </c>
      <c r="Y30">
        <v>-80</v>
      </c>
      <c r="Z30">
        <v>0</v>
      </c>
      <c r="AA30">
        <v>-490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6.07</v>
      </c>
      <c r="N31" s="73">
        <v>0</v>
      </c>
      <c r="O31" s="46">
        <v>-80</v>
      </c>
      <c r="P31" s="46">
        <v>-499</v>
      </c>
      <c r="Q31" s="46">
        <v>-75</v>
      </c>
      <c r="R31" s="46">
        <v>0</v>
      </c>
      <c r="S31" s="74">
        <v>0</v>
      </c>
      <c r="U31" s="73">
        <v>6.07</v>
      </c>
      <c r="V31" s="74">
        <v>-654</v>
      </c>
      <c r="W31">
        <v>0</v>
      </c>
      <c r="X31">
        <v>-80</v>
      </c>
      <c r="Y31">
        <v>-75</v>
      </c>
      <c r="Z31">
        <v>6.07</v>
      </c>
      <c r="AA31">
        <v>-499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5.59</v>
      </c>
      <c r="N32" s="73">
        <v>0</v>
      </c>
      <c r="O32" s="46">
        <v>-95</v>
      </c>
      <c r="P32" s="46">
        <v>-503</v>
      </c>
      <c r="Q32" s="46">
        <v>-65</v>
      </c>
      <c r="R32" s="46">
        <v>0</v>
      </c>
      <c r="S32" s="74">
        <v>0</v>
      </c>
      <c r="U32" s="73">
        <v>5.59</v>
      </c>
      <c r="V32" s="74">
        <v>-663</v>
      </c>
      <c r="W32">
        <v>0</v>
      </c>
      <c r="X32">
        <v>-95</v>
      </c>
      <c r="Y32">
        <v>-65</v>
      </c>
      <c r="Z32">
        <v>5.59</v>
      </c>
      <c r="AA32">
        <v>-503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4.82</v>
      </c>
      <c r="N33" s="73">
        <v>0</v>
      </c>
      <c r="O33" s="46">
        <v>-120</v>
      </c>
      <c r="P33" s="46">
        <v>-287</v>
      </c>
      <c r="Q33" s="46">
        <v>-57</v>
      </c>
      <c r="R33" s="46">
        <v>0</v>
      </c>
      <c r="S33" s="74">
        <v>0</v>
      </c>
      <c r="U33" s="73">
        <v>4.82</v>
      </c>
      <c r="V33" s="74">
        <v>-464</v>
      </c>
      <c r="W33">
        <v>0</v>
      </c>
      <c r="X33">
        <v>-120</v>
      </c>
      <c r="Y33">
        <v>-57</v>
      </c>
      <c r="Z33">
        <v>4.82</v>
      </c>
      <c r="AA33">
        <v>-287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3.18</v>
      </c>
      <c r="N34" s="73">
        <v>0</v>
      </c>
      <c r="O34" s="46">
        <v>-31</v>
      </c>
      <c r="P34" s="46">
        <v>-295</v>
      </c>
      <c r="Q34" s="46">
        <v>-47</v>
      </c>
      <c r="R34" s="46">
        <v>0</v>
      </c>
      <c r="S34" s="74">
        <v>0</v>
      </c>
      <c r="U34" s="73">
        <v>3.18</v>
      </c>
      <c r="V34" s="74">
        <v>-373</v>
      </c>
      <c r="W34">
        <v>0</v>
      </c>
      <c r="X34">
        <v>-31</v>
      </c>
      <c r="Y34">
        <v>-47</v>
      </c>
      <c r="Z34">
        <v>3.18</v>
      </c>
      <c r="AA34">
        <v>-295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5.49</v>
      </c>
      <c r="N35" s="73">
        <v>0</v>
      </c>
      <c r="O35" s="46">
        <v>-43</v>
      </c>
      <c r="P35" s="46">
        <v>-308</v>
      </c>
      <c r="Q35" s="46">
        <v>-40</v>
      </c>
      <c r="R35" s="46">
        <v>0</v>
      </c>
      <c r="S35" s="74">
        <v>0</v>
      </c>
      <c r="U35" s="73">
        <v>5.49</v>
      </c>
      <c r="V35" s="74">
        <v>-391</v>
      </c>
      <c r="W35">
        <v>0</v>
      </c>
      <c r="X35">
        <v>-43</v>
      </c>
      <c r="Y35">
        <v>-40</v>
      </c>
      <c r="Z35">
        <v>5.49</v>
      </c>
      <c r="AA35">
        <v>-308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4.53</v>
      </c>
      <c r="N36" s="73">
        <v>0</v>
      </c>
      <c r="O36" s="46">
        <v>-183</v>
      </c>
      <c r="P36" s="46">
        <v>-299</v>
      </c>
      <c r="Q36" s="46">
        <v>-18</v>
      </c>
      <c r="R36" s="46">
        <v>0</v>
      </c>
      <c r="S36" s="74">
        <v>0</v>
      </c>
      <c r="U36" s="73">
        <v>4.53</v>
      </c>
      <c r="V36" s="74">
        <v>-500</v>
      </c>
      <c r="W36">
        <v>0</v>
      </c>
      <c r="X36">
        <v>-183</v>
      </c>
      <c r="Y36">
        <v>-18</v>
      </c>
      <c r="Z36">
        <v>4.53</v>
      </c>
      <c r="AA36">
        <v>-299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6.07</v>
      </c>
      <c r="N37" s="73">
        <v>0</v>
      </c>
      <c r="O37" s="46">
        <v>-166.1</v>
      </c>
      <c r="P37" s="46">
        <v>-298</v>
      </c>
      <c r="Q37" s="46">
        <v>-10</v>
      </c>
      <c r="R37" s="46">
        <v>0</v>
      </c>
      <c r="S37" s="74">
        <v>0</v>
      </c>
      <c r="U37" s="73">
        <v>6.07</v>
      </c>
      <c r="V37" s="74">
        <v>-474.1</v>
      </c>
      <c r="W37">
        <v>0</v>
      </c>
      <c r="X37">
        <v>-166.1</v>
      </c>
      <c r="Y37">
        <v>-10</v>
      </c>
      <c r="Z37">
        <v>6.07</v>
      </c>
      <c r="AA37">
        <v>-298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3.66</v>
      </c>
      <c r="N38" s="73">
        <v>0</v>
      </c>
      <c r="O38" s="46">
        <v>-112</v>
      </c>
      <c r="P38" s="46">
        <v>-308</v>
      </c>
      <c r="Q38" s="46">
        <v>0</v>
      </c>
      <c r="R38" s="46">
        <v>0</v>
      </c>
      <c r="S38" s="74">
        <v>0</v>
      </c>
      <c r="U38" s="73">
        <v>3.66</v>
      </c>
      <c r="V38" s="74">
        <v>-420</v>
      </c>
      <c r="W38">
        <v>0</v>
      </c>
      <c r="X38">
        <v>-112</v>
      </c>
      <c r="Y38">
        <v>0</v>
      </c>
      <c r="Z38">
        <v>3.66</v>
      </c>
      <c r="AA38">
        <v>-308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2.5</v>
      </c>
      <c r="N39" s="73">
        <v>0</v>
      </c>
      <c r="O39" s="46">
        <v>-102</v>
      </c>
      <c r="P39" s="46">
        <v>-294</v>
      </c>
      <c r="Q39" s="46">
        <v>0</v>
      </c>
      <c r="R39" s="46">
        <v>0</v>
      </c>
      <c r="S39" s="74">
        <v>0</v>
      </c>
      <c r="U39" s="73">
        <v>2.5</v>
      </c>
      <c r="V39" s="74">
        <v>-396</v>
      </c>
      <c r="W39">
        <v>0</v>
      </c>
      <c r="X39">
        <v>-102</v>
      </c>
      <c r="Y39">
        <v>0</v>
      </c>
      <c r="Z39">
        <v>2.5</v>
      </c>
      <c r="AA39">
        <v>-294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2.7</v>
      </c>
      <c r="N40" s="73">
        <v>0</v>
      </c>
      <c r="O40" s="46">
        <v>-77</v>
      </c>
      <c r="P40" s="46">
        <v>-156</v>
      </c>
      <c r="Q40" s="46">
        <v>0</v>
      </c>
      <c r="R40" s="46">
        <v>0</v>
      </c>
      <c r="S40" s="74">
        <v>0</v>
      </c>
      <c r="U40" s="73">
        <v>2.7</v>
      </c>
      <c r="V40" s="74">
        <v>-233</v>
      </c>
      <c r="W40">
        <v>0</v>
      </c>
      <c r="X40">
        <v>-77</v>
      </c>
      <c r="Y40">
        <v>0</v>
      </c>
      <c r="Z40">
        <v>2.7</v>
      </c>
      <c r="AA40">
        <v>-156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1.06</v>
      </c>
      <c r="N41" s="73">
        <v>0</v>
      </c>
      <c r="O41" s="46">
        <v>-67</v>
      </c>
      <c r="P41" s="46">
        <v>-89</v>
      </c>
      <c r="Q41" s="46">
        <v>0</v>
      </c>
      <c r="R41" s="46">
        <v>0</v>
      </c>
      <c r="S41" s="74">
        <v>0</v>
      </c>
      <c r="U41" s="73">
        <v>1.06</v>
      </c>
      <c r="V41" s="74">
        <v>-156</v>
      </c>
      <c r="W41">
        <v>0</v>
      </c>
      <c r="X41">
        <v>-67</v>
      </c>
      <c r="Y41">
        <v>0</v>
      </c>
      <c r="Z41">
        <v>1.06</v>
      </c>
      <c r="AA41">
        <v>-89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-47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-47</v>
      </c>
      <c r="W42">
        <v>0</v>
      </c>
      <c r="X42">
        <v>-47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-30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-30</v>
      </c>
      <c r="W43">
        <v>0</v>
      </c>
      <c r="X43">
        <v>-30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57.79</v>
      </c>
      <c r="K44" s="46">
        <v>0</v>
      </c>
      <c r="L44" s="46">
        <v>0</v>
      </c>
      <c r="M44" s="74">
        <v>0</v>
      </c>
      <c r="N44" s="73">
        <v>0</v>
      </c>
      <c r="O44" s="46">
        <v>-15</v>
      </c>
      <c r="P44" s="46">
        <v>0</v>
      </c>
      <c r="Q44" s="46">
        <v>0</v>
      </c>
      <c r="R44" s="46">
        <v>0</v>
      </c>
      <c r="S44" s="74">
        <v>0</v>
      </c>
      <c r="U44" s="73">
        <v>57.79</v>
      </c>
      <c r="V44" s="74">
        <v>-15</v>
      </c>
      <c r="W44">
        <v>0</v>
      </c>
      <c r="X44">
        <v>-15</v>
      </c>
      <c r="Y44">
        <v>0</v>
      </c>
      <c r="Z44">
        <v>0</v>
      </c>
      <c r="AA44">
        <v>57.79</v>
      </c>
    </row>
    <row r="45" spans="7:27">
      <c r="G45" t="s">
        <v>87</v>
      </c>
      <c r="H45" s="73">
        <v>0</v>
      </c>
      <c r="I45" s="46">
        <v>0</v>
      </c>
      <c r="J45" s="46">
        <v>81.87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81.87</v>
      </c>
      <c r="V45" s="74">
        <v>0</v>
      </c>
      <c r="W45">
        <v>0</v>
      </c>
      <c r="X45">
        <v>0</v>
      </c>
      <c r="Y45">
        <v>0</v>
      </c>
      <c r="Z45">
        <v>0</v>
      </c>
      <c r="AA45">
        <v>81.87</v>
      </c>
    </row>
    <row r="46" spans="7:27">
      <c r="G46" t="s">
        <v>88</v>
      </c>
      <c r="H46" s="73">
        <v>0</v>
      </c>
      <c r="I46" s="46">
        <v>0</v>
      </c>
      <c r="J46" s="46">
        <v>100.17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100.17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100.17</v>
      </c>
    </row>
    <row r="47" spans="7:27">
      <c r="G47" t="s">
        <v>89</v>
      </c>
      <c r="H47" s="73">
        <v>0</v>
      </c>
      <c r="I47" s="46">
        <v>0</v>
      </c>
      <c r="J47" s="46">
        <v>114.62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114.62</v>
      </c>
      <c r="V47" s="74">
        <v>0</v>
      </c>
      <c r="W47">
        <v>0</v>
      </c>
      <c r="X47">
        <v>0</v>
      </c>
      <c r="Y47">
        <v>0</v>
      </c>
      <c r="Z47">
        <v>0</v>
      </c>
      <c r="AA47">
        <v>114.62</v>
      </c>
    </row>
    <row r="48" spans="7:27">
      <c r="G48" t="s">
        <v>90</v>
      </c>
      <c r="H48" s="73">
        <v>0</v>
      </c>
      <c r="I48" s="46">
        <v>0</v>
      </c>
      <c r="J48" s="46">
        <v>135.81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135.81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135.81</v>
      </c>
    </row>
    <row r="49" spans="7:27">
      <c r="G49" t="s">
        <v>91</v>
      </c>
      <c r="H49" s="73">
        <v>0</v>
      </c>
      <c r="I49" s="46">
        <v>0</v>
      </c>
      <c r="J49" s="46">
        <v>150.26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150.26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150.26</v>
      </c>
    </row>
    <row r="50" spans="7:27">
      <c r="G50" t="s">
        <v>92</v>
      </c>
      <c r="H50" s="73">
        <v>0</v>
      </c>
      <c r="I50" s="46">
        <v>0</v>
      </c>
      <c r="J50" s="46">
        <v>158.93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158.93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158.93</v>
      </c>
    </row>
    <row r="51" spans="7:27">
      <c r="G51" t="s">
        <v>93</v>
      </c>
      <c r="H51" s="73">
        <v>0</v>
      </c>
      <c r="I51" s="46">
        <v>0</v>
      </c>
      <c r="J51" s="46">
        <v>75.64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75.64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75.64</v>
      </c>
    </row>
    <row r="52" spans="7:27">
      <c r="G52" t="s">
        <v>94</v>
      </c>
      <c r="H52" s="73">
        <v>0</v>
      </c>
      <c r="I52" s="46">
        <v>0</v>
      </c>
      <c r="J52" s="46">
        <v>82.13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82.13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82.13</v>
      </c>
    </row>
    <row r="53" spans="7:27">
      <c r="G53" t="s">
        <v>95</v>
      </c>
      <c r="H53" s="73">
        <v>0</v>
      </c>
      <c r="I53" s="46">
        <v>0</v>
      </c>
      <c r="J53" s="46">
        <v>93.11</v>
      </c>
      <c r="K53" s="46">
        <v>0</v>
      </c>
      <c r="L53" s="46">
        <v>0</v>
      </c>
      <c r="M53" s="74">
        <v>0</v>
      </c>
      <c r="N53" s="73">
        <v>0</v>
      </c>
      <c r="O53" s="46">
        <v>-33</v>
      </c>
      <c r="P53" s="46">
        <v>0</v>
      </c>
      <c r="Q53" s="46">
        <v>0</v>
      </c>
      <c r="R53" s="46">
        <v>0</v>
      </c>
      <c r="S53" s="74">
        <v>0</v>
      </c>
      <c r="U53" s="73">
        <v>93.11</v>
      </c>
      <c r="V53" s="74">
        <v>-33</v>
      </c>
      <c r="W53">
        <v>0</v>
      </c>
      <c r="X53">
        <v>-33</v>
      </c>
      <c r="Y53">
        <v>0</v>
      </c>
      <c r="Z53">
        <v>0</v>
      </c>
      <c r="AA53">
        <v>93.11</v>
      </c>
    </row>
    <row r="54" spans="7:27">
      <c r="G54" t="s">
        <v>96</v>
      </c>
      <c r="H54" s="73">
        <v>0</v>
      </c>
      <c r="I54" s="46">
        <v>0</v>
      </c>
      <c r="J54" s="46">
        <v>85.13</v>
      </c>
      <c r="K54" s="46">
        <v>0</v>
      </c>
      <c r="L54" s="46">
        <v>0</v>
      </c>
      <c r="M54" s="74">
        <v>0</v>
      </c>
      <c r="N54" s="73">
        <v>0</v>
      </c>
      <c r="O54" s="46">
        <v>-28</v>
      </c>
      <c r="P54" s="46">
        <v>0</v>
      </c>
      <c r="Q54" s="46">
        <v>0</v>
      </c>
      <c r="R54" s="46">
        <v>0</v>
      </c>
      <c r="S54" s="74">
        <v>0</v>
      </c>
      <c r="U54" s="73">
        <v>85.13</v>
      </c>
      <c r="V54" s="74">
        <v>-28</v>
      </c>
      <c r="W54">
        <v>0</v>
      </c>
      <c r="X54">
        <v>-28</v>
      </c>
      <c r="Y54">
        <v>0</v>
      </c>
      <c r="Z54">
        <v>0</v>
      </c>
      <c r="AA54">
        <v>85.13</v>
      </c>
    </row>
    <row r="55" spans="7:27">
      <c r="G55" t="s">
        <v>97</v>
      </c>
      <c r="H55" s="73">
        <v>0</v>
      </c>
      <c r="I55" s="46">
        <v>0</v>
      </c>
      <c r="J55" s="46">
        <v>68.63</v>
      </c>
      <c r="K55" s="46">
        <v>0</v>
      </c>
      <c r="L55" s="46">
        <v>0</v>
      </c>
      <c r="M55" s="74">
        <v>0</v>
      </c>
      <c r="N55" s="73">
        <v>0</v>
      </c>
      <c r="O55" s="46">
        <v>-28</v>
      </c>
      <c r="P55" s="46">
        <v>0</v>
      </c>
      <c r="Q55" s="46">
        <v>0</v>
      </c>
      <c r="R55" s="46">
        <v>0</v>
      </c>
      <c r="S55" s="74">
        <v>0</v>
      </c>
      <c r="U55" s="73">
        <v>68.63</v>
      </c>
      <c r="V55" s="74">
        <v>-28</v>
      </c>
      <c r="W55">
        <v>0</v>
      </c>
      <c r="X55">
        <v>-28</v>
      </c>
      <c r="Y55">
        <v>0</v>
      </c>
      <c r="Z55">
        <v>0</v>
      </c>
      <c r="AA55">
        <v>68.63</v>
      </c>
    </row>
    <row r="56" spans="7:27">
      <c r="G56" t="s">
        <v>98</v>
      </c>
      <c r="H56" s="73">
        <v>0</v>
      </c>
      <c r="I56" s="46">
        <v>0</v>
      </c>
      <c r="J56" s="46">
        <v>72.239999999999995</v>
      </c>
      <c r="K56" s="46">
        <v>0</v>
      </c>
      <c r="L56" s="46">
        <v>0</v>
      </c>
      <c r="M56" s="74">
        <v>0</v>
      </c>
      <c r="N56" s="73">
        <v>0</v>
      </c>
      <c r="O56" s="46">
        <v>-2.91</v>
      </c>
      <c r="P56" s="46">
        <v>0</v>
      </c>
      <c r="Q56" s="46">
        <v>0</v>
      </c>
      <c r="R56" s="46">
        <v>0</v>
      </c>
      <c r="S56" s="74">
        <v>0</v>
      </c>
      <c r="U56" s="73">
        <v>72.239999999999995</v>
      </c>
      <c r="V56" s="74">
        <v>-2.91</v>
      </c>
      <c r="W56">
        <v>0</v>
      </c>
      <c r="X56">
        <v>-2.91</v>
      </c>
      <c r="Y56">
        <v>0</v>
      </c>
      <c r="Z56">
        <v>0</v>
      </c>
      <c r="AA56">
        <v>72.239999999999995</v>
      </c>
    </row>
    <row r="57" spans="7:27">
      <c r="G57" t="s">
        <v>99</v>
      </c>
      <c r="H57" s="73">
        <v>0</v>
      </c>
      <c r="I57" s="46">
        <v>0</v>
      </c>
      <c r="J57" s="46">
        <v>85.57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85.57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85.57</v>
      </c>
    </row>
    <row r="58" spans="7:27">
      <c r="G58" t="s">
        <v>100</v>
      </c>
      <c r="H58" s="73">
        <v>0</v>
      </c>
      <c r="I58" s="46">
        <v>0</v>
      </c>
      <c r="J58" s="46">
        <v>74.930000000000007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74.930000000000007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74.930000000000007</v>
      </c>
    </row>
    <row r="59" spans="7:27">
      <c r="G59" t="s">
        <v>101</v>
      </c>
      <c r="H59" s="73">
        <v>0</v>
      </c>
      <c r="I59" s="46">
        <v>0</v>
      </c>
      <c r="J59" s="46">
        <v>16.48</v>
      </c>
      <c r="K59" s="46">
        <v>0</v>
      </c>
      <c r="L59" s="46">
        <v>0</v>
      </c>
      <c r="M59" s="74">
        <v>9.5399999999999991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26.02</v>
      </c>
      <c r="V59" s="74">
        <v>0</v>
      </c>
      <c r="W59">
        <v>0</v>
      </c>
      <c r="X59">
        <v>0</v>
      </c>
      <c r="Y59">
        <v>0</v>
      </c>
      <c r="Z59">
        <v>9.5399999999999991</v>
      </c>
      <c r="AA59">
        <v>16.48</v>
      </c>
    </row>
    <row r="60" spans="7:27">
      <c r="G60" t="s">
        <v>102</v>
      </c>
      <c r="H60" s="73">
        <v>13.48</v>
      </c>
      <c r="I60" s="46">
        <v>0</v>
      </c>
      <c r="J60" s="46">
        <v>85.72</v>
      </c>
      <c r="K60" s="46">
        <v>0</v>
      </c>
      <c r="L60" s="46">
        <v>0</v>
      </c>
      <c r="M60" s="74">
        <v>6.94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106.14</v>
      </c>
      <c r="V60" s="74">
        <v>0</v>
      </c>
      <c r="W60">
        <v>13.48</v>
      </c>
      <c r="X60">
        <v>0</v>
      </c>
      <c r="Y60">
        <v>0</v>
      </c>
      <c r="Z60">
        <v>6.94</v>
      </c>
      <c r="AA60">
        <v>85.72</v>
      </c>
    </row>
    <row r="61" spans="7:27">
      <c r="G61" t="s">
        <v>103</v>
      </c>
      <c r="H61" s="73">
        <v>55.87</v>
      </c>
      <c r="I61" s="46">
        <v>0</v>
      </c>
      <c r="J61" s="46">
        <v>122.33</v>
      </c>
      <c r="K61" s="46">
        <v>0</v>
      </c>
      <c r="L61" s="46">
        <v>0</v>
      </c>
      <c r="M61" s="74">
        <v>11.17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189.37</v>
      </c>
      <c r="V61" s="74">
        <v>0</v>
      </c>
      <c r="W61">
        <v>55.87</v>
      </c>
      <c r="X61">
        <v>0</v>
      </c>
      <c r="Y61">
        <v>0</v>
      </c>
      <c r="Z61">
        <v>11.17</v>
      </c>
      <c r="AA61">
        <v>122.33</v>
      </c>
    </row>
    <row r="62" spans="7:27">
      <c r="G62" t="s">
        <v>104</v>
      </c>
      <c r="H62" s="73">
        <v>96.32</v>
      </c>
      <c r="I62" s="46">
        <v>0</v>
      </c>
      <c r="J62" s="46">
        <v>144.47999999999999</v>
      </c>
      <c r="K62" s="46">
        <v>0</v>
      </c>
      <c r="L62" s="46">
        <v>0</v>
      </c>
      <c r="M62" s="74">
        <v>9.34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250.14</v>
      </c>
      <c r="V62" s="74">
        <v>0</v>
      </c>
      <c r="W62">
        <v>96.32</v>
      </c>
      <c r="X62">
        <v>0</v>
      </c>
      <c r="Y62">
        <v>0</v>
      </c>
      <c r="Z62">
        <v>9.34</v>
      </c>
      <c r="AA62">
        <v>144.47999999999999</v>
      </c>
    </row>
    <row r="63" spans="7:27">
      <c r="G63" t="s">
        <v>105</v>
      </c>
      <c r="H63" s="73">
        <v>132.91999999999999</v>
      </c>
      <c r="I63" s="46">
        <v>0</v>
      </c>
      <c r="J63" s="46">
        <v>141.6</v>
      </c>
      <c r="K63" s="46">
        <v>0</v>
      </c>
      <c r="L63" s="46">
        <v>0</v>
      </c>
      <c r="M63" s="74">
        <v>8.2799999999999994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282.8</v>
      </c>
      <c r="V63" s="74">
        <v>0</v>
      </c>
      <c r="W63">
        <v>132.91999999999999</v>
      </c>
      <c r="X63">
        <v>0</v>
      </c>
      <c r="Y63">
        <v>0</v>
      </c>
      <c r="Z63">
        <v>8.2799999999999994</v>
      </c>
      <c r="AA63">
        <v>141.6</v>
      </c>
    </row>
    <row r="64" spans="7:27">
      <c r="G64" t="s">
        <v>106</v>
      </c>
      <c r="H64" s="73">
        <v>155.07</v>
      </c>
      <c r="I64" s="46">
        <v>0</v>
      </c>
      <c r="J64" s="46">
        <v>149.30000000000001</v>
      </c>
      <c r="K64" s="46">
        <v>0</v>
      </c>
      <c r="L64" s="46">
        <v>0</v>
      </c>
      <c r="M64" s="74">
        <v>9.5399999999999991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313.91000000000003</v>
      </c>
      <c r="V64" s="74">
        <v>0</v>
      </c>
      <c r="W64">
        <v>155.07</v>
      </c>
      <c r="X64">
        <v>0</v>
      </c>
      <c r="Y64">
        <v>0</v>
      </c>
      <c r="Z64">
        <v>9.5399999999999991</v>
      </c>
      <c r="AA64">
        <v>149.30000000000001</v>
      </c>
    </row>
    <row r="65" spans="7:27">
      <c r="G65" t="s">
        <v>107</v>
      </c>
      <c r="H65" s="73">
        <v>175.3</v>
      </c>
      <c r="I65" s="46">
        <v>0</v>
      </c>
      <c r="J65" s="46">
        <v>151.22</v>
      </c>
      <c r="K65" s="46">
        <v>0</v>
      </c>
      <c r="L65" s="46">
        <v>0</v>
      </c>
      <c r="M65" s="74">
        <v>11.85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338.37</v>
      </c>
      <c r="V65" s="74">
        <v>0</v>
      </c>
      <c r="W65">
        <v>175.3</v>
      </c>
      <c r="X65">
        <v>0</v>
      </c>
      <c r="Y65">
        <v>0</v>
      </c>
      <c r="Z65">
        <v>11.85</v>
      </c>
      <c r="AA65">
        <v>151.22</v>
      </c>
    </row>
    <row r="66" spans="7:27">
      <c r="G66" t="s">
        <v>108</v>
      </c>
      <c r="H66" s="73">
        <v>189.75</v>
      </c>
      <c r="I66" s="46">
        <v>0</v>
      </c>
      <c r="J66" s="46">
        <v>148.33000000000001</v>
      </c>
      <c r="K66" s="46">
        <v>0</v>
      </c>
      <c r="L66" s="46">
        <v>0</v>
      </c>
      <c r="M66" s="74">
        <v>10.69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348.77</v>
      </c>
      <c r="V66" s="74">
        <v>0</v>
      </c>
      <c r="W66">
        <v>189.75</v>
      </c>
      <c r="X66">
        <v>0</v>
      </c>
      <c r="Y66">
        <v>0</v>
      </c>
      <c r="Z66">
        <v>10.69</v>
      </c>
      <c r="AA66">
        <v>148.33000000000001</v>
      </c>
    </row>
    <row r="67" spans="7:27">
      <c r="G67" t="s">
        <v>109</v>
      </c>
      <c r="H67" s="73">
        <v>221.53</v>
      </c>
      <c r="I67" s="46">
        <v>0</v>
      </c>
      <c r="J67" s="46">
        <v>98.25</v>
      </c>
      <c r="K67" s="46">
        <v>0</v>
      </c>
      <c r="L67" s="46">
        <v>0</v>
      </c>
      <c r="M67" s="74">
        <v>9.25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329.03</v>
      </c>
      <c r="V67" s="74">
        <v>0</v>
      </c>
      <c r="W67">
        <v>221.53</v>
      </c>
      <c r="X67">
        <v>0</v>
      </c>
      <c r="Y67">
        <v>0</v>
      </c>
      <c r="Z67">
        <v>9.25</v>
      </c>
      <c r="AA67">
        <v>98.25</v>
      </c>
    </row>
    <row r="68" spans="7:27">
      <c r="G68" t="s">
        <v>110</v>
      </c>
      <c r="H68" s="73">
        <v>252.36</v>
      </c>
      <c r="I68" s="46">
        <v>0</v>
      </c>
      <c r="J68" s="46">
        <v>94.39</v>
      </c>
      <c r="K68" s="46">
        <v>0</v>
      </c>
      <c r="L68" s="46">
        <v>0</v>
      </c>
      <c r="M68" s="74">
        <v>7.13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353.88</v>
      </c>
      <c r="V68" s="74">
        <v>0</v>
      </c>
      <c r="W68">
        <v>252.36</v>
      </c>
      <c r="X68">
        <v>0</v>
      </c>
      <c r="Y68">
        <v>0</v>
      </c>
      <c r="Z68">
        <v>7.13</v>
      </c>
      <c r="AA68">
        <v>94.39</v>
      </c>
    </row>
    <row r="69" spans="7:27">
      <c r="G69" t="s">
        <v>111</v>
      </c>
      <c r="H69" s="73">
        <v>268.74</v>
      </c>
      <c r="I69" s="46">
        <v>0</v>
      </c>
      <c r="J69" s="46">
        <v>43.34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312.08</v>
      </c>
      <c r="V69" s="74">
        <v>0</v>
      </c>
      <c r="W69">
        <v>268.74</v>
      </c>
      <c r="X69">
        <v>0</v>
      </c>
      <c r="Y69">
        <v>0</v>
      </c>
      <c r="Z69">
        <v>0</v>
      </c>
      <c r="AA69">
        <v>43.34</v>
      </c>
    </row>
    <row r="70" spans="7:27">
      <c r="G70" t="s">
        <v>112</v>
      </c>
      <c r="H70" s="73">
        <v>277.41000000000003</v>
      </c>
      <c r="I70" s="46">
        <v>0</v>
      </c>
      <c r="J70" s="46">
        <v>37.56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314.97000000000003</v>
      </c>
      <c r="V70" s="74">
        <v>0</v>
      </c>
      <c r="W70">
        <v>277.41000000000003</v>
      </c>
      <c r="X70">
        <v>0</v>
      </c>
      <c r="Y70">
        <v>0</v>
      </c>
      <c r="Z70">
        <v>0</v>
      </c>
      <c r="AA70">
        <v>37.56</v>
      </c>
    </row>
    <row r="71" spans="7:27">
      <c r="G71" t="s">
        <v>113</v>
      </c>
      <c r="H71" s="73">
        <v>280.27999999999997</v>
      </c>
      <c r="I71" s="46">
        <v>0</v>
      </c>
      <c r="J71" s="46">
        <v>28.9</v>
      </c>
      <c r="K71" s="46">
        <v>0</v>
      </c>
      <c r="L71" s="46">
        <v>0</v>
      </c>
      <c r="M71" s="74">
        <v>2.7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311.88</v>
      </c>
      <c r="V71" s="74">
        <v>0</v>
      </c>
      <c r="W71">
        <v>280.27999999999997</v>
      </c>
      <c r="X71">
        <v>0</v>
      </c>
      <c r="Y71">
        <v>0</v>
      </c>
      <c r="Z71">
        <v>2.7</v>
      </c>
      <c r="AA71">
        <v>28.9</v>
      </c>
    </row>
    <row r="72" spans="7:27">
      <c r="G72" t="s">
        <v>114</v>
      </c>
      <c r="H72" s="73">
        <v>288.95999999999998</v>
      </c>
      <c r="I72" s="46">
        <v>0</v>
      </c>
      <c r="J72" s="46">
        <v>34.68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323.64</v>
      </c>
      <c r="V72" s="74">
        <v>0</v>
      </c>
      <c r="W72">
        <v>288.95999999999998</v>
      </c>
      <c r="X72">
        <v>0</v>
      </c>
      <c r="Y72">
        <v>0</v>
      </c>
      <c r="Z72">
        <v>0</v>
      </c>
      <c r="AA72">
        <v>34.68</v>
      </c>
    </row>
    <row r="73" spans="7:27">
      <c r="G73" t="s">
        <v>115</v>
      </c>
      <c r="H73" s="73">
        <v>287.02999999999997</v>
      </c>
      <c r="I73" s="46">
        <v>0</v>
      </c>
      <c r="J73" s="46">
        <v>2.89</v>
      </c>
      <c r="K73" s="46">
        <v>0</v>
      </c>
      <c r="L73" s="46">
        <v>0</v>
      </c>
      <c r="M73" s="74">
        <v>1.1599999999999999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291.08</v>
      </c>
      <c r="V73" s="74">
        <v>0</v>
      </c>
      <c r="W73">
        <v>287.02999999999997</v>
      </c>
      <c r="X73">
        <v>0</v>
      </c>
      <c r="Y73">
        <v>0</v>
      </c>
      <c r="Z73">
        <v>1.1599999999999999</v>
      </c>
      <c r="AA73">
        <v>2.89</v>
      </c>
    </row>
    <row r="74" spans="7:27">
      <c r="G74" t="s">
        <v>116</v>
      </c>
      <c r="H74" s="73">
        <v>286.07</v>
      </c>
      <c r="I74" s="46">
        <v>0</v>
      </c>
      <c r="J74" s="46">
        <v>0</v>
      </c>
      <c r="K74" s="46">
        <v>0</v>
      </c>
      <c r="L74" s="46">
        <v>0</v>
      </c>
      <c r="M74" s="74">
        <v>4.53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290.60000000000002</v>
      </c>
      <c r="V74" s="74">
        <v>0</v>
      </c>
      <c r="W74">
        <v>286.07</v>
      </c>
      <c r="X74">
        <v>0</v>
      </c>
      <c r="Y74">
        <v>0</v>
      </c>
      <c r="Z74">
        <v>4.53</v>
      </c>
      <c r="AA74">
        <v>0</v>
      </c>
    </row>
    <row r="75" spans="7:27">
      <c r="G75" t="s">
        <v>117</v>
      </c>
      <c r="H75" s="73">
        <v>270.66000000000003</v>
      </c>
      <c r="I75" s="46">
        <v>0</v>
      </c>
      <c r="J75" s="46">
        <v>0</v>
      </c>
      <c r="K75" s="46">
        <v>0</v>
      </c>
      <c r="L75" s="46">
        <v>0</v>
      </c>
      <c r="M75" s="74">
        <v>5.97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276.63</v>
      </c>
      <c r="V75" s="74">
        <v>0</v>
      </c>
      <c r="W75">
        <v>270.66000000000003</v>
      </c>
      <c r="X75">
        <v>0</v>
      </c>
      <c r="Y75">
        <v>0</v>
      </c>
      <c r="Z75">
        <v>5.97</v>
      </c>
      <c r="AA75">
        <v>0</v>
      </c>
    </row>
    <row r="76" spans="7:27">
      <c r="G76" t="s">
        <v>118</v>
      </c>
      <c r="H76" s="73">
        <v>235.98</v>
      </c>
      <c r="I76" s="46">
        <v>0</v>
      </c>
      <c r="J76" s="46">
        <v>0</v>
      </c>
      <c r="K76" s="46">
        <v>0</v>
      </c>
      <c r="L76" s="46">
        <v>0</v>
      </c>
      <c r="M76" s="74">
        <v>8.9600000000000009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244.94</v>
      </c>
      <c r="V76" s="74">
        <v>0</v>
      </c>
      <c r="W76">
        <v>235.98</v>
      </c>
      <c r="X76">
        <v>0</v>
      </c>
      <c r="Y76">
        <v>0</v>
      </c>
      <c r="Z76">
        <v>8.9600000000000009</v>
      </c>
      <c r="AA76">
        <v>0</v>
      </c>
    </row>
    <row r="77" spans="7:27">
      <c r="G77" t="s">
        <v>119</v>
      </c>
      <c r="H77" s="73">
        <v>228.27</v>
      </c>
      <c r="I77" s="46">
        <v>0</v>
      </c>
      <c r="J77" s="46">
        <v>0</v>
      </c>
      <c r="K77" s="46">
        <v>0</v>
      </c>
      <c r="L77" s="46">
        <v>0</v>
      </c>
      <c r="M77" s="74">
        <v>10.6</v>
      </c>
      <c r="N77" s="73">
        <v>0</v>
      </c>
      <c r="O77" s="46">
        <v>0</v>
      </c>
      <c r="P77" s="46">
        <v>-41</v>
      </c>
      <c r="Q77" s="46">
        <v>0</v>
      </c>
      <c r="R77" s="46">
        <v>0</v>
      </c>
      <c r="S77" s="74">
        <v>0</v>
      </c>
      <c r="U77" s="73">
        <v>238.87</v>
      </c>
      <c r="V77" s="74">
        <v>-41</v>
      </c>
      <c r="W77">
        <v>228.27</v>
      </c>
      <c r="X77">
        <v>0</v>
      </c>
      <c r="Y77">
        <v>0</v>
      </c>
      <c r="Z77">
        <v>10.6</v>
      </c>
      <c r="AA77">
        <v>-41</v>
      </c>
    </row>
    <row r="78" spans="7:27">
      <c r="G78" t="s">
        <v>120</v>
      </c>
      <c r="H78" s="73">
        <v>218.65</v>
      </c>
      <c r="I78" s="46">
        <v>0</v>
      </c>
      <c r="J78" s="46">
        <v>0</v>
      </c>
      <c r="K78" s="46">
        <v>0</v>
      </c>
      <c r="L78" s="46">
        <v>0</v>
      </c>
      <c r="M78" s="74">
        <v>7.8</v>
      </c>
      <c r="N78" s="73">
        <v>0</v>
      </c>
      <c r="O78" s="46">
        <v>0</v>
      </c>
      <c r="P78" s="46">
        <v>-49</v>
      </c>
      <c r="Q78" s="46">
        <v>0</v>
      </c>
      <c r="R78" s="46">
        <v>0</v>
      </c>
      <c r="S78" s="74">
        <v>0</v>
      </c>
      <c r="U78" s="73">
        <v>226.45</v>
      </c>
      <c r="V78" s="74">
        <v>-49</v>
      </c>
      <c r="W78">
        <v>218.65</v>
      </c>
      <c r="X78">
        <v>0</v>
      </c>
      <c r="Y78">
        <v>0</v>
      </c>
      <c r="Z78">
        <v>7.8</v>
      </c>
      <c r="AA78">
        <v>-49</v>
      </c>
    </row>
    <row r="79" spans="7:27">
      <c r="G79" t="s">
        <v>121</v>
      </c>
      <c r="H79" s="73">
        <v>61.3</v>
      </c>
      <c r="I79" s="46">
        <v>0</v>
      </c>
      <c r="J79" s="46">
        <v>0</v>
      </c>
      <c r="K79" s="46">
        <v>0</v>
      </c>
      <c r="L79" s="46">
        <v>0</v>
      </c>
      <c r="M79" s="74">
        <v>4.3</v>
      </c>
      <c r="N79" s="73">
        <v>0</v>
      </c>
      <c r="O79" s="46">
        <v>0</v>
      </c>
      <c r="P79" s="46">
        <v>0</v>
      </c>
      <c r="Q79" s="46">
        <v>-20</v>
      </c>
      <c r="R79" s="46">
        <v>0</v>
      </c>
      <c r="S79" s="74">
        <v>0</v>
      </c>
      <c r="U79" s="73">
        <v>65.599999999999994</v>
      </c>
      <c r="V79" s="74">
        <v>-20</v>
      </c>
      <c r="W79">
        <v>61.3</v>
      </c>
      <c r="X79">
        <v>0</v>
      </c>
      <c r="Y79">
        <v>-20</v>
      </c>
      <c r="Z79">
        <v>4.3</v>
      </c>
      <c r="AA79">
        <v>0</v>
      </c>
    </row>
    <row r="80" spans="7:27">
      <c r="G80" t="s">
        <v>122</v>
      </c>
      <c r="H80" s="73">
        <v>81.83</v>
      </c>
      <c r="I80" s="46">
        <v>0</v>
      </c>
      <c r="J80" s="46">
        <v>0</v>
      </c>
      <c r="K80" s="46">
        <v>0</v>
      </c>
      <c r="L80" s="46">
        <v>0</v>
      </c>
      <c r="M80" s="74">
        <v>4.6900000000000004</v>
      </c>
      <c r="N80" s="73">
        <v>0</v>
      </c>
      <c r="O80" s="46">
        <v>0</v>
      </c>
      <c r="P80" s="46">
        <v>0</v>
      </c>
      <c r="Q80" s="46">
        <v>-32</v>
      </c>
      <c r="R80" s="46">
        <v>0</v>
      </c>
      <c r="S80" s="74">
        <v>0</v>
      </c>
      <c r="U80" s="73">
        <v>86.52</v>
      </c>
      <c r="V80" s="74">
        <v>-32</v>
      </c>
      <c r="W80">
        <v>81.83</v>
      </c>
      <c r="X80">
        <v>0</v>
      </c>
      <c r="Y80">
        <v>-32</v>
      </c>
      <c r="Z80">
        <v>4.6900000000000004</v>
      </c>
      <c r="AA80">
        <v>0</v>
      </c>
    </row>
    <row r="81" spans="7:27">
      <c r="G81" t="s">
        <v>123</v>
      </c>
      <c r="H81" s="73">
        <v>84.13</v>
      </c>
      <c r="I81" s="46">
        <v>0</v>
      </c>
      <c r="J81" s="46">
        <v>0</v>
      </c>
      <c r="K81" s="46">
        <v>0</v>
      </c>
      <c r="L81" s="46">
        <v>0</v>
      </c>
      <c r="M81" s="74">
        <v>5.68</v>
      </c>
      <c r="N81" s="73">
        <v>0</v>
      </c>
      <c r="O81" s="46">
        <v>0</v>
      </c>
      <c r="P81" s="46">
        <v>0</v>
      </c>
      <c r="Q81" s="46">
        <v>-48</v>
      </c>
      <c r="R81" s="46">
        <v>0</v>
      </c>
      <c r="S81" s="74">
        <v>0</v>
      </c>
      <c r="U81" s="73">
        <v>89.81</v>
      </c>
      <c r="V81" s="74">
        <v>-48</v>
      </c>
      <c r="W81">
        <v>84.13</v>
      </c>
      <c r="X81">
        <v>0</v>
      </c>
      <c r="Y81">
        <v>-48</v>
      </c>
      <c r="Z81">
        <v>5.68</v>
      </c>
      <c r="AA81">
        <v>0</v>
      </c>
    </row>
    <row r="82" spans="7:27">
      <c r="G82" t="s">
        <v>124</v>
      </c>
      <c r="H82" s="73">
        <v>97.72</v>
      </c>
      <c r="I82" s="46">
        <v>0</v>
      </c>
      <c r="J82" s="46">
        <v>0</v>
      </c>
      <c r="K82" s="46">
        <v>0</v>
      </c>
      <c r="L82" s="46">
        <v>0</v>
      </c>
      <c r="M82" s="74">
        <v>5.42</v>
      </c>
      <c r="N82" s="73">
        <v>0</v>
      </c>
      <c r="O82" s="46">
        <v>0</v>
      </c>
      <c r="P82" s="46">
        <v>0</v>
      </c>
      <c r="Q82" s="46">
        <v>-53</v>
      </c>
      <c r="R82" s="46">
        <v>0</v>
      </c>
      <c r="S82" s="74">
        <v>0</v>
      </c>
      <c r="U82" s="73">
        <v>103.14</v>
      </c>
      <c r="V82" s="74">
        <v>-53</v>
      </c>
      <c r="W82">
        <v>97.72</v>
      </c>
      <c r="X82">
        <v>0</v>
      </c>
      <c r="Y82">
        <v>-53</v>
      </c>
      <c r="Z82">
        <v>5.42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2.81</v>
      </c>
      <c r="N83" s="73">
        <v>0</v>
      </c>
      <c r="O83" s="46">
        <v>0</v>
      </c>
      <c r="P83" s="46">
        <v>0</v>
      </c>
      <c r="Q83" s="46">
        <v>-59</v>
      </c>
      <c r="R83" s="46">
        <v>0</v>
      </c>
      <c r="S83" s="74">
        <v>0</v>
      </c>
      <c r="U83" s="73">
        <v>2.81</v>
      </c>
      <c r="V83" s="74">
        <v>-59</v>
      </c>
      <c r="W83">
        <v>0</v>
      </c>
      <c r="X83">
        <v>0</v>
      </c>
      <c r="Y83">
        <v>-59</v>
      </c>
      <c r="Z83">
        <v>2.81</v>
      </c>
      <c r="AA83">
        <v>0</v>
      </c>
    </row>
    <row r="84" spans="7:27">
      <c r="G84" t="s">
        <v>126</v>
      </c>
      <c r="H84" s="73">
        <v>3.53</v>
      </c>
      <c r="I84" s="46">
        <v>0</v>
      </c>
      <c r="J84" s="46">
        <v>0</v>
      </c>
      <c r="K84" s="46">
        <v>0</v>
      </c>
      <c r="L84" s="46">
        <v>0</v>
      </c>
      <c r="M84" s="74">
        <v>2.58</v>
      </c>
      <c r="N84" s="73">
        <v>0</v>
      </c>
      <c r="O84" s="46">
        <v>0</v>
      </c>
      <c r="P84" s="46">
        <v>0</v>
      </c>
      <c r="Q84" s="46">
        <v>-73</v>
      </c>
      <c r="R84" s="46">
        <v>0</v>
      </c>
      <c r="S84" s="74">
        <v>0</v>
      </c>
      <c r="U84" s="73">
        <v>6.11</v>
      </c>
      <c r="V84" s="74">
        <v>-73</v>
      </c>
      <c r="W84">
        <v>3.53</v>
      </c>
      <c r="X84">
        <v>0</v>
      </c>
      <c r="Y84">
        <v>-73</v>
      </c>
      <c r="Z84">
        <v>2.58</v>
      </c>
      <c r="AA84">
        <v>0</v>
      </c>
    </row>
    <row r="85" spans="7:27">
      <c r="G85" t="s">
        <v>127</v>
      </c>
      <c r="H85" s="73">
        <v>17.27</v>
      </c>
      <c r="I85" s="46">
        <v>0</v>
      </c>
      <c r="J85" s="46">
        <v>0</v>
      </c>
      <c r="K85" s="46">
        <v>0</v>
      </c>
      <c r="L85" s="46">
        <v>0</v>
      </c>
      <c r="M85" s="74">
        <v>2.42</v>
      </c>
      <c r="N85" s="73">
        <v>0</v>
      </c>
      <c r="O85" s="46">
        <v>0</v>
      </c>
      <c r="P85" s="46">
        <v>0</v>
      </c>
      <c r="Q85" s="46">
        <v>-76</v>
      </c>
      <c r="R85" s="46">
        <v>0</v>
      </c>
      <c r="S85" s="74">
        <v>0</v>
      </c>
      <c r="U85" s="73">
        <v>19.690000000000001</v>
      </c>
      <c r="V85" s="74">
        <v>-76</v>
      </c>
      <c r="W85">
        <v>17.27</v>
      </c>
      <c r="X85">
        <v>0</v>
      </c>
      <c r="Y85">
        <v>-76</v>
      </c>
      <c r="Z85">
        <v>2.42</v>
      </c>
      <c r="AA85">
        <v>0</v>
      </c>
    </row>
    <row r="86" spans="7:27">
      <c r="G86" t="s">
        <v>128</v>
      </c>
      <c r="H86" s="73">
        <v>36.74</v>
      </c>
      <c r="I86" s="46">
        <v>15.12</v>
      </c>
      <c r="J86" s="46">
        <v>0</v>
      </c>
      <c r="K86" s="46">
        <v>0</v>
      </c>
      <c r="L86" s="46">
        <v>0</v>
      </c>
      <c r="M86" s="74">
        <v>2.41</v>
      </c>
      <c r="N86" s="73">
        <v>0</v>
      </c>
      <c r="O86" s="46">
        <v>0</v>
      </c>
      <c r="P86" s="46">
        <v>0</v>
      </c>
      <c r="Q86" s="46">
        <v>-59</v>
      </c>
      <c r="R86" s="46">
        <v>0</v>
      </c>
      <c r="S86" s="74">
        <v>0</v>
      </c>
      <c r="U86" s="73">
        <v>54.27</v>
      </c>
      <c r="V86" s="74">
        <v>-59</v>
      </c>
      <c r="W86">
        <v>36.74</v>
      </c>
      <c r="X86">
        <v>15.12</v>
      </c>
      <c r="Y86">
        <v>-59</v>
      </c>
      <c r="Z86">
        <v>2.41</v>
      </c>
      <c r="AA86">
        <v>0</v>
      </c>
    </row>
    <row r="87" spans="7:27">
      <c r="G87" t="s">
        <v>129</v>
      </c>
      <c r="H87" s="73">
        <v>42.99</v>
      </c>
      <c r="I87" s="46">
        <v>42.63</v>
      </c>
      <c r="J87" s="46">
        <v>0</v>
      </c>
      <c r="K87" s="46">
        <v>0</v>
      </c>
      <c r="L87" s="46">
        <v>0</v>
      </c>
      <c r="M87" s="74">
        <v>1.48</v>
      </c>
      <c r="N87" s="73">
        <v>0</v>
      </c>
      <c r="O87" s="46">
        <v>0</v>
      </c>
      <c r="P87" s="46">
        <v>0</v>
      </c>
      <c r="Q87" s="46">
        <v>-60</v>
      </c>
      <c r="R87" s="46">
        <v>0</v>
      </c>
      <c r="S87" s="74">
        <v>0</v>
      </c>
      <c r="U87" s="73">
        <v>87.1</v>
      </c>
      <c r="V87" s="74">
        <v>-60</v>
      </c>
      <c r="W87">
        <v>42.99</v>
      </c>
      <c r="X87">
        <v>42.63</v>
      </c>
      <c r="Y87">
        <v>-60</v>
      </c>
      <c r="Z87">
        <v>1.48</v>
      </c>
      <c r="AA87">
        <v>0</v>
      </c>
    </row>
    <row r="88" spans="7:27">
      <c r="G88" t="s">
        <v>130</v>
      </c>
      <c r="H88" s="73">
        <v>41.03</v>
      </c>
      <c r="I88" s="46">
        <v>49.85</v>
      </c>
      <c r="J88" s="46">
        <v>0</v>
      </c>
      <c r="K88" s="46">
        <v>0</v>
      </c>
      <c r="L88" s="46">
        <v>0</v>
      </c>
      <c r="M88" s="74">
        <v>0.92</v>
      </c>
      <c r="N88" s="73">
        <v>0</v>
      </c>
      <c r="O88" s="46">
        <v>0</v>
      </c>
      <c r="P88" s="46">
        <v>0</v>
      </c>
      <c r="Q88" s="46">
        <v>-64</v>
      </c>
      <c r="R88" s="46">
        <v>0</v>
      </c>
      <c r="S88" s="74">
        <v>0</v>
      </c>
      <c r="U88" s="73">
        <v>91.8</v>
      </c>
      <c r="V88" s="74">
        <v>-64</v>
      </c>
      <c r="W88">
        <v>41.03</v>
      </c>
      <c r="X88">
        <v>49.85</v>
      </c>
      <c r="Y88">
        <v>-64</v>
      </c>
      <c r="Z88">
        <v>0.92</v>
      </c>
      <c r="AA88">
        <v>0</v>
      </c>
    </row>
    <row r="89" spans="7:27">
      <c r="G89" t="s">
        <v>131</v>
      </c>
      <c r="H89" s="73">
        <v>53.12</v>
      </c>
      <c r="I89" s="46">
        <v>77.16</v>
      </c>
      <c r="J89" s="46">
        <v>0</v>
      </c>
      <c r="K89" s="46">
        <v>0</v>
      </c>
      <c r="L89" s="46">
        <v>0</v>
      </c>
      <c r="M89" s="74">
        <v>1.06</v>
      </c>
      <c r="N89" s="73">
        <v>0</v>
      </c>
      <c r="O89" s="46">
        <v>0</v>
      </c>
      <c r="P89" s="46">
        <v>0</v>
      </c>
      <c r="Q89" s="46">
        <v>-71</v>
      </c>
      <c r="R89" s="46">
        <v>0</v>
      </c>
      <c r="S89" s="74">
        <v>0</v>
      </c>
      <c r="U89" s="73">
        <v>131.34</v>
      </c>
      <c r="V89" s="74">
        <v>-71</v>
      </c>
      <c r="W89">
        <v>53.12</v>
      </c>
      <c r="X89">
        <v>77.16</v>
      </c>
      <c r="Y89">
        <v>-71</v>
      </c>
      <c r="Z89">
        <v>1.06</v>
      </c>
      <c r="AA89">
        <v>0</v>
      </c>
    </row>
    <row r="90" spans="7:27">
      <c r="G90" t="s">
        <v>132</v>
      </c>
      <c r="H90" s="73">
        <v>53.76</v>
      </c>
      <c r="I90" s="46">
        <v>87.23</v>
      </c>
      <c r="J90" s="46">
        <v>0.57999999999999996</v>
      </c>
      <c r="K90" s="46">
        <v>0</v>
      </c>
      <c r="L90" s="46">
        <v>0</v>
      </c>
      <c r="M90" s="74">
        <v>0.72</v>
      </c>
      <c r="N90" s="73">
        <v>0</v>
      </c>
      <c r="O90" s="46">
        <v>0</v>
      </c>
      <c r="P90" s="46">
        <v>0</v>
      </c>
      <c r="Q90" s="46">
        <v>-76</v>
      </c>
      <c r="R90" s="46">
        <v>0</v>
      </c>
      <c r="S90" s="74">
        <v>0</v>
      </c>
      <c r="U90" s="73">
        <v>142.29</v>
      </c>
      <c r="V90" s="74">
        <v>-76</v>
      </c>
      <c r="W90">
        <v>53.76</v>
      </c>
      <c r="X90">
        <v>87.23</v>
      </c>
      <c r="Y90">
        <v>-76</v>
      </c>
      <c r="Z90">
        <v>0.72</v>
      </c>
      <c r="AA90">
        <v>0.57999999999999996</v>
      </c>
    </row>
    <row r="91" spans="7:27">
      <c r="G91" t="s">
        <v>133</v>
      </c>
      <c r="H91" s="73">
        <v>48.6</v>
      </c>
      <c r="I91" s="46">
        <v>87.34</v>
      </c>
      <c r="J91" s="46">
        <v>7.8</v>
      </c>
      <c r="K91" s="46">
        <v>0</v>
      </c>
      <c r="L91" s="46">
        <v>0</v>
      </c>
      <c r="M91" s="74">
        <v>0.95</v>
      </c>
      <c r="N91" s="73">
        <v>0</v>
      </c>
      <c r="O91" s="46">
        <v>0</v>
      </c>
      <c r="P91" s="46">
        <v>0</v>
      </c>
      <c r="Q91" s="46">
        <v>-78</v>
      </c>
      <c r="R91" s="46">
        <v>0</v>
      </c>
      <c r="S91" s="74">
        <v>0</v>
      </c>
      <c r="U91" s="73">
        <v>144.69</v>
      </c>
      <c r="V91" s="74">
        <v>-78</v>
      </c>
      <c r="W91">
        <v>48.6</v>
      </c>
      <c r="X91">
        <v>87.34</v>
      </c>
      <c r="Y91">
        <v>-78</v>
      </c>
      <c r="Z91">
        <v>0.95</v>
      </c>
      <c r="AA91">
        <v>7.8</v>
      </c>
    </row>
    <row r="92" spans="7:27">
      <c r="G92" t="s">
        <v>134</v>
      </c>
      <c r="H92" s="73">
        <v>58.23</v>
      </c>
      <c r="I92" s="46">
        <v>110.91</v>
      </c>
      <c r="J92" s="46">
        <v>10.6</v>
      </c>
      <c r="K92" s="46">
        <v>0</v>
      </c>
      <c r="L92" s="46">
        <v>0</v>
      </c>
      <c r="M92" s="74">
        <v>0.92</v>
      </c>
      <c r="N92" s="73">
        <v>0</v>
      </c>
      <c r="O92" s="46">
        <v>0</v>
      </c>
      <c r="P92" s="46">
        <v>0</v>
      </c>
      <c r="Q92" s="46">
        <v>-80</v>
      </c>
      <c r="R92" s="46">
        <v>0</v>
      </c>
      <c r="S92" s="74">
        <v>0</v>
      </c>
      <c r="U92" s="73">
        <v>180.66</v>
      </c>
      <c r="V92" s="74">
        <v>-80</v>
      </c>
      <c r="W92">
        <v>58.23</v>
      </c>
      <c r="X92">
        <v>110.91</v>
      </c>
      <c r="Y92">
        <v>-80</v>
      </c>
      <c r="Z92">
        <v>0.92</v>
      </c>
      <c r="AA92">
        <v>10.6</v>
      </c>
    </row>
    <row r="93" spans="7:27">
      <c r="G93" t="s">
        <v>135</v>
      </c>
      <c r="H93" s="73">
        <v>68.69</v>
      </c>
      <c r="I93" s="46">
        <v>99.23</v>
      </c>
      <c r="J93" s="46">
        <v>13.72</v>
      </c>
      <c r="K93" s="46">
        <v>0</v>
      </c>
      <c r="L93" s="46">
        <v>0</v>
      </c>
      <c r="M93" s="74">
        <v>0.99</v>
      </c>
      <c r="N93" s="73">
        <v>0</v>
      </c>
      <c r="O93" s="46">
        <v>0</v>
      </c>
      <c r="P93" s="46">
        <v>0</v>
      </c>
      <c r="Q93" s="46">
        <v>-83</v>
      </c>
      <c r="R93" s="46">
        <v>0</v>
      </c>
      <c r="S93" s="74">
        <v>0</v>
      </c>
      <c r="U93" s="73">
        <v>182.63</v>
      </c>
      <c r="V93" s="74">
        <v>-83</v>
      </c>
      <c r="W93">
        <v>68.69</v>
      </c>
      <c r="X93">
        <v>99.23</v>
      </c>
      <c r="Y93">
        <v>-83</v>
      </c>
      <c r="Z93">
        <v>0.99</v>
      </c>
      <c r="AA93">
        <v>13.72</v>
      </c>
    </row>
    <row r="94" spans="7:27">
      <c r="G94" t="s">
        <v>136</v>
      </c>
      <c r="H94" s="73">
        <v>83.36</v>
      </c>
      <c r="I94" s="46">
        <v>126.27</v>
      </c>
      <c r="J94" s="46">
        <v>16.91</v>
      </c>
      <c r="K94" s="46">
        <v>0</v>
      </c>
      <c r="L94" s="46">
        <v>0</v>
      </c>
      <c r="M94" s="74">
        <v>0.92</v>
      </c>
      <c r="N94" s="73">
        <v>0</v>
      </c>
      <c r="O94" s="46">
        <v>0</v>
      </c>
      <c r="P94" s="46">
        <v>0</v>
      </c>
      <c r="Q94" s="46">
        <v>-85</v>
      </c>
      <c r="R94" s="46">
        <v>0</v>
      </c>
      <c r="S94" s="74">
        <v>0</v>
      </c>
      <c r="U94" s="73">
        <v>227.46</v>
      </c>
      <c r="V94" s="74">
        <v>-85</v>
      </c>
      <c r="W94">
        <v>83.36</v>
      </c>
      <c r="X94">
        <v>126.27</v>
      </c>
      <c r="Y94">
        <v>-85</v>
      </c>
      <c r="Z94">
        <v>0.92</v>
      </c>
      <c r="AA94">
        <v>16.91</v>
      </c>
    </row>
    <row r="95" spans="7:27">
      <c r="G95" t="s">
        <v>137</v>
      </c>
      <c r="H95" s="73">
        <v>100.33</v>
      </c>
      <c r="I95" s="46">
        <v>165.48</v>
      </c>
      <c r="J95" s="46">
        <v>20.62</v>
      </c>
      <c r="K95" s="46">
        <v>0</v>
      </c>
      <c r="L95" s="46">
        <v>0</v>
      </c>
      <c r="M95" s="74">
        <v>1.2</v>
      </c>
      <c r="N95" s="73">
        <v>0</v>
      </c>
      <c r="O95" s="46">
        <v>0</v>
      </c>
      <c r="P95" s="46">
        <v>0</v>
      </c>
      <c r="Q95" s="46">
        <v>-88</v>
      </c>
      <c r="R95" s="46">
        <v>0</v>
      </c>
      <c r="S95" s="74">
        <v>0</v>
      </c>
      <c r="U95" s="73">
        <v>287.63</v>
      </c>
      <c r="V95" s="74">
        <v>-88</v>
      </c>
      <c r="W95">
        <v>100.33</v>
      </c>
      <c r="X95">
        <v>165.48</v>
      </c>
      <c r="Y95">
        <v>-88</v>
      </c>
      <c r="Z95">
        <v>1.2</v>
      </c>
      <c r="AA95">
        <v>20.62</v>
      </c>
    </row>
    <row r="96" spans="7:27">
      <c r="G96" t="s">
        <v>138</v>
      </c>
      <c r="H96" s="73">
        <v>120.45</v>
      </c>
      <c r="I96" s="46">
        <v>140.56</v>
      </c>
      <c r="J96" s="46">
        <v>30.31</v>
      </c>
      <c r="K96" s="46">
        <v>0</v>
      </c>
      <c r="L96" s="46">
        <v>0</v>
      </c>
      <c r="M96" s="74">
        <v>1.93</v>
      </c>
      <c r="N96" s="73">
        <v>0</v>
      </c>
      <c r="O96" s="46">
        <v>0</v>
      </c>
      <c r="P96" s="46">
        <v>0</v>
      </c>
      <c r="Q96" s="46">
        <v>-89</v>
      </c>
      <c r="R96" s="46">
        <v>0</v>
      </c>
      <c r="S96" s="74">
        <v>0</v>
      </c>
      <c r="U96" s="73">
        <v>293.25</v>
      </c>
      <c r="V96" s="74">
        <v>-89</v>
      </c>
      <c r="W96">
        <v>120.45</v>
      </c>
      <c r="X96">
        <v>140.56</v>
      </c>
      <c r="Y96">
        <v>-89</v>
      </c>
      <c r="Z96">
        <v>1.93</v>
      </c>
      <c r="AA96">
        <v>30.31</v>
      </c>
    </row>
    <row r="97" spans="1:83">
      <c r="G97" t="s">
        <v>139</v>
      </c>
      <c r="H97" s="73">
        <v>102.15</v>
      </c>
      <c r="I97" s="46">
        <v>137.88999999999999</v>
      </c>
      <c r="J97" s="46">
        <v>29.82</v>
      </c>
      <c r="K97" s="46">
        <v>0</v>
      </c>
      <c r="L97" s="46">
        <v>0</v>
      </c>
      <c r="M97" s="74">
        <v>1.56</v>
      </c>
      <c r="N97" s="73">
        <v>0</v>
      </c>
      <c r="O97" s="46">
        <v>0</v>
      </c>
      <c r="P97" s="46">
        <v>0</v>
      </c>
      <c r="Q97" s="46">
        <v>-90</v>
      </c>
      <c r="R97" s="46">
        <v>0</v>
      </c>
      <c r="S97" s="74">
        <v>0</v>
      </c>
      <c r="U97" s="73">
        <v>271.42</v>
      </c>
      <c r="V97" s="74">
        <v>-90</v>
      </c>
      <c r="W97">
        <v>102.15</v>
      </c>
      <c r="X97">
        <v>137.88999999999999</v>
      </c>
      <c r="Y97">
        <v>-90</v>
      </c>
      <c r="Z97">
        <v>1.56</v>
      </c>
      <c r="AA97">
        <v>29.82</v>
      </c>
    </row>
    <row r="98" spans="1:83">
      <c r="G98" t="s">
        <v>140</v>
      </c>
      <c r="H98" s="73">
        <v>93.66</v>
      </c>
      <c r="I98" s="46">
        <v>113.18</v>
      </c>
      <c r="J98" s="46">
        <v>26.45</v>
      </c>
      <c r="K98" s="46">
        <v>0</v>
      </c>
      <c r="L98" s="46">
        <v>0</v>
      </c>
      <c r="M98" s="74">
        <v>1.1499999999999999</v>
      </c>
      <c r="N98" s="73">
        <v>0</v>
      </c>
      <c r="O98" s="46">
        <v>0</v>
      </c>
      <c r="P98" s="46">
        <v>0</v>
      </c>
      <c r="Q98" s="46">
        <v>-94</v>
      </c>
      <c r="R98" s="46">
        <v>0</v>
      </c>
      <c r="S98" s="74">
        <v>0</v>
      </c>
      <c r="U98" s="73">
        <v>234.44</v>
      </c>
      <c r="V98" s="74">
        <v>-94</v>
      </c>
      <c r="W98">
        <v>93.66</v>
      </c>
      <c r="X98">
        <v>113.18</v>
      </c>
      <c r="Y98">
        <v>-94</v>
      </c>
      <c r="Z98">
        <v>1.1499999999999999</v>
      </c>
      <c r="AA98">
        <v>26.45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1.2994974999999998</v>
      </c>
      <c r="I99" s="69">
        <f t="shared" ref="I99:BQ99" si="1">SUM(I3:I98)/4000</f>
        <v>0.48200000000000004</v>
      </c>
      <c r="J99" s="69">
        <f t="shared" si="1"/>
        <v>0.7232774999999998</v>
      </c>
      <c r="K99" s="69">
        <f t="shared" si="1"/>
        <v>0</v>
      </c>
      <c r="L99" s="69">
        <f t="shared" si="1"/>
        <v>0</v>
      </c>
      <c r="M99" s="69">
        <f t="shared" si="1"/>
        <v>5.8107499999999986E-2</v>
      </c>
      <c r="N99" s="68">
        <f t="shared" si="1"/>
        <v>0</v>
      </c>
      <c r="O99" s="69">
        <f t="shared" si="1"/>
        <v>-0.37500250000000002</v>
      </c>
      <c r="P99" s="69">
        <f t="shared" si="1"/>
        <v>-1.3745000000000001</v>
      </c>
      <c r="Q99" s="69">
        <f t="shared" si="1"/>
        <v>-0.99875000000000003</v>
      </c>
      <c r="R99" s="69">
        <f t="shared" si="1"/>
        <v>0</v>
      </c>
      <c r="S99" s="70">
        <f t="shared" si="1"/>
        <v>0</v>
      </c>
      <c r="U99" s="68">
        <f t="shared" si="1"/>
        <v>2.5628825000000002</v>
      </c>
      <c r="V99" s="70">
        <f t="shared" si="1"/>
        <v>-2.7482525</v>
      </c>
      <c r="W99">
        <f t="shared" si="1"/>
        <v>1.2994974999999998</v>
      </c>
      <c r="X99">
        <f t="shared" si="1"/>
        <v>0.10699749999999998</v>
      </c>
      <c r="Y99">
        <f t="shared" si="1"/>
        <v>-0.99875000000000003</v>
      </c>
      <c r="Z99">
        <f t="shared" si="1"/>
        <v>5.8107499999999986E-2</v>
      </c>
      <c r="AA99">
        <f t="shared" si="1"/>
        <v>-0.65122250000000004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H3" activePane="bottomRight" state="frozen"/>
      <selection sqref="A1:D35"/>
      <selection pane="topRight" sqref="A1:D35"/>
      <selection pane="bottomLeft" sqref="A1:D35"/>
      <selection pane="bottomRight" activeCell="BW3" sqref="BW3:B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8</v>
      </c>
      <c r="W1" t="s">
        <v>590</v>
      </c>
      <c r="X1" t="s">
        <v>544</v>
      </c>
      <c r="Y1" t="s">
        <v>538</v>
      </c>
      <c r="Z1" t="s">
        <v>536</v>
      </c>
      <c r="AA1" t="s">
        <v>540</v>
      </c>
      <c r="AB1" t="s">
        <v>544</v>
      </c>
      <c r="AC1" t="s">
        <v>595</v>
      </c>
      <c r="AD1" t="s">
        <v>549</v>
      </c>
      <c r="AE1" t="s">
        <v>583</v>
      </c>
      <c r="AF1" t="s">
        <v>588</v>
      </c>
      <c r="AG1" t="s">
        <v>552</v>
      </c>
      <c r="AH1" t="s">
        <v>536</v>
      </c>
      <c r="AI1" t="s">
        <v>536</v>
      </c>
      <c r="AJ1" t="s">
        <v>558</v>
      </c>
      <c r="AK1" t="s">
        <v>570</v>
      </c>
      <c r="AL1" t="s">
        <v>544</v>
      </c>
      <c r="AM1" t="s">
        <v>563</v>
      </c>
      <c r="AN1" t="s">
        <v>544</v>
      </c>
      <c r="AO1" t="s">
        <v>568</v>
      </c>
      <c r="AP1" t="s">
        <v>542</v>
      </c>
      <c r="AQ1" t="s">
        <v>573</v>
      </c>
      <c r="AR1" t="s">
        <v>556</v>
      </c>
      <c r="AS1" t="s">
        <v>566</v>
      </c>
      <c r="AT1" t="s">
        <v>556</v>
      </c>
      <c r="AU1" t="s">
        <v>470</v>
      </c>
      <c r="AV1" t="s">
        <v>18</v>
      </c>
      <c r="AW1" t="s">
        <v>542</v>
      </c>
      <c r="AX1" t="s">
        <v>560</v>
      </c>
      <c r="AY1" t="s">
        <v>544</v>
      </c>
      <c r="AZ1" t="s">
        <v>542</v>
      </c>
      <c r="BA1" t="s">
        <v>544</v>
      </c>
      <c r="BB1" t="s">
        <v>544</v>
      </c>
      <c r="BC1" t="s">
        <v>547</v>
      </c>
      <c r="BD1" t="s">
        <v>544</v>
      </c>
      <c r="BE1" t="s">
        <v>580</v>
      </c>
      <c r="BF1" t="s">
        <v>570</v>
      </c>
      <c r="BG1" t="s">
        <v>593</v>
      </c>
      <c r="BH1" t="s">
        <v>470</v>
      </c>
      <c r="BI1" t="s">
        <v>544</v>
      </c>
      <c r="BJ1" t="s">
        <v>449</v>
      </c>
      <c r="BK1" t="s">
        <v>560</v>
      </c>
      <c r="BL1" t="s">
        <v>552</v>
      </c>
      <c r="BM1" t="s">
        <v>536</v>
      </c>
      <c r="BN1" t="s">
        <v>605</v>
      </c>
      <c r="BO1" t="s">
        <v>619</v>
      </c>
      <c r="BP1" t="s">
        <v>617</v>
      </c>
      <c r="BQ1" t="s">
        <v>599</v>
      </c>
      <c r="BR1" t="s">
        <v>612</v>
      </c>
      <c r="BS1" t="s">
        <v>597</v>
      </c>
      <c r="BT1" t="s">
        <v>603</v>
      </c>
      <c r="BU1" t="s">
        <v>614</v>
      </c>
      <c r="BV1" t="s">
        <v>621</v>
      </c>
      <c r="BW1" t="s">
        <v>610</v>
      </c>
    </row>
    <row r="2" spans="1:7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45506</v>
      </c>
      <c r="W2" s="28" t="s">
        <v>149</v>
      </c>
      <c r="X2" t="s">
        <v>279</v>
      </c>
      <c r="Y2" t="s">
        <v>149</v>
      </c>
      <c r="Z2" t="s">
        <v>148</v>
      </c>
      <c r="AA2" t="s">
        <v>146</v>
      </c>
      <c r="AB2" t="s">
        <v>275</v>
      </c>
      <c r="AC2" t="s">
        <v>369</v>
      </c>
      <c r="AD2" t="s">
        <v>240</v>
      </c>
      <c r="AE2" t="s">
        <v>145</v>
      </c>
      <c r="AF2" t="s">
        <v>146</v>
      </c>
      <c r="AG2" t="s">
        <v>145</v>
      </c>
      <c r="AH2" t="s">
        <v>145</v>
      </c>
      <c r="AI2" t="s">
        <v>149</v>
      </c>
      <c r="AJ2" t="s">
        <v>145</v>
      </c>
      <c r="AK2" t="s">
        <v>146</v>
      </c>
      <c r="AL2" t="s">
        <v>231</v>
      </c>
      <c r="AM2" t="s">
        <v>145</v>
      </c>
      <c r="AN2" t="s">
        <v>276</v>
      </c>
      <c r="AO2" t="s">
        <v>148</v>
      </c>
      <c r="AP2" t="s">
        <v>148</v>
      </c>
      <c r="AQ2" t="s">
        <v>146</v>
      </c>
      <c r="AR2" t="s">
        <v>146</v>
      </c>
      <c r="AS2" t="s">
        <v>369</v>
      </c>
      <c r="AT2" t="s">
        <v>145</v>
      </c>
      <c r="AU2" t="s">
        <v>145</v>
      </c>
      <c r="AV2" t="s">
        <v>149</v>
      </c>
      <c r="AW2" t="s">
        <v>146</v>
      </c>
      <c r="AX2" t="s">
        <v>145</v>
      </c>
      <c r="AY2" t="s">
        <v>226</v>
      </c>
      <c r="AZ2" t="s">
        <v>148</v>
      </c>
      <c r="BA2" t="s">
        <v>249</v>
      </c>
      <c r="BB2" t="s">
        <v>263</v>
      </c>
      <c r="BC2" t="s">
        <v>369</v>
      </c>
      <c r="BD2" t="s">
        <v>277</v>
      </c>
      <c r="BE2" t="s">
        <v>145</v>
      </c>
      <c r="BF2" t="s">
        <v>145</v>
      </c>
      <c r="BG2" t="s">
        <v>358</v>
      </c>
      <c r="BH2" t="s">
        <v>149</v>
      </c>
      <c r="BI2" t="s">
        <v>262</v>
      </c>
      <c r="BJ2" t="s">
        <v>608</v>
      </c>
      <c r="BK2" t="s">
        <v>145</v>
      </c>
      <c r="BL2" t="s">
        <v>145</v>
      </c>
      <c r="BM2" t="s">
        <v>145</v>
      </c>
      <c r="BN2" t="s">
        <v>148</v>
      </c>
      <c r="BO2" t="s">
        <v>149</v>
      </c>
      <c r="BP2" t="s">
        <v>145</v>
      </c>
      <c r="BQ2" t="s">
        <v>149</v>
      </c>
      <c r="BR2" t="s">
        <v>146</v>
      </c>
      <c r="BS2" t="s">
        <v>148</v>
      </c>
      <c r="BT2" t="s">
        <v>145</v>
      </c>
      <c r="BU2" t="s">
        <v>149</v>
      </c>
      <c r="BV2" t="s">
        <v>148</v>
      </c>
      <c r="BW2" t="s">
        <v>148</v>
      </c>
    </row>
    <row r="3" spans="1:7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803.14999999999986</v>
      </c>
      <c r="I3" s="53">
        <v>305.94</v>
      </c>
      <c r="J3" s="53">
        <v>562.87</v>
      </c>
      <c r="K3" s="53">
        <v>148.62</v>
      </c>
      <c r="L3" s="53">
        <v>5.78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623</v>
      </c>
      <c r="W3">
        <v>48.16</v>
      </c>
      <c r="X3">
        <v>0</v>
      </c>
      <c r="Y3">
        <v>163.98</v>
      </c>
      <c r="Z3">
        <v>37.21</v>
      </c>
      <c r="AA3">
        <v>67.42</v>
      </c>
      <c r="AB3">
        <v>0</v>
      </c>
      <c r="AC3">
        <v>3.85</v>
      </c>
      <c r="AD3">
        <v>9.6300000000000008</v>
      </c>
      <c r="AE3">
        <v>48.16</v>
      </c>
      <c r="AF3">
        <v>36.92</v>
      </c>
      <c r="AG3">
        <v>0</v>
      </c>
      <c r="AH3">
        <v>0</v>
      </c>
      <c r="AI3">
        <v>48.16</v>
      </c>
      <c r="AJ3">
        <v>24</v>
      </c>
      <c r="AK3">
        <v>90.54</v>
      </c>
      <c r="AL3">
        <v>0</v>
      </c>
      <c r="AM3">
        <v>11.69</v>
      </c>
      <c r="AN3">
        <v>0</v>
      </c>
      <c r="AO3">
        <v>12.41</v>
      </c>
      <c r="AP3">
        <v>37.21</v>
      </c>
      <c r="AQ3">
        <v>83.97</v>
      </c>
      <c r="AR3">
        <v>27.09</v>
      </c>
      <c r="AS3">
        <v>1.93</v>
      </c>
      <c r="AT3">
        <v>81.27</v>
      </c>
      <c r="AU3">
        <v>144.47999999999999</v>
      </c>
      <c r="AV3">
        <v>240.8</v>
      </c>
      <c r="AW3">
        <v>0</v>
      </c>
      <c r="AX3">
        <v>0</v>
      </c>
      <c r="AY3">
        <v>0</v>
      </c>
      <c r="AZ3">
        <v>37.21</v>
      </c>
      <c r="BA3">
        <v>0</v>
      </c>
      <c r="BB3">
        <v>0</v>
      </c>
      <c r="BC3">
        <v>0</v>
      </c>
      <c r="BD3">
        <v>0</v>
      </c>
      <c r="BE3">
        <v>20.71</v>
      </c>
      <c r="BF3">
        <v>38.53</v>
      </c>
      <c r="BG3">
        <v>0.87</v>
      </c>
      <c r="BH3">
        <v>48.16</v>
      </c>
      <c r="BI3">
        <v>0</v>
      </c>
      <c r="BJ3">
        <v>0</v>
      </c>
      <c r="BK3">
        <v>48.16</v>
      </c>
      <c r="BL3">
        <v>192.64</v>
      </c>
      <c r="BM3">
        <v>48.16</v>
      </c>
      <c r="BN3">
        <v>12.41</v>
      </c>
      <c r="BO3">
        <v>13.61</v>
      </c>
      <c r="BP3">
        <v>96.32</v>
      </c>
      <c r="BQ3">
        <v>0</v>
      </c>
      <c r="BR3">
        <v>0</v>
      </c>
      <c r="BS3">
        <v>12.17</v>
      </c>
      <c r="BT3">
        <v>38.53</v>
      </c>
      <c r="BU3">
        <v>0</v>
      </c>
      <c r="BV3">
        <v>0</v>
      </c>
      <c r="BW3">
        <v>0</v>
      </c>
    </row>
    <row r="4" spans="1:75">
      <c r="A4" t="s">
        <v>234</v>
      </c>
      <c r="B4" t="s">
        <v>226</v>
      </c>
      <c r="C4" t="s">
        <v>228</v>
      </c>
      <c r="G4" t="s">
        <v>46</v>
      </c>
      <c r="H4" s="73">
        <v>803.14999999999986</v>
      </c>
      <c r="I4" s="46">
        <v>306.82</v>
      </c>
      <c r="J4" s="46">
        <v>562.87</v>
      </c>
      <c r="K4" s="46">
        <v>148.62</v>
      </c>
      <c r="L4" s="46">
        <v>5.78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623</v>
      </c>
      <c r="W4">
        <v>48.16</v>
      </c>
      <c r="X4">
        <v>0</v>
      </c>
      <c r="Y4">
        <v>163.98</v>
      </c>
      <c r="Z4">
        <v>37.21</v>
      </c>
      <c r="AA4">
        <v>67.42</v>
      </c>
      <c r="AB4">
        <v>0</v>
      </c>
      <c r="AC4">
        <v>3.85</v>
      </c>
      <c r="AD4">
        <v>9.6300000000000008</v>
      </c>
      <c r="AE4">
        <v>48.16</v>
      </c>
      <c r="AF4">
        <v>37.799999999999997</v>
      </c>
      <c r="AG4">
        <v>0</v>
      </c>
      <c r="AH4">
        <v>0</v>
      </c>
      <c r="AI4">
        <v>48.16</v>
      </c>
      <c r="AJ4">
        <v>24</v>
      </c>
      <c r="AK4">
        <v>90.54</v>
      </c>
      <c r="AL4">
        <v>0</v>
      </c>
      <c r="AM4">
        <v>11.69</v>
      </c>
      <c r="AN4">
        <v>0</v>
      </c>
      <c r="AO4">
        <v>12.41</v>
      </c>
      <c r="AP4">
        <v>37.21</v>
      </c>
      <c r="AQ4">
        <v>83.97</v>
      </c>
      <c r="AR4">
        <v>27.09</v>
      </c>
      <c r="AS4">
        <v>1.93</v>
      </c>
      <c r="AT4">
        <v>81.27</v>
      </c>
      <c r="AU4">
        <v>144.47999999999999</v>
      </c>
      <c r="AV4">
        <v>240.8</v>
      </c>
      <c r="AW4">
        <v>0</v>
      </c>
      <c r="AX4">
        <v>0</v>
      </c>
      <c r="AY4">
        <v>0</v>
      </c>
      <c r="AZ4">
        <v>37.21</v>
      </c>
      <c r="BA4">
        <v>0</v>
      </c>
      <c r="BB4">
        <v>0</v>
      </c>
      <c r="BC4">
        <v>0</v>
      </c>
      <c r="BD4">
        <v>0</v>
      </c>
      <c r="BE4">
        <v>20.71</v>
      </c>
      <c r="BF4">
        <v>38.53</v>
      </c>
      <c r="BG4">
        <v>0.87</v>
      </c>
      <c r="BH4">
        <v>48.16</v>
      </c>
      <c r="BI4">
        <v>0</v>
      </c>
      <c r="BJ4">
        <v>0</v>
      </c>
      <c r="BK4">
        <v>48.16</v>
      </c>
      <c r="BL4">
        <v>192.64</v>
      </c>
      <c r="BM4">
        <v>48.16</v>
      </c>
      <c r="BN4">
        <v>12.41</v>
      </c>
      <c r="BO4">
        <v>13.61</v>
      </c>
      <c r="BP4">
        <v>96.32</v>
      </c>
      <c r="BQ4">
        <v>0</v>
      </c>
      <c r="BR4">
        <v>0</v>
      </c>
      <c r="BS4">
        <v>12.17</v>
      </c>
      <c r="BT4">
        <v>38.53</v>
      </c>
      <c r="BU4">
        <v>0</v>
      </c>
      <c r="BV4">
        <v>0</v>
      </c>
      <c r="BW4">
        <v>0</v>
      </c>
    </row>
    <row r="5" spans="1:75">
      <c r="A5" t="s">
        <v>235</v>
      </c>
      <c r="B5" t="s">
        <v>227</v>
      </c>
      <c r="C5" t="s">
        <v>229</v>
      </c>
      <c r="G5" t="s">
        <v>47</v>
      </c>
      <c r="H5" s="73">
        <v>803.14999999999986</v>
      </c>
      <c r="I5" s="46">
        <v>305.79000000000002</v>
      </c>
      <c r="J5" s="46">
        <v>562.87</v>
      </c>
      <c r="K5" s="46">
        <v>148.62</v>
      </c>
      <c r="L5" s="46">
        <v>5.78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623</v>
      </c>
      <c r="W5">
        <v>48.16</v>
      </c>
      <c r="X5">
        <v>0</v>
      </c>
      <c r="Y5">
        <v>163.98</v>
      </c>
      <c r="Z5">
        <v>37.21</v>
      </c>
      <c r="AA5">
        <v>67.42</v>
      </c>
      <c r="AB5">
        <v>0</v>
      </c>
      <c r="AC5">
        <v>3.85</v>
      </c>
      <c r="AD5">
        <v>9.6300000000000008</v>
      </c>
      <c r="AE5">
        <v>48.16</v>
      </c>
      <c r="AF5">
        <v>36.770000000000003</v>
      </c>
      <c r="AG5">
        <v>0</v>
      </c>
      <c r="AH5">
        <v>0</v>
      </c>
      <c r="AI5">
        <v>48.16</v>
      </c>
      <c r="AJ5">
        <v>24</v>
      </c>
      <c r="AK5">
        <v>90.54</v>
      </c>
      <c r="AL5">
        <v>0</v>
      </c>
      <c r="AM5">
        <v>11.69</v>
      </c>
      <c r="AN5">
        <v>0</v>
      </c>
      <c r="AO5">
        <v>12.41</v>
      </c>
      <c r="AP5">
        <v>37.21</v>
      </c>
      <c r="AQ5">
        <v>83.97</v>
      </c>
      <c r="AR5">
        <v>27.09</v>
      </c>
      <c r="AS5">
        <v>1.93</v>
      </c>
      <c r="AT5">
        <v>81.27</v>
      </c>
      <c r="AU5">
        <v>144.47999999999999</v>
      </c>
      <c r="AV5">
        <v>240.8</v>
      </c>
      <c r="AW5">
        <v>0</v>
      </c>
      <c r="AX5">
        <v>0</v>
      </c>
      <c r="AY5">
        <v>0</v>
      </c>
      <c r="AZ5">
        <v>37.21</v>
      </c>
      <c r="BA5">
        <v>0</v>
      </c>
      <c r="BB5">
        <v>0</v>
      </c>
      <c r="BC5">
        <v>0</v>
      </c>
      <c r="BD5">
        <v>0</v>
      </c>
      <c r="BE5">
        <v>20.71</v>
      </c>
      <c r="BF5">
        <v>38.53</v>
      </c>
      <c r="BG5">
        <v>0.87</v>
      </c>
      <c r="BH5">
        <v>48.16</v>
      </c>
      <c r="BI5">
        <v>0</v>
      </c>
      <c r="BJ5">
        <v>0</v>
      </c>
      <c r="BK5">
        <v>48.16</v>
      </c>
      <c r="BL5">
        <v>192.64</v>
      </c>
      <c r="BM5">
        <v>48.16</v>
      </c>
      <c r="BN5">
        <v>12.41</v>
      </c>
      <c r="BO5">
        <v>13.61</v>
      </c>
      <c r="BP5">
        <v>96.32</v>
      </c>
      <c r="BQ5">
        <v>0</v>
      </c>
      <c r="BR5">
        <v>0</v>
      </c>
      <c r="BS5">
        <v>12.17</v>
      </c>
      <c r="BT5">
        <v>38.53</v>
      </c>
      <c r="BU5">
        <v>0</v>
      </c>
      <c r="BV5">
        <v>0</v>
      </c>
      <c r="BW5">
        <v>0</v>
      </c>
    </row>
    <row r="6" spans="1:75">
      <c r="A6" t="s">
        <v>236</v>
      </c>
      <c r="B6" t="s">
        <v>258</v>
      </c>
      <c r="C6" t="s">
        <v>230</v>
      </c>
      <c r="G6" t="s">
        <v>48</v>
      </c>
      <c r="H6" s="73">
        <v>803.14999999999986</v>
      </c>
      <c r="I6" s="46">
        <v>305.53000000000003</v>
      </c>
      <c r="J6" s="46">
        <v>562.87</v>
      </c>
      <c r="K6" s="46">
        <v>148.62</v>
      </c>
      <c r="L6" s="46">
        <v>5.78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623</v>
      </c>
      <c r="W6">
        <v>48.16</v>
      </c>
      <c r="X6">
        <v>0</v>
      </c>
      <c r="Y6">
        <v>163.98</v>
      </c>
      <c r="Z6">
        <v>37.21</v>
      </c>
      <c r="AA6">
        <v>67.42</v>
      </c>
      <c r="AB6">
        <v>0</v>
      </c>
      <c r="AC6">
        <v>3.85</v>
      </c>
      <c r="AD6">
        <v>9.6300000000000008</v>
      </c>
      <c r="AE6">
        <v>48.16</v>
      </c>
      <c r="AF6">
        <v>36.51</v>
      </c>
      <c r="AG6">
        <v>0</v>
      </c>
      <c r="AH6">
        <v>0</v>
      </c>
      <c r="AI6">
        <v>48.16</v>
      </c>
      <c r="AJ6">
        <v>24</v>
      </c>
      <c r="AK6">
        <v>90.54</v>
      </c>
      <c r="AL6">
        <v>0</v>
      </c>
      <c r="AM6">
        <v>11.69</v>
      </c>
      <c r="AN6">
        <v>0</v>
      </c>
      <c r="AO6">
        <v>12.41</v>
      </c>
      <c r="AP6">
        <v>37.21</v>
      </c>
      <c r="AQ6">
        <v>83.97</v>
      </c>
      <c r="AR6">
        <v>27.09</v>
      </c>
      <c r="AS6">
        <v>1.93</v>
      </c>
      <c r="AT6">
        <v>81.27</v>
      </c>
      <c r="AU6">
        <v>144.47999999999999</v>
      </c>
      <c r="AV6">
        <v>240.8</v>
      </c>
      <c r="AW6">
        <v>0</v>
      </c>
      <c r="AX6">
        <v>0</v>
      </c>
      <c r="AY6">
        <v>0</v>
      </c>
      <c r="AZ6">
        <v>37.21</v>
      </c>
      <c r="BA6">
        <v>0</v>
      </c>
      <c r="BB6">
        <v>0</v>
      </c>
      <c r="BC6">
        <v>0</v>
      </c>
      <c r="BD6">
        <v>0</v>
      </c>
      <c r="BE6">
        <v>20.71</v>
      </c>
      <c r="BF6">
        <v>38.53</v>
      </c>
      <c r="BG6">
        <v>0.87</v>
      </c>
      <c r="BH6">
        <v>48.16</v>
      </c>
      <c r="BI6">
        <v>0</v>
      </c>
      <c r="BJ6">
        <v>0</v>
      </c>
      <c r="BK6">
        <v>48.16</v>
      </c>
      <c r="BL6">
        <v>192.64</v>
      </c>
      <c r="BM6">
        <v>48.16</v>
      </c>
      <c r="BN6">
        <v>12.41</v>
      </c>
      <c r="BO6">
        <v>13.61</v>
      </c>
      <c r="BP6">
        <v>96.32</v>
      </c>
      <c r="BQ6">
        <v>0</v>
      </c>
      <c r="BR6">
        <v>0</v>
      </c>
      <c r="BS6">
        <v>12.17</v>
      </c>
      <c r="BT6">
        <v>38.53</v>
      </c>
      <c r="BU6">
        <v>0</v>
      </c>
      <c r="BV6">
        <v>0</v>
      </c>
      <c r="BW6">
        <v>0</v>
      </c>
    </row>
    <row r="7" spans="1:75">
      <c r="A7" t="s">
        <v>237</v>
      </c>
      <c r="B7" t="s">
        <v>280</v>
      </c>
      <c r="C7" t="s">
        <v>259</v>
      </c>
      <c r="G7" t="s">
        <v>49</v>
      </c>
      <c r="H7" s="73">
        <v>610.26999999999987</v>
      </c>
      <c r="I7" s="46">
        <v>306.32</v>
      </c>
      <c r="J7" s="46">
        <v>562.87</v>
      </c>
      <c r="K7" s="46">
        <v>148.62</v>
      </c>
      <c r="L7" s="46">
        <v>5.78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T7" t="s">
        <v>623</v>
      </c>
      <c r="W7">
        <v>48.16</v>
      </c>
      <c r="X7">
        <v>0</v>
      </c>
      <c r="Y7">
        <v>163.98</v>
      </c>
      <c r="Z7">
        <v>37.21</v>
      </c>
      <c r="AA7">
        <v>67.42</v>
      </c>
      <c r="AB7">
        <v>0</v>
      </c>
      <c r="AC7">
        <v>3.85</v>
      </c>
      <c r="AD7">
        <v>9.6300000000000008</v>
      </c>
      <c r="AE7">
        <v>48.16</v>
      </c>
      <c r="AF7">
        <v>37.299999999999997</v>
      </c>
      <c r="AG7">
        <v>0</v>
      </c>
      <c r="AH7">
        <v>0</v>
      </c>
      <c r="AI7">
        <v>48.16</v>
      </c>
      <c r="AJ7">
        <v>24</v>
      </c>
      <c r="AK7">
        <v>90.54</v>
      </c>
      <c r="AL7">
        <v>0</v>
      </c>
      <c r="AM7">
        <v>11.69</v>
      </c>
      <c r="AN7">
        <v>0</v>
      </c>
      <c r="AO7">
        <v>12.41</v>
      </c>
      <c r="AP7">
        <v>37.21</v>
      </c>
      <c r="AQ7">
        <v>83.97</v>
      </c>
      <c r="AR7">
        <v>27.09</v>
      </c>
      <c r="AS7">
        <v>1.93</v>
      </c>
      <c r="AT7">
        <v>81.27</v>
      </c>
      <c r="AU7">
        <v>48.16</v>
      </c>
      <c r="AV7">
        <v>240.8</v>
      </c>
      <c r="AW7">
        <v>0</v>
      </c>
      <c r="AX7">
        <v>0</v>
      </c>
      <c r="AY7">
        <v>0</v>
      </c>
      <c r="AZ7">
        <v>37.21</v>
      </c>
      <c r="BA7">
        <v>0</v>
      </c>
      <c r="BB7">
        <v>0</v>
      </c>
      <c r="BC7">
        <v>0</v>
      </c>
      <c r="BD7">
        <v>0</v>
      </c>
      <c r="BE7">
        <v>20.71</v>
      </c>
      <c r="BF7">
        <v>38.53</v>
      </c>
      <c r="BG7">
        <v>0.63</v>
      </c>
      <c r="BH7">
        <v>48.16</v>
      </c>
      <c r="BI7">
        <v>0</v>
      </c>
      <c r="BJ7">
        <v>0</v>
      </c>
      <c r="BK7">
        <v>48.16</v>
      </c>
      <c r="BL7">
        <v>192.64</v>
      </c>
      <c r="BM7">
        <v>48.16</v>
      </c>
      <c r="BN7">
        <v>12.41</v>
      </c>
      <c r="BO7">
        <v>13.61</v>
      </c>
      <c r="BP7">
        <v>0</v>
      </c>
      <c r="BQ7">
        <v>0</v>
      </c>
      <c r="BR7">
        <v>0</v>
      </c>
      <c r="BS7">
        <v>12.17</v>
      </c>
      <c r="BT7">
        <v>38.53</v>
      </c>
      <c r="BU7">
        <v>0</v>
      </c>
      <c r="BV7">
        <v>0</v>
      </c>
      <c r="BW7">
        <v>0</v>
      </c>
    </row>
    <row r="8" spans="1:75">
      <c r="A8" t="s">
        <v>238</v>
      </c>
      <c r="B8" t="s">
        <v>315</v>
      </c>
      <c r="C8" t="s">
        <v>231</v>
      </c>
      <c r="G8" t="s">
        <v>50</v>
      </c>
      <c r="H8" s="73">
        <v>610.26999999999987</v>
      </c>
      <c r="I8" s="46">
        <v>306.08999999999997</v>
      </c>
      <c r="J8" s="46">
        <v>562.87</v>
      </c>
      <c r="K8" s="46">
        <v>148.62</v>
      </c>
      <c r="L8" s="46">
        <v>5.78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48.16</v>
      </c>
      <c r="X8">
        <v>0</v>
      </c>
      <c r="Y8">
        <v>163.98</v>
      </c>
      <c r="Z8">
        <v>37.21</v>
      </c>
      <c r="AA8">
        <v>67.42</v>
      </c>
      <c r="AB8">
        <v>0</v>
      </c>
      <c r="AC8">
        <v>3.85</v>
      </c>
      <c r="AD8">
        <v>9.6300000000000008</v>
      </c>
      <c r="AE8">
        <v>48.16</v>
      </c>
      <c r="AF8">
        <v>37.07</v>
      </c>
      <c r="AG8">
        <v>0</v>
      </c>
      <c r="AH8">
        <v>0</v>
      </c>
      <c r="AI8">
        <v>48.16</v>
      </c>
      <c r="AJ8">
        <v>24</v>
      </c>
      <c r="AK8">
        <v>90.54</v>
      </c>
      <c r="AL8">
        <v>0</v>
      </c>
      <c r="AM8">
        <v>11.69</v>
      </c>
      <c r="AN8">
        <v>0</v>
      </c>
      <c r="AO8">
        <v>12.41</v>
      </c>
      <c r="AP8">
        <v>37.21</v>
      </c>
      <c r="AQ8">
        <v>83.97</v>
      </c>
      <c r="AR8">
        <v>27.09</v>
      </c>
      <c r="AS8">
        <v>1.93</v>
      </c>
      <c r="AT8">
        <v>81.27</v>
      </c>
      <c r="AU8">
        <v>48.16</v>
      </c>
      <c r="AV8">
        <v>240.8</v>
      </c>
      <c r="AW8">
        <v>0</v>
      </c>
      <c r="AX8">
        <v>0</v>
      </c>
      <c r="AY8">
        <v>0</v>
      </c>
      <c r="AZ8">
        <v>37.21</v>
      </c>
      <c r="BA8">
        <v>0</v>
      </c>
      <c r="BB8">
        <v>0</v>
      </c>
      <c r="BC8">
        <v>0</v>
      </c>
      <c r="BD8">
        <v>0</v>
      </c>
      <c r="BE8">
        <v>20.71</v>
      </c>
      <c r="BF8">
        <v>38.53</v>
      </c>
      <c r="BG8">
        <v>0.63</v>
      </c>
      <c r="BH8">
        <v>48.16</v>
      </c>
      <c r="BI8">
        <v>0</v>
      </c>
      <c r="BJ8">
        <v>0</v>
      </c>
      <c r="BK8">
        <v>48.16</v>
      </c>
      <c r="BL8">
        <v>192.64</v>
      </c>
      <c r="BM8">
        <v>48.16</v>
      </c>
      <c r="BN8">
        <v>12.41</v>
      </c>
      <c r="BO8">
        <v>13.61</v>
      </c>
      <c r="BP8">
        <v>0</v>
      </c>
      <c r="BQ8">
        <v>0</v>
      </c>
      <c r="BR8">
        <v>0</v>
      </c>
      <c r="BS8">
        <v>12.17</v>
      </c>
      <c r="BT8">
        <v>38.53</v>
      </c>
      <c r="BU8">
        <v>0</v>
      </c>
      <c r="BV8">
        <v>0</v>
      </c>
      <c r="BW8">
        <v>0</v>
      </c>
    </row>
    <row r="9" spans="1:75">
      <c r="A9" t="s">
        <v>239</v>
      </c>
      <c r="B9" t="s">
        <v>335</v>
      </c>
      <c r="C9" t="s">
        <v>232</v>
      </c>
      <c r="G9" t="s">
        <v>51</v>
      </c>
      <c r="H9" s="73">
        <v>610.26999999999987</v>
      </c>
      <c r="I9" s="46">
        <v>305.20999999999998</v>
      </c>
      <c r="J9" s="46">
        <v>562.87</v>
      </c>
      <c r="K9" s="46">
        <v>148.62</v>
      </c>
      <c r="L9" s="46">
        <v>5.78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48.16</v>
      </c>
      <c r="X9">
        <v>0</v>
      </c>
      <c r="Y9">
        <v>163.98</v>
      </c>
      <c r="Z9">
        <v>37.21</v>
      </c>
      <c r="AA9">
        <v>67.42</v>
      </c>
      <c r="AB9">
        <v>0</v>
      </c>
      <c r="AC9">
        <v>3.85</v>
      </c>
      <c r="AD9">
        <v>9.6300000000000008</v>
      </c>
      <c r="AE9">
        <v>48.16</v>
      </c>
      <c r="AF9">
        <v>36.19</v>
      </c>
      <c r="AG9">
        <v>0</v>
      </c>
      <c r="AH9">
        <v>0</v>
      </c>
      <c r="AI9">
        <v>48.16</v>
      </c>
      <c r="AJ9">
        <v>24</v>
      </c>
      <c r="AK9">
        <v>90.54</v>
      </c>
      <c r="AL9">
        <v>0</v>
      </c>
      <c r="AM9">
        <v>11.69</v>
      </c>
      <c r="AN9">
        <v>0</v>
      </c>
      <c r="AO9">
        <v>12.41</v>
      </c>
      <c r="AP9">
        <v>37.21</v>
      </c>
      <c r="AQ9">
        <v>83.97</v>
      </c>
      <c r="AR9">
        <v>27.09</v>
      </c>
      <c r="AS9">
        <v>1.93</v>
      </c>
      <c r="AT9">
        <v>81.27</v>
      </c>
      <c r="AU9">
        <v>48.16</v>
      </c>
      <c r="AV9">
        <v>240.8</v>
      </c>
      <c r="AW9">
        <v>0</v>
      </c>
      <c r="AX9">
        <v>0</v>
      </c>
      <c r="AY9">
        <v>0</v>
      </c>
      <c r="AZ9">
        <v>37.21</v>
      </c>
      <c r="BA9">
        <v>0</v>
      </c>
      <c r="BB9">
        <v>0</v>
      </c>
      <c r="BC9">
        <v>0</v>
      </c>
      <c r="BD9">
        <v>0</v>
      </c>
      <c r="BE9">
        <v>20.71</v>
      </c>
      <c r="BF9">
        <v>38.53</v>
      </c>
      <c r="BG9">
        <v>0.63</v>
      </c>
      <c r="BH9">
        <v>48.16</v>
      </c>
      <c r="BI9">
        <v>0</v>
      </c>
      <c r="BJ9">
        <v>0</v>
      </c>
      <c r="BK9">
        <v>48.16</v>
      </c>
      <c r="BL9">
        <v>192.64</v>
      </c>
      <c r="BM9">
        <v>48.16</v>
      </c>
      <c r="BN9">
        <v>12.41</v>
      </c>
      <c r="BO9">
        <v>13.61</v>
      </c>
      <c r="BP9">
        <v>0</v>
      </c>
      <c r="BQ9">
        <v>0</v>
      </c>
      <c r="BR9">
        <v>0</v>
      </c>
      <c r="BS9">
        <v>12.17</v>
      </c>
      <c r="BT9">
        <v>38.53</v>
      </c>
      <c r="BU9">
        <v>0</v>
      </c>
      <c r="BV9">
        <v>0</v>
      </c>
      <c r="BW9">
        <v>0</v>
      </c>
    </row>
    <row r="10" spans="1:75">
      <c r="A10" t="s">
        <v>260</v>
      </c>
      <c r="C10" t="s">
        <v>233</v>
      </c>
      <c r="G10" t="s">
        <v>52</v>
      </c>
      <c r="H10" s="73">
        <v>610.26999999999987</v>
      </c>
      <c r="I10" s="46">
        <v>304.49999999999994</v>
      </c>
      <c r="J10" s="46">
        <v>562.87</v>
      </c>
      <c r="K10" s="46">
        <v>148.62</v>
      </c>
      <c r="L10" s="46">
        <v>5.78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48.16</v>
      </c>
      <c r="X10">
        <v>0</v>
      </c>
      <c r="Y10">
        <v>163.98</v>
      </c>
      <c r="Z10">
        <v>37.21</v>
      </c>
      <c r="AA10">
        <v>67.42</v>
      </c>
      <c r="AB10">
        <v>0</v>
      </c>
      <c r="AC10">
        <v>3.85</v>
      </c>
      <c r="AD10">
        <v>9.6300000000000008</v>
      </c>
      <c r="AE10">
        <v>48.16</v>
      </c>
      <c r="AF10">
        <v>35.479999999999997</v>
      </c>
      <c r="AG10">
        <v>0</v>
      </c>
      <c r="AH10">
        <v>0</v>
      </c>
      <c r="AI10">
        <v>48.16</v>
      </c>
      <c r="AJ10">
        <v>24</v>
      </c>
      <c r="AK10">
        <v>90.54</v>
      </c>
      <c r="AL10">
        <v>0</v>
      </c>
      <c r="AM10">
        <v>11.69</v>
      </c>
      <c r="AN10">
        <v>0</v>
      </c>
      <c r="AO10">
        <v>12.41</v>
      </c>
      <c r="AP10">
        <v>37.21</v>
      </c>
      <c r="AQ10">
        <v>83.97</v>
      </c>
      <c r="AR10">
        <v>27.09</v>
      </c>
      <c r="AS10">
        <v>1.93</v>
      </c>
      <c r="AT10">
        <v>81.27</v>
      </c>
      <c r="AU10">
        <v>48.16</v>
      </c>
      <c r="AV10">
        <v>240.8</v>
      </c>
      <c r="AW10">
        <v>0</v>
      </c>
      <c r="AX10">
        <v>0</v>
      </c>
      <c r="AY10">
        <v>0</v>
      </c>
      <c r="AZ10">
        <v>37.21</v>
      </c>
      <c r="BA10">
        <v>0</v>
      </c>
      <c r="BB10">
        <v>0</v>
      </c>
      <c r="BC10">
        <v>0</v>
      </c>
      <c r="BD10">
        <v>0</v>
      </c>
      <c r="BE10">
        <v>20.71</v>
      </c>
      <c r="BF10">
        <v>38.53</v>
      </c>
      <c r="BG10">
        <v>0.63</v>
      </c>
      <c r="BH10">
        <v>48.16</v>
      </c>
      <c r="BI10">
        <v>0</v>
      </c>
      <c r="BJ10">
        <v>0</v>
      </c>
      <c r="BK10">
        <v>48.16</v>
      </c>
      <c r="BL10">
        <v>192.64</v>
      </c>
      <c r="BM10">
        <v>48.16</v>
      </c>
      <c r="BN10">
        <v>12.41</v>
      </c>
      <c r="BO10">
        <v>13.61</v>
      </c>
      <c r="BP10">
        <v>0</v>
      </c>
      <c r="BQ10">
        <v>0</v>
      </c>
      <c r="BR10">
        <v>0</v>
      </c>
      <c r="BS10">
        <v>12.17</v>
      </c>
      <c r="BT10">
        <v>38.53</v>
      </c>
      <c r="BU10">
        <v>0</v>
      </c>
      <c r="BV10">
        <v>0</v>
      </c>
      <c r="BW10">
        <v>0</v>
      </c>
    </row>
    <row r="11" spans="1:75">
      <c r="A11" t="s">
        <v>240</v>
      </c>
      <c r="C11" t="s">
        <v>316</v>
      </c>
      <c r="G11" t="s">
        <v>53</v>
      </c>
      <c r="H11" s="73">
        <v>493.2399999999999</v>
      </c>
      <c r="I11" s="46">
        <v>306.81</v>
      </c>
      <c r="J11" s="46">
        <v>514.70999999999992</v>
      </c>
      <c r="K11" s="46">
        <v>148.62</v>
      </c>
      <c r="L11" s="46">
        <v>5.78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48.16</v>
      </c>
      <c r="X11">
        <v>0</v>
      </c>
      <c r="Y11">
        <v>163.98</v>
      </c>
      <c r="Z11">
        <v>37.21</v>
      </c>
      <c r="AA11">
        <v>67.42</v>
      </c>
      <c r="AB11">
        <v>0</v>
      </c>
      <c r="AC11">
        <v>3.85</v>
      </c>
      <c r="AD11">
        <v>9.6300000000000008</v>
      </c>
      <c r="AE11">
        <v>0</v>
      </c>
      <c r="AF11">
        <v>37.79</v>
      </c>
      <c r="AG11">
        <v>0</v>
      </c>
      <c r="AH11">
        <v>0</v>
      </c>
      <c r="AI11">
        <v>48.16</v>
      </c>
      <c r="AJ11">
        <v>24</v>
      </c>
      <c r="AK11">
        <v>90.54</v>
      </c>
      <c r="AL11">
        <v>0</v>
      </c>
      <c r="AM11">
        <v>11.69</v>
      </c>
      <c r="AN11">
        <v>0</v>
      </c>
      <c r="AO11">
        <v>12.41</v>
      </c>
      <c r="AP11">
        <v>37.21</v>
      </c>
      <c r="AQ11">
        <v>83.97</v>
      </c>
      <c r="AR11">
        <v>27.09</v>
      </c>
      <c r="AS11">
        <v>1.93</v>
      </c>
      <c r="AT11">
        <v>81.27</v>
      </c>
      <c r="AU11">
        <v>0</v>
      </c>
      <c r="AV11">
        <v>240.8</v>
      </c>
      <c r="AW11">
        <v>0</v>
      </c>
      <c r="AX11">
        <v>0</v>
      </c>
      <c r="AY11">
        <v>0</v>
      </c>
      <c r="AZ11">
        <v>37.21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38.53</v>
      </c>
      <c r="BG11">
        <v>0.63</v>
      </c>
      <c r="BH11">
        <v>0</v>
      </c>
      <c r="BI11">
        <v>0</v>
      </c>
      <c r="BJ11">
        <v>0</v>
      </c>
      <c r="BK11">
        <v>48.16</v>
      </c>
      <c r="BL11">
        <v>192.64</v>
      </c>
      <c r="BM11">
        <v>48.16</v>
      </c>
      <c r="BN11">
        <v>12.41</v>
      </c>
      <c r="BO11">
        <v>13.61</v>
      </c>
      <c r="BP11">
        <v>0</v>
      </c>
      <c r="BQ11">
        <v>0</v>
      </c>
      <c r="BR11">
        <v>0</v>
      </c>
      <c r="BS11">
        <v>12.17</v>
      </c>
      <c r="BT11">
        <v>38.53</v>
      </c>
      <c r="BU11">
        <v>0</v>
      </c>
      <c r="BV11">
        <v>0</v>
      </c>
      <c r="BW11">
        <v>0</v>
      </c>
    </row>
    <row r="12" spans="1:75">
      <c r="A12" t="s">
        <v>241</v>
      </c>
      <c r="C12" t="s">
        <v>336</v>
      </c>
      <c r="G12" t="s">
        <v>54</v>
      </c>
      <c r="H12" s="73">
        <v>493.2399999999999</v>
      </c>
      <c r="I12" s="46">
        <v>310.31</v>
      </c>
      <c r="J12" s="46">
        <v>514.70999999999992</v>
      </c>
      <c r="K12" s="46">
        <v>148.62</v>
      </c>
      <c r="L12" s="46">
        <v>5.78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48.16</v>
      </c>
      <c r="X12">
        <v>0</v>
      </c>
      <c r="Y12">
        <v>163.98</v>
      </c>
      <c r="Z12">
        <v>37.21</v>
      </c>
      <c r="AA12">
        <v>67.42</v>
      </c>
      <c r="AB12">
        <v>0</v>
      </c>
      <c r="AC12">
        <v>3.85</v>
      </c>
      <c r="AD12">
        <v>9.6300000000000008</v>
      </c>
      <c r="AE12">
        <v>0</v>
      </c>
      <c r="AF12">
        <v>41.29</v>
      </c>
      <c r="AG12">
        <v>0</v>
      </c>
      <c r="AH12">
        <v>0</v>
      </c>
      <c r="AI12">
        <v>48.16</v>
      </c>
      <c r="AJ12">
        <v>24</v>
      </c>
      <c r="AK12">
        <v>90.54</v>
      </c>
      <c r="AL12">
        <v>0</v>
      </c>
      <c r="AM12">
        <v>11.69</v>
      </c>
      <c r="AN12">
        <v>0</v>
      </c>
      <c r="AO12">
        <v>12.41</v>
      </c>
      <c r="AP12">
        <v>37.21</v>
      </c>
      <c r="AQ12">
        <v>83.97</v>
      </c>
      <c r="AR12">
        <v>27.09</v>
      </c>
      <c r="AS12">
        <v>1.93</v>
      </c>
      <c r="AT12">
        <v>81.27</v>
      </c>
      <c r="AU12">
        <v>0</v>
      </c>
      <c r="AV12">
        <v>240.8</v>
      </c>
      <c r="AW12">
        <v>0</v>
      </c>
      <c r="AX12">
        <v>0</v>
      </c>
      <c r="AY12">
        <v>0</v>
      </c>
      <c r="AZ12">
        <v>37.21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38.53</v>
      </c>
      <c r="BG12">
        <v>0.63</v>
      </c>
      <c r="BH12">
        <v>0</v>
      </c>
      <c r="BI12">
        <v>0</v>
      </c>
      <c r="BJ12">
        <v>0</v>
      </c>
      <c r="BK12">
        <v>48.16</v>
      </c>
      <c r="BL12">
        <v>192.64</v>
      </c>
      <c r="BM12">
        <v>48.16</v>
      </c>
      <c r="BN12">
        <v>12.41</v>
      </c>
      <c r="BO12">
        <v>13.61</v>
      </c>
      <c r="BP12">
        <v>0</v>
      </c>
      <c r="BQ12">
        <v>0</v>
      </c>
      <c r="BR12">
        <v>0</v>
      </c>
      <c r="BS12">
        <v>12.17</v>
      </c>
      <c r="BT12">
        <v>38.53</v>
      </c>
      <c r="BU12">
        <v>0</v>
      </c>
      <c r="BV12">
        <v>0</v>
      </c>
      <c r="BW12">
        <v>0</v>
      </c>
    </row>
    <row r="13" spans="1:75">
      <c r="A13" t="s">
        <v>242</v>
      </c>
      <c r="G13" t="s">
        <v>55</v>
      </c>
      <c r="H13" s="73">
        <v>493.2399999999999</v>
      </c>
      <c r="I13" s="46">
        <v>309.20999999999998</v>
      </c>
      <c r="J13" s="46">
        <v>514.70999999999992</v>
      </c>
      <c r="K13" s="46">
        <v>148.62</v>
      </c>
      <c r="L13" s="46">
        <v>5.78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48.16</v>
      </c>
      <c r="X13">
        <v>0</v>
      </c>
      <c r="Y13">
        <v>163.98</v>
      </c>
      <c r="Z13">
        <v>37.21</v>
      </c>
      <c r="AA13">
        <v>67.42</v>
      </c>
      <c r="AB13">
        <v>0</v>
      </c>
      <c r="AC13">
        <v>3.85</v>
      </c>
      <c r="AD13">
        <v>9.6300000000000008</v>
      </c>
      <c r="AE13">
        <v>0</v>
      </c>
      <c r="AF13">
        <v>40.19</v>
      </c>
      <c r="AG13">
        <v>0</v>
      </c>
      <c r="AH13">
        <v>0</v>
      </c>
      <c r="AI13">
        <v>48.16</v>
      </c>
      <c r="AJ13">
        <v>24</v>
      </c>
      <c r="AK13">
        <v>90.54</v>
      </c>
      <c r="AL13">
        <v>0</v>
      </c>
      <c r="AM13">
        <v>11.69</v>
      </c>
      <c r="AN13">
        <v>0</v>
      </c>
      <c r="AO13">
        <v>12.41</v>
      </c>
      <c r="AP13">
        <v>37.21</v>
      </c>
      <c r="AQ13">
        <v>83.97</v>
      </c>
      <c r="AR13">
        <v>27.09</v>
      </c>
      <c r="AS13">
        <v>1.93</v>
      </c>
      <c r="AT13">
        <v>81.27</v>
      </c>
      <c r="AU13">
        <v>0</v>
      </c>
      <c r="AV13">
        <v>240.8</v>
      </c>
      <c r="AW13">
        <v>0</v>
      </c>
      <c r="AX13">
        <v>0</v>
      </c>
      <c r="AY13">
        <v>0</v>
      </c>
      <c r="AZ13">
        <v>37.21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38.53</v>
      </c>
      <c r="BG13">
        <v>0.63</v>
      </c>
      <c r="BH13">
        <v>0</v>
      </c>
      <c r="BI13">
        <v>0</v>
      </c>
      <c r="BJ13">
        <v>0</v>
      </c>
      <c r="BK13">
        <v>48.16</v>
      </c>
      <c r="BL13">
        <v>192.64</v>
      </c>
      <c r="BM13">
        <v>48.16</v>
      </c>
      <c r="BN13">
        <v>12.41</v>
      </c>
      <c r="BO13">
        <v>13.61</v>
      </c>
      <c r="BP13">
        <v>0</v>
      </c>
      <c r="BQ13">
        <v>0</v>
      </c>
      <c r="BR13">
        <v>0</v>
      </c>
      <c r="BS13">
        <v>12.17</v>
      </c>
      <c r="BT13">
        <v>38.53</v>
      </c>
      <c r="BU13">
        <v>0</v>
      </c>
      <c r="BV13">
        <v>0</v>
      </c>
      <c r="BW13">
        <v>0</v>
      </c>
    </row>
    <row r="14" spans="1:75">
      <c r="A14" t="s">
        <v>243</v>
      </c>
      <c r="G14" t="s">
        <v>56</v>
      </c>
      <c r="H14" s="73">
        <v>493.2399999999999</v>
      </c>
      <c r="I14" s="46">
        <v>306.09999999999997</v>
      </c>
      <c r="J14" s="46">
        <v>514.70999999999992</v>
      </c>
      <c r="K14" s="46">
        <v>148.62</v>
      </c>
      <c r="L14" s="46">
        <v>5.78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48.16</v>
      </c>
      <c r="X14">
        <v>0</v>
      </c>
      <c r="Y14">
        <v>163.98</v>
      </c>
      <c r="Z14">
        <v>37.21</v>
      </c>
      <c r="AA14">
        <v>67.42</v>
      </c>
      <c r="AB14">
        <v>0</v>
      </c>
      <c r="AC14">
        <v>3.85</v>
      </c>
      <c r="AD14">
        <v>9.6300000000000008</v>
      </c>
      <c r="AE14">
        <v>0</v>
      </c>
      <c r="AF14">
        <v>37.08</v>
      </c>
      <c r="AG14">
        <v>0</v>
      </c>
      <c r="AH14">
        <v>0</v>
      </c>
      <c r="AI14">
        <v>48.16</v>
      </c>
      <c r="AJ14">
        <v>24</v>
      </c>
      <c r="AK14">
        <v>90.54</v>
      </c>
      <c r="AL14">
        <v>0</v>
      </c>
      <c r="AM14">
        <v>11.69</v>
      </c>
      <c r="AN14">
        <v>0</v>
      </c>
      <c r="AO14">
        <v>12.41</v>
      </c>
      <c r="AP14">
        <v>37.21</v>
      </c>
      <c r="AQ14">
        <v>83.97</v>
      </c>
      <c r="AR14">
        <v>27.09</v>
      </c>
      <c r="AS14">
        <v>1.93</v>
      </c>
      <c r="AT14">
        <v>81.27</v>
      </c>
      <c r="AU14">
        <v>0</v>
      </c>
      <c r="AV14">
        <v>240.8</v>
      </c>
      <c r="AW14">
        <v>0</v>
      </c>
      <c r="AX14">
        <v>0</v>
      </c>
      <c r="AY14">
        <v>0</v>
      </c>
      <c r="AZ14">
        <v>37.21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38.53</v>
      </c>
      <c r="BG14">
        <v>0.63</v>
      </c>
      <c r="BH14">
        <v>0</v>
      </c>
      <c r="BI14">
        <v>0</v>
      </c>
      <c r="BJ14">
        <v>0</v>
      </c>
      <c r="BK14">
        <v>48.16</v>
      </c>
      <c r="BL14">
        <v>192.64</v>
      </c>
      <c r="BM14">
        <v>48.16</v>
      </c>
      <c r="BN14">
        <v>12.41</v>
      </c>
      <c r="BO14">
        <v>13.61</v>
      </c>
      <c r="BP14">
        <v>0</v>
      </c>
      <c r="BQ14">
        <v>0</v>
      </c>
      <c r="BR14">
        <v>0</v>
      </c>
      <c r="BS14">
        <v>12.17</v>
      </c>
      <c r="BT14">
        <v>38.53</v>
      </c>
      <c r="BU14">
        <v>0</v>
      </c>
      <c r="BV14">
        <v>0</v>
      </c>
      <c r="BW14">
        <v>0</v>
      </c>
    </row>
    <row r="15" spans="1:75">
      <c r="A15" t="s">
        <v>244</v>
      </c>
      <c r="G15" t="s">
        <v>57</v>
      </c>
      <c r="H15" s="73">
        <v>453.75</v>
      </c>
      <c r="I15" s="46">
        <v>269.02</v>
      </c>
      <c r="J15" s="46">
        <v>517.92999999999995</v>
      </c>
      <c r="K15" s="46">
        <v>148.62</v>
      </c>
      <c r="L15" s="46">
        <v>5.78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48.16</v>
      </c>
      <c r="X15">
        <v>0</v>
      </c>
      <c r="Y15">
        <v>163.98</v>
      </c>
      <c r="Z15">
        <v>37.21</v>
      </c>
      <c r="AA15">
        <v>67.42</v>
      </c>
      <c r="AB15">
        <v>0</v>
      </c>
      <c r="AC15">
        <v>3.85</v>
      </c>
      <c r="AD15">
        <v>8.67</v>
      </c>
      <c r="AE15">
        <v>0</v>
      </c>
      <c r="AF15">
        <v>0</v>
      </c>
      <c r="AG15">
        <v>0</v>
      </c>
      <c r="AH15">
        <v>0</v>
      </c>
      <c r="AI15">
        <v>48.16</v>
      </c>
      <c r="AJ15">
        <v>24</v>
      </c>
      <c r="AK15">
        <v>90.54</v>
      </c>
      <c r="AL15">
        <v>0</v>
      </c>
      <c r="AM15">
        <v>11.69</v>
      </c>
      <c r="AN15">
        <v>0</v>
      </c>
      <c r="AO15">
        <v>12.41</v>
      </c>
      <c r="AP15">
        <v>37.21</v>
      </c>
      <c r="AQ15">
        <v>83.97</v>
      </c>
      <c r="AR15">
        <v>27.09</v>
      </c>
      <c r="AS15">
        <v>1.93</v>
      </c>
      <c r="AT15">
        <v>81.27</v>
      </c>
      <c r="AU15">
        <v>0</v>
      </c>
      <c r="AV15">
        <v>240.8</v>
      </c>
      <c r="AW15">
        <v>0</v>
      </c>
      <c r="AX15">
        <v>0</v>
      </c>
      <c r="AY15">
        <v>0</v>
      </c>
      <c r="AZ15">
        <v>37.21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38.53</v>
      </c>
      <c r="BG15">
        <v>0.63</v>
      </c>
      <c r="BH15">
        <v>0</v>
      </c>
      <c r="BI15">
        <v>0</v>
      </c>
      <c r="BJ15">
        <v>0</v>
      </c>
      <c r="BK15">
        <v>48.16</v>
      </c>
      <c r="BL15">
        <v>192.64</v>
      </c>
      <c r="BM15">
        <v>48.16</v>
      </c>
      <c r="BN15">
        <v>12.41</v>
      </c>
      <c r="BO15">
        <v>16.829999999999998</v>
      </c>
      <c r="BP15">
        <v>0</v>
      </c>
      <c r="BQ15">
        <v>0</v>
      </c>
      <c r="BR15">
        <v>0</v>
      </c>
      <c r="BS15">
        <v>12.17</v>
      </c>
      <c r="BT15">
        <v>0</v>
      </c>
      <c r="BU15">
        <v>0</v>
      </c>
      <c r="BV15">
        <v>0</v>
      </c>
      <c r="BW15">
        <v>0</v>
      </c>
    </row>
    <row r="16" spans="1:75">
      <c r="A16" t="s">
        <v>245</v>
      </c>
      <c r="G16" t="s">
        <v>58</v>
      </c>
      <c r="H16" s="73">
        <v>453.75</v>
      </c>
      <c r="I16" s="46">
        <v>269.02</v>
      </c>
      <c r="J16" s="46">
        <v>517.92999999999995</v>
      </c>
      <c r="K16" s="46">
        <v>148.62</v>
      </c>
      <c r="L16" s="46">
        <v>5.78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48.16</v>
      </c>
      <c r="X16">
        <v>0</v>
      </c>
      <c r="Y16">
        <v>163.98</v>
      </c>
      <c r="Z16">
        <v>37.21</v>
      </c>
      <c r="AA16">
        <v>67.42</v>
      </c>
      <c r="AB16">
        <v>0</v>
      </c>
      <c r="AC16">
        <v>3.85</v>
      </c>
      <c r="AD16">
        <v>8.67</v>
      </c>
      <c r="AE16">
        <v>0</v>
      </c>
      <c r="AF16">
        <v>0</v>
      </c>
      <c r="AG16">
        <v>0</v>
      </c>
      <c r="AH16">
        <v>0</v>
      </c>
      <c r="AI16">
        <v>48.16</v>
      </c>
      <c r="AJ16">
        <v>24</v>
      </c>
      <c r="AK16">
        <v>90.54</v>
      </c>
      <c r="AL16">
        <v>0</v>
      </c>
      <c r="AM16">
        <v>11.69</v>
      </c>
      <c r="AN16">
        <v>0</v>
      </c>
      <c r="AO16">
        <v>12.41</v>
      </c>
      <c r="AP16">
        <v>37.21</v>
      </c>
      <c r="AQ16">
        <v>83.97</v>
      </c>
      <c r="AR16">
        <v>27.09</v>
      </c>
      <c r="AS16">
        <v>1.93</v>
      </c>
      <c r="AT16">
        <v>81.27</v>
      </c>
      <c r="AU16">
        <v>0</v>
      </c>
      <c r="AV16">
        <v>240.8</v>
      </c>
      <c r="AW16">
        <v>0</v>
      </c>
      <c r="AX16">
        <v>0</v>
      </c>
      <c r="AY16">
        <v>0</v>
      </c>
      <c r="AZ16">
        <v>37.21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38.53</v>
      </c>
      <c r="BG16">
        <v>0.63</v>
      </c>
      <c r="BH16">
        <v>0</v>
      </c>
      <c r="BI16">
        <v>0</v>
      </c>
      <c r="BJ16">
        <v>0</v>
      </c>
      <c r="BK16">
        <v>48.16</v>
      </c>
      <c r="BL16">
        <v>192.64</v>
      </c>
      <c r="BM16">
        <v>48.16</v>
      </c>
      <c r="BN16">
        <v>12.41</v>
      </c>
      <c r="BO16">
        <v>16.829999999999998</v>
      </c>
      <c r="BP16">
        <v>0</v>
      </c>
      <c r="BQ16">
        <v>0</v>
      </c>
      <c r="BR16">
        <v>0</v>
      </c>
      <c r="BS16">
        <v>12.17</v>
      </c>
      <c r="BT16">
        <v>0</v>
      </c>
      <c r="BU16">
        <v>0</v>
      </c>
      <c r="BV16">
        <v>0</v>
      </c>
      <c r="BW16">
        <v>0</v>
      </c>
    </row>
    <row r="17" spans="1:75">
      <c r="A17" t="s">
        <v>246</v>
      </c>
      <c r="G17" t="s">
        <v>59</v>
      </c>
      <c r="H17" s="73">
        <v>453.75</v>
      </c>
      <c r="I17" s="46">
        <v>269.02</v>
      </c>
      <c r="J17" s="46">
        <v>517.92999999999995</v>
      </c>
      <c r="K17" s="46">
        <v>148.62</v>
      </c>
      <c r="L17" s="46">
        <v>5.78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48.16</v>
      </c>
      <c r="X17">
        <v>0</v>
      </c>
      <c r="Y17">
        <v>163.98</v>
      </c>
      <c r="Z17">
        <v>37.21</v>
      </c>
      <c r="AA17">
        <v>67.42</v>
      </c>
      <c r="AB17">
        <v>0</v>
      </c>
      <c r="AC17">
        <v>3.85</v>
      </c>
      <c r="AD17">
        <v>8.67</v>
      </c>
      <c r="AE17">
        <v>0</v>
      </c>
      <c r="AF17">
        <v>0</v>
      </c>
      <c r="AG17">
        <v>0</v>
      </c>
      <c r="AH17">
        <v>0</v>
      </c>
      <c r="AI17">
        <v>48.16</v>
      </c>
      <c r="AJ17">
        <v>24</v>
      </c>
      <c r="AK17">
        <v>90.54</v>
      </c>
      <c r="AL17">
        <v>0</v>
      </c>
      <c r="AM17">
        <v>11.69</v>
      </c>
      <c r="AN17">
        <v>0</v>
      </c>
      <c r="AO17">
        <v>12.41</v>
      </c>
      <c r="AP17">
        <v>37.21</v>
      </c>
      <c r="AQ17">
        <v>83.97</v>
      </c>
      <c r="AR17">
        <v>27.09</v>
      </c>
      <c r="AS17">
        <v>1.93</v>
      </c>
      <c r="AT17">
        <v>81.27</v>
      </c>
      <c r="AU17">
        <v>0</v>
      </c>
      <c r="AV17">
        <v>240.8</v>
      </c>
      <c r="AW17">
        <v>0</v>
      </c>
      <c r="AX17">
        <v>0</v>
      </c>
      <c r="AY17">
        <v>0</v>
      </c>
      <c r="AZ17">
        <v>37.21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38.53</v>
      </c>
      <c r="BG17">
        <v>0.63</v>
      </c>
      <c r="BH17">
        <v>0</v>
      </c>
      <c r="BI17">
        <v>0</v>
      </c>
      <c r="BJ17">
        <v>0</v>
      </c>
      <c r="BK17">
        <v>48.16</v>
      </c>
      <c r="BL17">
        <v>192.64</v>
      </c>
      <c r="BM17">
        <v>48.16</v>
      </c>
      <c r="BN17">
        <v>12.41</v>
      </c>
      <c r="BO17">
        <v>16.829999999999998</v>
      </c>
      <c r="BP17">
        <v>0</v>
      </c>
      <c r="BQ17">
        <v>0</v>
      </c>
      <c r="BR17">
        <v>0</v>
      </c>
      <c r="BS17">
        <v>12.17</v>
      </c>
      <c r="BT17">
        <v>0</v>
      </c>
      <c r="BU17">
        <v>0</v>
      </c>
      <c r="BV17">
        <v>0</v>
      </c>
      <c r="BW17">
        <v>0</v>
      </c>
    </row>
    <row r="18" spans="1:75">
      <c r="A18" t="s">
        <v>247</v>
      </c>
      <c r="G18" t="s">
        <v>60</v>
      </c>
      <c r="H18" s="73">
        <v>453.75</v>
      </c>
      <c r="I18" s="46">
        <v>269.02</v>
      </c>
      <c r="J18" s="46">
        <v>517.92999999999995</v>
      </c>
      <c r="K18" s="46">
        <v>148.62</v>
      </c>
      <c r="L18" s="46">
        <v>5.78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48.16</v>
      </c>
      <c r="X18">
        <v>0</v>
      </c>
      <c r="Y18">
        <v>163.98</v>
      </c>
      <c r="Z18">
        <v>37.21</v>
      </c>
      <c r="AA18">
        <v>67.42</v>
      </c>
      <c r="AB18">
        <v>0</v>
      </c>
      <c r="AC18">
        <v>3.85</v>
      </c>
      <c r="AD18">
        <v>8.67</v>
      </c>
      <c r="AE18">
        <v>0</v>
      </c>
      <c r="AF18">
        <v>0</v>
      </c>
      <c r="AG18">
        <v>0</v>
      </c>
      <c r="AH18">
        <v>0</v>
      </c>
      <c r="AI18">
        <v>48.16</v>
      </c>
      <c r="AJ18">
        <v>24</v>
      </c>
      <c r="AK18">
        <v>90.54</v>
      </c>
      <c r="AL18">
        <v>0</v>
      </c>
      <c r="AM18">
        <v>11.69</v>
      </c>
      <c r="AN18">
        <v>0</v>
      </c>
      <c r="AO18">
        <v>12.41</v>
      </c>
      <c r="AP18">
        <v>37.21</v>
      </c>
      <c r="AQ18">
        <v>83.97</v>
      </c>
      <c r="AR18">
        <v>27.09</v>
      </c>
      <c r="AS18">
        <v>1.93</v>
      </c>
      <c r="AT18">
        <v>81.27</v>
      </c>
      <c r="AU18">
        <v>0</v>
      </c>
      <c r="AV18">
        <v>240.8</v>
      </c>
      <c r="AW18">
        <v>0</v>
      </c>
      <c r="AX18">
        <v>0</v>
      </c>
      <c r="AY18">
        <v>0</v>
      </c>
      <c r="AZ18">
        <v>37.21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38.53</v>
      </c>
      <c r="BG18">
        <v>0.63</v>
      </c>
      <c r="BH18">
        <v>0</v>
      </c>
      <c r="BI18">
        <v>0</v>
      </c>
      <c r="BJ18">
        <v>0</v>
      </c>
      <c r="BK18">
        <v>48.16</v>
      </c>
      <c r="BL18">
        <v>192.64</v>
      </c>
      <c r="BM18">
        <v>48.16</v>
      </c>
      <c r="BN18">
        <v>12.41</v>
      </c>
      <c r="BO18">
        <v>16.829999999999998</v>
      </c>
      <c r="BP18">
        <v>0</v>
      </c>
      <c r="BQ18">
        <v>0</v>
      </c>
      <c r="BR18">
        <v>0</v>
      </c>
      <c r="BS18">
        <v>12.17</v>
      </c>
      <c r="BT18">
        <v>0</v>
      </c>
      <c r="BU18">
        <v>0</v>
      </c>
      <c r="BV18">
        <v>0</v>
      </c>
      <c r="BW18">
        <v>0</v>
      </c>
    </row>
    <row r="19" spans="1:75">
      <c r="A19" t="s">
        <v>261</v>
      </c>
      <c r="G19" t="s">
        <v>61</v>
      </c>
      <c r="H19" s="73">
        <v>453.65</v>
      </c>
      <c r="I19" s="46">
        <v>269.02</v>
      </c>
      <c r="J19" s="46">
        <v>517.92999999999995</v>
      </c>
      <c r="K19" s="46">
        <v>148.62</v>
      </c>
      <c r="L19" s="46">
        <v>5.78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48.16</v>
      </c>
      <c r="X19">
        <v>0</v>
      </c>
      <c r="Y19">
        <v>163.98</v>
      </c>
      <c r="Z19">
        <v>37.21</v>
      </c>
      <c r="AA19">
        <v>67.42</v>
      </c>
      <c r="AB19">
        <v>0</v>
      </c>
      <c r="AC19">
        <v>3.85</v>
      </c>
      <c r="AD19">
        <v>8.67</v>
      </c>
      <c r="AE19">
        <v>0</v>
      </c>
      <c r="AF19">
        <v>0</v>
      </c>
      <c r="AG19">
        <v>0</v>
      </c>
      <c r="AH19">
        <v>0</v>
      </c>
      <c r="AI19">
        <v>48.16</v>
      </c>
      <c r="AJ19">
        <v>24</v>
      </c>
      <c r="AK19">
        <v>90.54</v>
      </c>
      <c r="AL19">
        <v>0</v>
      </c>
      <c r="AM19">
        <v>11.69</v>
      </c>
      <c r="AN19">
        <v>0</v>
      </c>
      <c r="AO19">
        <v>12.41</v>
      </c>
      <c r="AP19">
        <v>37.21</v>
      </c>
      <c r="AQ19">
        <v>83.97</v>
      </c>
      <c r="AR19">
        <v>27.09</v>
      </c>
      <c r="AS19">
        <v>1.93</v>
      </c>
      <c r="AT19">
        <v>81.27</v>
      </c>
      <c r="AU19">
        <v>0</v>
      </c>
      <c r="AV19">
        <v>240.8</v>
      </c>
      <c r="AW19">
        <v>0</v>
      </c>
      <c r="AX19">
        <v>0</v>
      </c>
      <c r="AY19">
        <v>0</v>
      </c>
      <c r="AZ19">
        <v>37.21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38.53</v>
      </c>
      <c r="BG19">
        <v>0.53</v>
      </c>
      <c r="BH19">
        <v>0</v>
      </c>
      <c r="BI19">
        <v>0</v>
      </c>
      <c r="BJ19">
        <v>0</v>
      </c>
      <c r="BK19">
        <v>48.16</v>
      </c>
      <c r="BL19">
        <v>192.64</v>
      </c>
      <c r="BM19">
        <v>48.16</v>
      </c>
      <c r="BN19">
        <v>12.41</v>
      </c>
      <c r="BO19">
        <v>16.829999999999998</v>
      </c>
      <c r="BP19">
        <v>0</v>
      </c>
      <c r="BQ19">
        <v>0</v>
      </c>
      <c r="BR19">
        <v>0</v>
      </c>
      <c r="BS19">
        <v>12.17</v>
      </c>
      <c r="BT19">
        <v>0</v>
      </c>
      <c r="BU19">
        <v>0</v>
      </c>
      <c r="BV19">
        <v>0</v>
      </c>
      <c r="BW19">
        <v>0</v>
      </c>
    </row>
    <row r="20" spans="1:75">
      <c r="A20" t="s">
        <v>262</v>
      </c>
      <c r="G20" t="s">
        <v>62</v>
      </c>
      <c r="H20" s="73">
        <v>453.65</v>
      </c>
      <c r="I20" s="46">
        <v>269.02</v>
      </c>
      <c r="J20" s="46">
        <v>517.92999999999995</v>
      </c>
      <c r="K20" s="46">
        <v>148.62</v>
      </c>
      <c r="L20" s="46">
        <v>5.78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48.16</v>
      </c>
      <c r="X20">
        <v>0</v>
      </c>
      <c r="Y20">
        <v>163.98</v>
      </c>
      <c r="Z20">
        <v>37.21</v>
      </c>
      <c r="AA20">
        <v>67.42</v>
      </c>
      <c r="AB20">
        <v>0</v>
      </c>
      <c r="AC20">
        <v>3.85</v>
      </c>
      <c r="AD20">
        <v>8.67</v>
      </c>
      <c r="AE20">
        <v>0</v>
      </c>
      <c r="AF20">
        <v>0</v>
      </c>
      <c r="AG20">
        <v>0</v>
      </c>
      <c r="AH20">
        <v>0</v>
      </c>
      <c r="AI20">
        <v>48.16</v>
      </c>
      <c r="AJ20">
        <v>24</v>
      </c>
      <c r="AK20">
        <v>90.54</v>
      </c>
      <c r="AL20">
        <v>0</v>
      </c>
      <c r="AM20">
        <v>11.69</v>
      </c>
      <c r="AN20">
        <v>0</v>
      </c>
      <c r="AO20">
        <v>12.41</v>
      </c>
      <c r="AP20">
        <v>37.21</v>
      </c>
      <c r="AQ20">
        <v>83.97</v>
      </c>
      <c r="AR20">
        <v>27.09</v>
      </c>
      <c r="AS20">
        <v>1.93</v>
      </c>
      <c r="AT20">
        <v>81.27</v>
      </c>
      <c r="AU20">
        <v>0</v>
      </c>
      <c r="AV20">
        <v>240.8</v>
      </c>
      <c r="AW20">
        <v>0</v>
      </c>
      <c r="AX20">
        <v>0</v>
      </c>
      <c r="AY20">
        <v>0</v>
      </c>
      <c r="AZ20">
        <v>37.21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38.53</v>
      </c>
      <c r="BG20">
        <v>0.53</v>
      </c>
      <c r="BH20">
        <v>0</v>
      </c>
      <c r="BI20">
        <v>0</v>
      </c>
      <c r="BJ20">
        <v>0</v>
      </c>
      <c r="BK20">
        <v>48.16</v>
      </c>
      <c r="BL20">
        <v>192.64</v>
      </c>
      <c r="BM20">
        <v>48.16</v>
      </c>
      <c r="BN20">
        <v>12.41</v>
      </c>
      <c r="BO20">
        <v>16.829999999999998</v>
      </c>
      <c r="BP20">
        <v>0</v>
      </c>
      <c r="BQ20">
        <v>0</v>
      </c>
      <c r="BR20">
        <v>0</v>
      </c>
      <c r="BS20">
        <v>12.17</v>
      </c>
      <c r="BT20">
        <v>0</v>
      </c>
      <c r="BU20">
        <v>0</v>
      </c>
      <c r="BV20">
        <v>0</v>
      </c>
      <c r="BW20">
        <v>0</v>
      </c>
    </row>
    <row r="21" spans="1:75">
      <c r="A21" t="s">
        <v>248</v>
      </c>
      <c r="G21" t="s">
        <v>63</v>
      </c>
      <c r="H21" s="73">
        <v>452.68999999999994</v>
      </c>
      <c r="I21" s="46">
        <v>269.02</v>
      </c>
      <c r="J21" s="46">
        <v>517.92999999999995</v>
      </c>
      <c r="K21" s="46">
        <v>148.62</v>
      </c>
      <c r="L21" s="46">
        <v>5.78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48.16</v>
      </c>
      <c r="X21">
        <v>0</v>
      </c>
      <c r="Y21">
        <v>163.98</v>
      </c>
      <c r="Z21">
        <v>37.21</v>
      </c>
      <c r="AA21">
        <v>67.42</v>
      </c>
      <c r="AB21">
        <v>0</v>
      </c>
      <c r="AC21">
        <v>3.85</v>
      </c>
      <c r="AD21">
        <v>7.71</v>
      </c>
      <c r="AE21">
        <v>0</v>
      </c>
      <c r="AF21">
        <v>0</v>
      </c>
      <c r="AG21">
        <v>0</v>
      </c>
      <c r="AH21">
        <v>0</v>
      </c>
      <c r="AI21">
        <v>48.16</v>
      </c>
      <c r="AJ21">
        <v>24</v>
      </c>
      <c r="AK21">
        <v>90.54</v>
      </c>
      <c r="AL21">
        <v>0</v>
      </c>
      <c r="AM21">
        <v>11.69</v>
      </c>
      <c r="AN21">
        <v>0</v>
      </c>
      <c r="AO21">
        <v>12.41</v>
      </c>
      <c r="AP21">
        <v>37.21</v>
      </c>
      <c r="AQ21">
        <v>83.97</v>
      </c>
      <c r="AR21">
        <v>27.09</v>
      </c>
      <c r="AS21">
        <v>1.93</v>
      </c>
      <c r="AT21">
        <v>81.27</v>
      </c>
      <c r="AU21">
        <v>0</v>
      </c>
      <c r="AV21">
        <v>240.8</v>
      </c>
      <c r="AW21">
        <v>0</v>
      </c>
      <c r="AX21">
        <v>0</v>
      </c>
      <c r="AY21">
        <v>0</v>
      </c>
      <c r="AZ21">
        <v>37.21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38.53</v>
      </c>
      <c r="BG21">
        <v>0.53</v>
      </c>
      <c r="BH21">
        <v>0</v>
      </c>
      <c r="BI21">
        <v>0</v>
      </c>
      <c r="BJ21">
        <v>0</v>
      </c>
      <c r="BK21">
        <v>48.16</v>
      </c>
      <c r="BL21">
        <v>192.64</v>
      </c>
      <c r="BM21">
        <v>48.16</v>
      </c>
      <c r="BN21">
        <v>12.41</v>
      </c>
      <c r="BO21">
        <v>16.829999999999998</v>
      </c>
      <c r="BP21">
        <v>0</v>
      </c>
      <c r="BQ21">
        <v>0</v>
      </c>
      <c r="BR21">
        <v>0</v>
      </c>
      <c r="BS21">
        <v>12.17</v>
      </c>
      <c r="BT21">
        <v>0</v>
      </c>
      <c r="BU21">
        <v>0</v>
      </c>
      <c r="BV21">
        <v>0</v>
      </c>
      <c r="BW21">
        <v>0</v>
      </c>
    </row>
    <row r="22" spans="1:75">
      <c r="A22" t="s">
        <v>249</v>
      </c>
      <c r="G22" t="s">
        <v>64</v>
      </c>
      <c r="H22" s="73">
        <v>452.68999999999994</v>
      </c>
      <c r="I22" s="46">
        <v>269.02</v>
      </c>
      <c r="J22" s="46">
        <v>517.92999999999995</v>
      </c>
      <c r="K22" s="46">
        <v>148.62</v>
      </c>
      <c r="L22" s="46">
        <v>5.78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48.16</v>
      </c>
      <c r="X22">
        <v>0</v>
      </c>
      <c r="Y22">
        <v>163.98</v>
      </c>
      <c r="Z22">
        <v>37.21</v>
      </c>
      <c r="AA22">
        <v>67.42</v>
      </c>
      <c r="AB22">
        <v>0</v>
      </c>
      <c r="AC22">
        <v>3.85</v>
      </c>
      <c r="AD22">
        <v>7.71</v>
      </c>
      <c r="AE22">
        <v>0</v>
      </c>
      <c r="AF22">
        <v>0</v>
      </c>
      <c r="AG22">
        <v>0</v>
      </c>
      <c r="AH22">
        <v>0</v>
      </c>
      <c r="AI22">
        <v>48.16</v>
      </c>
      <c r="AJ22">
        <v>24</v>
      </c>
      <c r="AK22">
        <v>90.54</v>
      </c>
      <c r="AL22">
        <v>0</v>
      </c>
      <c r="AM22">
        <v>11.69</v>
      </c>
      <c r="AN22">
        <v>0</v>
      </c>
      <c r="AO22">
        <v>12.41</v>
      </c>
      <c r="AP22">
        <v>37.21</v>
      </c>
      <c r="AQ22">
        <v>83.97</v>
      </c>
      <c r="AR22">
        <v>27.09</v>
      </c>
      <c r="AS22">
        <v>1.93</v>
      </c>
      <c r="AT22">
        <v>81.27</v>
      </c>
      <c r="AU22">
        <v>0</v>
      </c>
      <c r="AV22">
        <v>240.8</v>
      </c>
      <c r="AW22">
        <v>0</v>
      </c>
      <c r="AX22">
        <v>0</v>
      </c>
      <c r="AY22">
        <v>0</v>
      </c>
      <c r="AZ22">
        <v>37.21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38.53</v>
      </c>
      <c r="BG22">
        <v>0.53</v>
      </c>
      <c r="BH22">
        <v>0</v>
      </c>
      <c r="BI22">
        <v>0</v>
      </c>
      <c r="BJ22">
        <v>0</v>
      </c>
      <c r="BK22">
        <v>48.16</v>
      </c>
      <c r="BL22">
        <v>192.64</v>
      </c>
      <c r="BM22">
        <v>48.16</v>
      </c>
      <c r="BN22">
        <v>12.41</v>
      </c>
      <c r="BO22">
        <v>16.829999999999998</v>
      </c>
      <c r="BP22">
        <v>0</v>
      </c>
      <c r="BQ22">
        <v>0</v>
      </c>
      <c r="BR22">
        <v>0</v>
      </c>
      <c r="BS22">
        <v>12.17</v>
      </c>
      <c r="BT22">
        <v>0</v>
      </c>
      <c r="BU22">
        <v>0</v>
      </c>
      <c r="BV22">
        <v>0</v>
      </c>
      <c r="BW22">
        <v>0</v>
      </c>
    </row>
    <row r="23" spans="1:75">
      <c r="A23" t="s">
        <v>250</v>
      </c>
      <c r="G23" t="s">
        <v>65</v>
      </c>
      <c r="H23" s="73">
        <v>452.68999999999994</v>
      </c>
      <c r="I23" s="46">
        <v>225.68</v>
      </c>
      <c r="J23" s="46">
        <v>517.92999999999995</v>
      </c>
      <c r="K23" s="46">
        <v>148.62</v>
      </c>
      <c r="L23" s="46">
        <v>5.78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48.16</v>
      </c>
      <c r="X23">
        <v>0</v>
      </c>
      <c r="Y23">
        <v>163.98</v>
      </c>
      <c r="Z23">
        <v>37.21</v>
      </c>
      <c r="AA23">
        <v>24.08</v>
      </c>
      <c r="AB23">
        <v>0</v>
      </c>
      <c r="AC23">
        <v>3.85</v>
      </c>
      <c r="AD23">
        <v>7.71</v>
      </c>
      <c r="AE23">
        <v>0</v>
      </c>
      <c r="AF23">
        <v>0</v>
      </c>
      <c r="AG23">
        <v>0</v>
      </c>
      <c r="AH23">
        <v>0</v>
      </c>
      <c r="AI23">
        <v>48.16</v>
      </c>
      <c r="AJ23">
        <v>24</v>
      </c>
      <c r="AK23">
        <v>90.54</v>
      </c>
      <c r="AL23">
        <v>0</v>
      </c>
      <c r="AM23">
        <v>11.69</v>
      </c>
      <c r="AN23">
        <v>0</v>
      </c>
      <c r="AO23">
        <v>12.41</v>
      </c>
      <c r="AP23">
        <v>37.21</v>
      </c>
      <c r="AQ23">
        <v>83.97</v>
      </c>
      <c r="AR23">
        <v>27.09</v>
      </c>
      <c r="AS23">
        <v>1.93</v>
      </c>
      <c r="AT23">
        <v>81.27</v>
      </c>
      <c r="AU23">
        <v>0</v>
      </c>
      <c r="AV23">
        <v>240.8</v>
      </c>
      <c r="AW23">
        <v>0</v>
      </c>
      <c r="AX23">
        <v>0</v>
      </c>
      <c r="AY23">
        <v>0</v>
      </c>
      <c r="AZ23">
        <v>37.21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38.53</v>
      </c>
      <c r="BG23">
        <v>0.53</v>
      </c>
      <c r="BH23">
        <v>0</v>
      </c>
      <c r="BI23">
        <v>0</v>
      </c>
      <c r="BJ23">
        <v>0</v>
      </c>
      <c r="BK23">
        <v>48.16</v>
      </c>
      <c r="BL23">
        <v>192.64</v>
      </c>
      <c r="BM23">
        <v>48.16</v>
      </c>
      <c r="BN23">
        <v>12.41</v>
      </c>
      <c r="BO23">
        <v>16.829999999999998</v>
      </c>
      <c r="BP23">
        <v>0</v>
      </c>
      <c r="BQ23">
        <v>0</v>
      </c>
      <c r="BR23">
        <v>0</v>
      </c>
      <c r="BS23">
        <v>12.17</v>
      </c>
      <c r="BT23">
        <v>0</v>
      </c>
      <c r="BU23">
        <v>0</v>
      </c>
      <c r="BV23">
        <v>0</v>
      </c>
      <c r="BW23">
        <v>0</v>
      </c>
    </row>
    <row r="24" spans="1:75">
      <c r="A24" t="s">
        <v>251</v>
      </c>
      <c r="G24" t="s">
        <v>66</v>
      </c>
      <c r="H24" s="73">
        <v>452.68999999999994</v>
      </c>
      <c r="I24" s="46">
        <v>225.68</v>
      </c>
      <c r="J24" s="46">
        <v>517.92999999999995</v>
      </c>
      <c r="K24" s="46">
        <v>148.62</v>
      </c>
      <c r="L24" s="46">
        <v>5.78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48.16</v>
      </c>
      <c r="X24">
        <v>0</v>
      </c>
      <c r="Y24">
        <v>163.98</v>
      </c>
      <c r="Z24">
        <v>37.21</v>
      </c>
      <c r="AA24">
        <v>24.08</v>
      </c>
      <c r="AB24">
        <v>0</v>
      </c>
      <c r="AC24">
        <v>3.85</v>
      </c>
      <c r="AD24">
        <v>7.71</v>
      </c>
      <c r="AE24">
        <v>0</v>
      </c>
      <c r="AF24">
        <v>0</v>
      </c>
      <c r="AG24">
        <v>0</v>
      </c>
      <c r="AH24">
        <v>0</v>
      </c>
      <c r="AI24">
        <v>48.16</v>
      </c>
      <c r="AJ24">
        <v>24</v>
      </c>
      <c r="AK24">
        <v>90.54</v>
      </c>
      <c r="AL24">
        <v>0</v>
      </c>
      <c r="AM24">
        <v>11.69</v>
      </c>
      <c r="AN24">
        <v>0</v>
      </c>
      <c r="AO24">
        <v>12.41</v>
      </c>
      <c r="AP24">
        <v>37.21</v>
      </c>
      <c r="AQ24">
        <v>83.97</v>
      </c>
      <c r="AR24">
        <v>27.09</v>
      </c>
      <c r="AS24">
        <v>1.93</v>
      </c>
      <c r="AT24">
        <v>81.27</v>
      </c>
      <c r="AU24">
        <v>0</v>
      </c>
      <c r="AV24">
        <v>240.8</v>
      </c>
      <c r="AW24">
        <v>0</v>
      </c>
      <c r="AX24">
        <v>0</v>
      </c>
      <c r="AY24">
        <v>0</v>
      </c>
      <c r="AZ24">
        <v>37.21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38.53</v>
      </c>
      <c r="BG24">
        <v>0.53</v>
      </c>
      <c r="BH24">
        <v>0</v>
      </c>
      <c r="BI24">
        <v>0</v>
      </c>
      <c r="BJ24">
        <v>0</v>
      </c>
      <c r="BK24">
        <v>48.16</v>
      </c>
      <c r="BL24">
        <v>192.64</v>
      </c>
      <c r="BM24">
        <v>48.16</v>
      </c>
      <c r="BN24">
        <v>12.41</v>
      </c>
      <c r="BO24">
        <v>16.829999999999998</v>
      </c>
      <c r="BP24">
        <v>0</v>
      </c>
      <c r="BQ24">
        <v>0</v>
      </c>
      <c r="BR24">
        <v>0</v>
      </c>
      <c r="BS24">
        <v>12.17</v>
      </c>
      <c r="BT24">
        <v>0</v>
      </c>
      <c r="BU24">
        <v>0</v>
      </c>
      <c r="BV24">
        <v>0</v>
      </c>
      <c r="BW24">
        <v>0</v>
      </c>
    </row>
    <row r="25" spans="1:75">
      <c r="A25" t="s">
        <v>252</v>
      </c>
      <c r="G25" t="s">
        <v>67</v>
      </c>
      <c r="H25" s="73">
        <v>452.68999999999994</v>
      </c>
      <c r="I25" s="46">
        <v>225.68</v>
      </c>
      <c r="J25" s="46">
        <v>517.92999999999995</v>
      </c>
      <c r="K25" s="46">
        <v>148.62</v>
      </c>
      <c r="L25" s="46">
        <v>5.78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48.16</v>
      </c>
      <c r="X25">
        <v>0</v>
      </c>
      <c r="Y25">
        <v>163.98</v>
      </c>
      <c r="Z25">
        <v>37.21</v>
      </c>
      <c r="AA25">
        <v>24.08</v>
      </c>
      <c r="AB25">
        <v>0</v>
      </c>
      <c r="AC25">
        <v>3.85</v>
      </c>
      <c r="AD25">
        <v>7.71</v>
      </c>
      <c r="AE25">
        <v>0</v>
      </c>
      <c r="AF25">
        <v>0</v>
      </c>
      <c r="AG25">
        <v>0</v>
      </c>
      <c r="AH25">
        <v>0</v>
      </c>
      <c r="AI25">
        <v>48.16</v>
      </c>
      <c r="AJ25">
        <v>24</v>
      </c>
      <c r="AK25">
        <v>90.54</v>
      </c>
      <c r="AL25">
        <v>0</v>
      </c>
      <c r="AM25">
        <v>11.69</v>
      </c>
      <c r="AN25">
        <v>0</v>
      </c>
      <c r="AO25">
        <v>12.41</v>
      </c>
      <c r="AP25">
        <v>37.21</v>
      </c>
      <c r="AQ25">
        <v>83.97</v>
      </c>
      <c r="AR25">
        <v>27.09</v>
      </c>
      <c r="AS25">
        <v>1.93</v>
      </c>
      <c r="AT25">
        <v>81.27</v>
      </c>
      <c r="AU25">
        <v>0</v>
      </c>
      <c r="AV25">
        <v>240.8</v>
      </c>
      <c r="AW25">
        <v>0</v>
      </c>
      <c r="AX25">
        <v>0</v>
      </c>
      <c r="AY25">
        <v>0</v>
      </c>
      <c r="AZ25">
        <v>37.21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38.53</v>
      </c>
      <c r="BG25">
        <v>0.53</v>
      </c>
      <c r="BH25">
        <v>0</v>
      </c>
      <c r="BI25">
        <v>0</v>
      </c>
      <c r="BJ25">
        <v>0</v>
      </c>
      <c r="BK25">
        <v>48.16</v>
      </c>
      <c r="BL25">
        <v>192.64</v>
      </c>
      <c r="BM25">
        <v>48.16</v>
      </c>
      <c r="BN25">
        <v>12.41</v>
      </c>
      <c r="BO25">
        <v>16.829999999999998</v>
      </c>
      <c r="BP25">
        <v>0</v>
      </c>
      <c r="BQ25">
        <v>0</v>
      </c>
      <c r="BR25">
        <v>0</v>
      </c>
      <c r="BS25">
        <v>12.17</v>
      </c>
      <c r="BT25">
        <v>0</v>
      </c>
      <c r="BU25">
        <v>0</v>
      </c>
      <c r="BV25">
        <v>0</v>
      </c>
      <c r="BW25">
        <v>0</v>
      </c>
    </row>
    <row r="26" spans="1:75">
      <c r="A26" t="s">
        <v>253</v>
      </c>
      <c r="G26" t="s">
        <v>68</v>
      </c>
      <c r="H26" s="73">
        <v>452.68999999999994</v>
      </c>
      <c r="I26" s="46">
        <v>225.68</v>
      </c>
      <c r="J26" s="46">
        <v>517.92999999999995</v>
      </c>
      <c r="K26" s="46">
        <v>148.62</v>
      </c>
      <c r="L26" s="46">
        <v>5.78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48.16</v>
      </c>
      <c r="X26">
        <v>0</v>
      </c>
      <c r="Y26">
        <v>163.98</v>
      </c>
      <c r="Z26">
        <v>37.21</v>
      </c>
      <c r="AA26">
        <v>24.08</v>
      </c>
      <c r="AB26">
        <v>0</v>
      </c>
      <c r="AC26">
        <v>3.85</v>
      </c>
      <c r="AD26">
        <v>7.71</v>
      </c>
      <c r="AE26">
        <v>0</v>
      </c>
      <c r="AF26">
        <v>0</v>
      </c>
      <c r="AG26">
        <v>0</v>
      </c>
      <c r="AH26">
        <v>0</v>
      </c>
      <c r="AI26">
        <v>48.16</v>
      </c>
      <c r="AJ26">
        <v>24</v>
      </c>
      <c r="AK26">
        <v>90.54</v>
      </c>
      <c r="AL26">
        <v>0</v>
      </c>
      <c r="AM26">
        <v>11.69</v>
      </c>
      <c r="AN26">
        <v>0</v>
      </c>
      <c r="AO26">
        <v>12.41</v>
      </c>
      <c r="AP26">
        <v>37.21</v>
      </c>
      <c r="AQ26">
        <v>83.97</v>
      </c>
      <c r="AR26">
        <v>27.09</v>
      </c>
      <c r="AS26">
        <v>1.93</v>
      </c>
      <c r="AT26">
        <v>81.27</v>
      </c>
      <c r="AU26">
        <v>0</v>
      </c>
      <c r="AV26">
        <v>240.8</v>
      </c>
      <c r="AW26">
        <v>0</v>
      </c>
      <c r="AX26">
        <v>0</v>
      </c>
      <c r="AY26">
        <v>0</v>
      </c>
      <c r="AZ26">
        <v>37.21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38.53</v>
      </c>
      <c r="BG26">
        <v>0.53</v>
      </c>
      <c r="BH26">
        <v>0</v>
      </c>
      <c r="BI26">
        <v>0</v>
      </c>
      <c r="BJ26">
        <v>0</v>
      </c>
      <c r="BK26">
        <v>48.16</v>
      </c>
      <c r="BL26">
        <v>192.64</v>
      </c>
      <c r="BM26">
        <v>48.16</v>
      </c>
      <c r="BN26">
        <v>12.41</v>
      </c>
      <c r="BO26">
        <v>16.829999999999998</v>
      </c>
      <c r="BP26">
        <v>0</v>
      </c>
      <c r="BQ26">
        <v>0</v>
      </c>
      <c r="BR26">
        <v>0</v>
      </c>
      <c r="BS26">
        <v>12.17</v>
      </c>
      <c r="BT26">
        <v>0</v>
      </c>
      <c r="BU26">
        <v>0</v>
      </c>
      <c r="BV26">
        <v>0</v>
      </c>
      <c r="BW26">
        <v>0</v>
      </c>
    </row>
    <row r="27" spans="1:75">
      <c r="A27" t="s">
        <v>254</v>
      </c>
      <c r="G27" t="s">
        <v>69</v>
      </c>
      <c r="H27" s="73">
        <v>371.55999999999995</v>
      </c>
      <c r="I27" s="46">
        <v>198.59</v>
      </c>
      <c r="J27" s="46">
        <v>516.08999999999992</v>
      </c>
      <c r="K27" s="46">
        <v>148.62</v>
      </c>
      <c r="L27" s="46">
        <v>5.78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48.16</v>
      </c>
      <c r="X27">
        <v>0</v>
      </c>
      <c r="Y27">
        <v>163.98</v>
      </c>
      <c r="Z27">
        <v>37.21</v>
      </c>
      <c r="AA27">
        <v>24.08</v>
      </c>
      <c r="AB27">
        <v>0</v>
      </c>
      <c r="AC27">
        <v>3.85</v>
      </c>
      <c r="AD27">
        <v>7.71</v>
      </c>
      <c r="AE27">
        <v>0</v>
      </c>
      <c r="AF27">
        <v>0</v>
      </c>
      <c r="AG27">
        <v>0</v>
      </c>
      <c r="AH27">
        <v>0</v>
      </c>
      <c r="AI27">
        <v>48.16</v>
      </c>
      <c r="AJ27">
        <v>24</v>
      </c>
      <c r="AK27">
        <v>90.54</v>
      </c>
      <c r="AL27">
        <v>0</v>
      </c>
      <c r="AM27">
        <v>11.69</v>
      </c>
      <c r="AN27">
        <v>0</v>
      </c>
      <c r="AO27">
        <v>12.41</v>
      </c>
      <c r="AP27">
        <v>37.21</v>
      </c>
      <c r="AQ27">
        <v>83.97</v>
      </c>
      <c r="AR27">
        <v>0</v>
      </c>
      <c r="AS27">
        <v>1.93</v>
      </c>
      <c r="AT27">
        <v>0</v>
      </c>
      <c r="AU27">
        <v>0</v>
      </c>
      <c r="AV27">
        <v>240.8</v>
      </c>
      <c r="AW27">
        <v>0</v>
      </c>
      <c r="AX27">
        <v>0</v>
      </c>
      <c r="AY27">
        <v>0</v>
      </c>
      <c r="AZ27">
        <v>37.21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38.53</v>
      </c>
      <c r="BG27">
        <v>0.67</v>
      </c>
      <c r="BH27">
        <v>0</v>
      </c>
      <c r="BI27">
        <v>0</v>
      </c>
      <c r="BJ27">
        <v>0</v>
      </c>
      <c r="BK27">
        <v>48.16</v>
      </c>
      <c r="BL27">
        <v>192.64</v>
      </c>
      <c r="BM27">
        <v>48.16</v>
      </c>
      <c r="BN27">
        <v>12.41</v>
      </c>
      <c r="BO27">
        <v>14.99</v>
      </c>
      <c r="BP27">
        <v>0</v>
      </c>
      <c r="BQ27">
        <v>0</v>
      </c>
      <c r="BR27">
        <v>0</v>
      </c>
      <c r="BS27">
        <v>12.17</v>
      </c>
      <c r="BT27">
        <v>0</v>
      </c>
      <c r="BU27">
        <v>0</v>
      </c>
      <c r="BV27">
        <v>0</v>
      </c>
      <c r="BW27">
        <v>0</v>
      </c>
    </row>
    <row r="28" spans="1:75">
      <c r="A28" t="s">
        <v>255</v>
      </c>
      <c r="G28" t="s">
        <v>70</v>
      </c>
      <c r="H28" s="73">
        <v>371.55999999999995</v>
      </c>
      <c r="I28" s="46">
        <v>198.59</v>
      </c>
      <c r="J28" s="46">
        <v>516.08999999999992</v>
      </c>
      <c r="K28" s="46">
        <v>148.62</v>
      </c>
      <c r="L28" s="46">
        <v>5.78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48.16</v>
      </c>
      <c r="X28">
        <v>0</v>
      </c>
      <c r="Y28">
        <v>163.98</v>
      </c>
      <c r="Z28">
        <v>37.21</v>
      </c>
      <c r="AA28">
        <v>24.08</v>
      </c>
      <c r="AB28">
        <v>0</v>
      </c>
      <c r="AC28">
        <v>3.85</v>
      </c>
      <c r="AD28">
        <v>7.71</v>
      </c>
      <c r="AE28">
        <v>0</v>
      </c>
      <c r="AF28">
        <v>0</v>
      </c>
      <c r="AG28">
        <v>0</v>
      </c>
      <c r="AH28">
        <v>0</v>
      </c>
      <c r="AI28">
        <v>48.16</v>
      </c>
      <c r="AJ28">
        <v>24</v>
      </c>
      <c r="AK28">
        <v>90.54</v>
      </c>
      <c r="AL28">
        <v>0</v>
      </c>
      <c r="AM28">
        <v>11.69</v>
      </c>
      <c r="AN28">
        <v>0</v>
      </c>
      <c r="AO28">
        <v>12.41</v>
      </c>
      <c r="AP28">
        <v>37.21</v>
      </c>
      <c r="AQ28">
        <v>83.97</v>
      </c>
      <c r="AR28">
        <v>0</v>
      </c>
      <c r="AS28">
        <v>1.93</v>
      </c>
      <c r="AT28">
        <v>0</v>
      </c>
      <c r="AU28">
        <v>0</v>
      </c>
      <c r="AV28">
        <v>240.8</v>
      </c>
      <c r="AW28">
        <v>0</v>
      </c>
      <c r="AX28">
        <v>0</v>
      </c>
      <c r="AY28">
        <v>0</v>
      </c>
      <c r="AZ28">
        <v>37.21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38.53</v>
      </c>
      <c r="BG28">
        <v>0.67</v>
      </c>
      <c r="BH28">
        <v>0</v>
      </c>
      <c r="BI28">
        <v>0</v>
      </c>
      <c r="BJ28">
        <v>0</v>
      </c>
      <c r="BK28">
        <v>48.16</v>
      </c>
      <c r="BL28">
        <v>192.64</v>
      </c>
      <c r="BM28">
        <v>48.16</v>
      </c>
      <c r="BN28">
        <v>12.41</v>
      </c>
      <c r="BO28">
        <v>14.99</v>
      </c>
      <c r="BP28">
        <v>0</v>
      </c>
      <c r="BQ28">
        <v>0</v>
      </c>
      <c r="BR28">
        <v>0</v>
      </c>
      <c r="BS28">
        <v>12.17</v>
      </c>
      <c r="BT28">
        <v>0</v>
      </c>
      <c r="BU28">
        <v>0</v>
      </c>
      <c r="BV28">
        <v>0</v>
      </c>
      <c r="BW28">
        <v>0</v>
      </c>
    </row>
    <row r="29" spans="1:75">
      <c r="A29" t="s">
        <v>263</v>
      </c>
      <c r="G29" t="s">
        <v>71</v>
      </c>
      <c r="H29" s="73">
        <v>372.52</v>
      </c>
      <c r="I29" s="46">
        <v>198.59</v>
      </c>
      <c r="J29" s="46">
        <v>516.08999999999992</v>
      </c>
      <c r="K29" s="46">
        <v>148.62</v>
      </c>
      <c r="L29" s="46">
        <v>5.88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48.16</v>
      </c>
      <c r="X29">
        <v>0</v>
      </c>
      <c r="Y29">
        <v>163.98</v>
      </c>
      <c r="Z29">
        <v>37.21</v>
      </c>
      <c r="AA29">
        <v>24.08</v>
      </c>
      <c r="AB29">
        <v>0</v>
      </c>
      <c r="AC29">
        <v>3.85</v>
      </c>
      <c r="AD29">
        <v>8.67</v>
      </c>
      <c r="AE29">
        <v>0</v>
      </c>
      <c r="AF29">
        <v>0</v>
      </c>
      <c r="AG29">
        <v>0</v>
      </c>
      <c r="AH29">
        <v>0</v>
      </c>
      <c r="AI29">
        <v>48.16</v>
      </c>
      <c r="AJ29">
        <v>24</v>
      </c>
      <c r="AK29">
        <v>90.54</v>
      </c>
      <c r="AL29">
        <v>0</v>
      </c>
      <c r="AM29">
        <v>11.69</v>
      </c>
      <c r="AN29">
        <v>0</v>
      </c>
      <c r="AO29">
        <v>12.41</v>
      </c>
      <c r="AP29">
        <v>37.21</v>
      </c>
      <c r="AQ29">
        <v>83.97</v>
      </c>
      <c r="AR29">
        <v>0</v>
      </c>
      <c r="AS29">
        <v>1.93</v>
      </c>
      <c r="AT29">
        <v>0</v>
      </c>
      <c r="AU29">
        <v>0</v>
      </c>
      <c r="AV29">
        <v>240.8</v>
      </c>
      <c r="AW29">
        <v>0</v>
      </c>
      <c r="AX29">
        <v>0</v>
      </c>
      <c r="AY29">
        <v>0</v>
      </c>
      <c r="AZ29">
        <v>37.21</v>
      </c>
      <c r="BA29">
        <v>0</v>
      </c>
      <c r="BB29">
        <v>0</v>
      </c>
      <c r="BC29">
        <v>0.1</v>
      </c>
      <c r="BD29">
        <v>0</v>
      </c>
      <c r="BE29">
        <v>0</v>
      </c>
      <c r="BF29">
        <v>38.53</v>
      </c>
      <c r="BG29">
        <v>0.67</v>
      </c>
      <c r="BH29">
        <v>0</v>
      </c>
      <c r="BI29">
        <v>0</v>
      </c>
      <c r="BJ29">
        <v>0</v>
      </c>
      <c r="BK29">
        <v>48.16</v>
      </c>
      <c r="BL29">
        <v>192.64</v>
      </c>
      <c r="BM29">
        <v>48.16</v>
      </c>
      <c r="BN29">
        <v>12.41</v>
      </c>
      <c r="BO29">
        <v>14.99</v>
      </c>
      <c r="BP29">
        <v>0</v>
      </c>
      <c r="BQ29">
        <v>0</v>
      </c>
      <c r="BR29">
        <v>0</v>
      </c>
      <c r="BS29">
        <v>12.17</v>
      </c>
      <c r="BT29">
        <v>0</v>
      </c>
      <c r="BU29">
        <v>0</v>
      </c>
      <c r="BV29">
        <v>0</v>
      </c>
      <c r="BW29">
        <v>0</v>
      </c>
    </row>
    <row r="30" spans="1:75">
      <c r="A30" t="s">
        <v>264</v>
      </c>
      <c r="G30" t="s">
        <v>72</v>
      </c>
      <c r="H30" s="73">
        <v>372.52</v>
      </c>
      <c r="I30" s="46">
        <v>198.59</v>
      </c>
      <c r="J30" s="46">
        <v>516.08999999999992</v>
      </c>
      <c r="K30" s="46">
        <v>148.62</v>
      </c>
      <c r="L30" s="46">
        <v>6.6000000000000005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48.16</v>
      </c>
      <c r="X30">
        <v>0</v>
      </c>
      <c r="Y30">
        <v>163.98</v>
      </c>
      <c r="Z30">
        <v>37.21</v>
      </c>
      <c r="AA30">
        <v>24.08</v>
      </c>
      <c r="AB30">
        <v>0</v>
      </c>
      <c r="AC30">
        <v>3.85</v>
      </c>
      <c r="AD30">
        <v>8.67</v>
      </c>
      <c r="AE30">
        <v>0</v>
      </c>
      <c r="AF30">
        <v>0</v>
      </c>
      <c r="AG30">
        <v>0</v>
      </c>
      <c r="AH30">
        <v>0</v>
      </c>
      <c r="AI30">
        <v>48.16</v>
      </c>
      <c r="AJ30">
        <v>24</v>
      </c>
      <c r="AK30">
        <v>90.54</v>
      </c>
      <c r="AL30">
        <v>0</v>
      </c>
      <c r="AM30">
        <v>11.69</v>
      </c>
      <c r="AN30">
        <v>0</v>
      </c>
      <c r="AO30">
        <v>12.41</v>
      </c>
      <c r="AP30">
        <v>37.21</v>
      </c>
      <c r="AQ30">
        <v>83.97</v>
      </c>
      <c r="AR30">
        <v>0</v>
      </c>
      <c r="AS30">
        <v>1.93</v>
      </c>
      <c r="AT30">
        <v>0</v>
      </c>
      <c r="AU30">
        <v>0</v>
      </c>
      <c r="AV30">
        <v>240.8</v>
      </c>
      <c r="AW30">
        <v>0</v>
      </c>
      <c r="AX30">
        <v>0</v>
      </c>
      <c r="AY30">
        <v>0</v>
      </c>
      <c r="AZ30">
        <v>37.21</v>
      </c>
      <c r="BA30">
        <v>0</v>
      </c>
      <c r="BB30">
        <v>0</v>
      </c>
      <c r="BC30">
        <v>0.82</v>
      </c>
      <c r="BD30">
        <v>0</v>
      </c>
      <c r="BE30">
        <v>0</v>
      </c>
      <c r="BF30">
        <v>38.53</v>
      </c>
      <c r="BG30">
        <v>0.67</v>
      </c>
      <c r="BH30">
        <v>0</v>
      </c>
      <c r="BI30">
        <v>0</v>
      </c>
      <c r="BJ30">
        <v>0</v>
      </c>
      <c r="BK30">
        <v>48.16</v>
      </c>
      <c r="BL30">
        <v>192.64</v>
      </c>
      <c r="BM30">
        <v>48.16</v>
      </c>
      <c r="BN30">
        <v>12.41</v>
      </c>
      <c r="BO30">
        <v>14.99</v>
      </c>
      <c r="BP30">
        <v>0</v>
      </c>
      <c r="BQ30">
        <v>0</v>
      </c>
      <c r="BR30">
        <v>0</v>
      </c>
      <c r="BS30">
        <v>12.17</v>
      </c>
      <c r="BT30">
        <v>0</v>
      </c>
      <c r="BU30">
        <v>0</v>
      </c>
      <c r="BV30">
        <v>0</v>
      </c>
      <c r="BW30">
        <v>0</v>
      </c>
    </row>
    <row r="31" spans="1:75">
      <c r="A31" t="s">
        <v>274</v>
      </c>
      <c r="G31" t="s">
        <v>73</v>
      </c>
      <c r="H31" s="73">
        <v>372.62</v>
      </c>
      <c r="I31" s="46">
        <v>198.59</v>
      </c>
      <c r="J31" s="46">
        <v>516.08999999999992</v>
      </c>
      <c r="K31" s="46">
        <v>148.62</v>
      </c>
      <c r="L31" s="46">
        <v>6.96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48.16</v>
      </c>
      <c r="X31">
        <v>0</v>
      </c>
      <c r="Y31">
        <v>163.98</v>
      </c>
      <c r="Z31">
        <v>37.21</v>
      </c>
      <c r="AA31">
        <v>24.08</v>
      </c>
      <c r="AB31">
        <v>0</v>
      </c>
      <c r="AC31">
        <v>3.85</v>
      </c>
      <c r="AD31">
        <v>8.67</v>
      </c>
      <c r="AE31">
        <v>0</v>
      </c>
      <c r="AF31">
        <v>0</v>
      </c>
      <c r="AG31">
        <v>0</v>
      </c>
      <c r="AH31">
        <v>0</v>
      </c>
      <c r="AI31">
        <v>48.16</v>
      </c>
      <c r="AJ31">
        <v>24</v>
      </c>
      <c r="AK31">
        <v>90.54</v>
      </c>
      <c r="AL31">
        <v>0</v>
      </c>
      <c r="AM31">
        <v>11.69</v>
      </c>
      <c r="AN31">
        <v>0</v>
      </c>
      <c r="AO31">
        <v>12.41</v>
      </c>
      <c r="AP31">
        <v>37.21</v>
      </c>
      <c r="AQ31">
        <v>83.97</v>
      </c>
      <c r="AR31">
        <v>0</v>
      </c>
      <c r="AS31">
        <v>1.93</v>
      </c>
      <c r="AT31">
        <v>0</v>
      </c>
      <c r="AU31">
        <v>0</v>
      </c>
      <c r="AV31">
        <v>240.8</v>
      </c>
      <c r="AW31">
        <v>0</v>
      </c>
      <c r="AX31">
        <v>0</v>
      </c>
      <c r="AY31">
        <v>0</v>
      </c>
      <c r="AZ31">
        <v>37.21</v>
      </c>
      <c r="BA31">
        <v>0</v>
      </c>
      <c r="BB31">
        <v>0</v>
      </c>
      <c r="BC31">
        <v>1.18</v>
      </c>
      <c r="BD31">
        <v>0</v>
      </c>
      <c r="BE31">
        <v>0</v>
      </c>
      <c r="BF31">
        <v>38.53</v>
      </c>
      <c r="BG31">
        <v>0.77</v>
      </c>
      <c r="BH31">
        <v>0</v>
      </c>
      <c r="BI31">
        <v>0</v>
      </c>
      <c r="BJ31">
        <v>0</v>
      </c>
      <c r="BK31">
        <v>48.16</v>
      </c>
      <c r="BL31">
        <v>192.64</v>
      </c>
      <c r="BM31">
        <v>48.16</v>
      </c>
      <c r="BN31">
        <v>12.41</v>
      </c>
      <c r="BO31">
        <v>14.99</v>
      </c>
      <c r="BP31">
        <v>0</v>
      </c>
      <c r="BQ31">
        <v>0</v>
      </c>
      <c r="BR31">
        <v>0</v>
      </c>
      <c r="BS31">
        <v>12.17</v>
      </c>
      <c r="BT31">
        <v>0</v>
      </c>
      <c r="BU31">
        <v>0</v>
      </c>
      <c r="BV31">
        <v>0</v>
      </c>
      <c r="BW31">
        <v>0</v>
      </c>
    </row>
    <row r="32" spans="1:75">
      <c r="A32" t="s">
        <v>275</v>
      </c>
      <c r="G32" t="s">
        <v>74</v>
      </c>
      <c r="H32" s="73">
        <v>372.62</v>
      </c>
      <c r="I32" s="46">
        <v>198.59</v>
      </c>
      <c r="J32" s="46">
        <v>516.08999999999992</v>
      </c>
      <c r="K32" s="46">
        <v>148.62</v>
      </c>
      <c r="L32" s="46">
        <v>7.03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48.16</v>
      </c>
      <c r="X32">
        <v>0</v>
      </c>
      <c r="Y32">
        <v>163.98</v>
      </c>
      <c r="Z32">
        <v>37.21</v>
      </c>
      <c r="AA32">
        <v>24.08</v>
      </c>
      <c r="AB32">
        <v>0</v>
      </c>
      <c r="AC32">
        <v>3.85</v>
      </c>
      <c r="AD32">
        <v>8.67</v>
      </c>
      <c r="AE32">
        <v>0</v>
      </c>
      <c r="AF32">
        <v>0</v>
      </c>
      <c r="AG32">
        <v>0</v>
      </c>
      <c r="AH32">
        <v>0</v>
      </c>
      <c r="AI32">
        <v>48.16</v>
      </c>
      <c r="AJ32">
        <v>24</v>
      </c>
      <c r="AK32">
        <v>90.54</v>
      </c>
      <c r="AL32">
        <v>0</v>
      </c>
      <c r="AM32">
        <v>11.69</v>
      </c>
      <c r="AN32">
        <v>0</v>
      </c>
      <c r="AO32">
        <v>12.41</v>
      </c>
      <c r="AP32">
        <v>37.21</v>
      </c>
      <c r="AQ32">
        <v>83.97</v>
      </c>
      <c r="AR32">
        <v>0</v>
      </c>
      <c r="AS32">
        <v>1.93</v>
      </c>
      <c r="AT32">
        <v>0</v>
      </c>
      <c r="AU32">
        <v>0</v>
      </c>
      <c r="AV32">
        <v>240.8</v>
      </c>
      <c r="AW32">
        <v>0</v>
      </c>
      <c r="AX32">
        <v>0</v>
      </c>
      <c r="AY32">
        <v>0</v>
      </c>
      <c r="AZ32">
        <v>37.21</v>
      </c>
      <c r="BA32">
        <v>0</v>
      </c>
      <c r="BB32">
        <v>0</v>
      </c>
      <c r="BC32">
        <v>1.25</v>
      </c>
      <c r="BD32">
        <v>0</v>
      </c>
      <c r="BE32">
        <v>0</v>
      </c>
      <c r="BF32">
        <v>38.53</v>
      </c>
      <c r="BG32">
        <v>0.77</v>
      </c>
      <c r="BH32">
        <v>0</v>
      </c>
      <c r="BI32">
        <v>0</v>
      </c>
      <c r="BJ32">
        <v>0</v>
      </c>
      <c r="BK32">
        <v>48.16</v>
      </c>
      <c r="BL32">
        <v>192.64</v>
      </c>
      <c r="BM32">
        <v>48.16</v>
      </c>
      <c r="BN32">
        <v>12.41</v>
      </c>
      <c r="BO32">
        <v>14.99</v>
      </c>
      <c r="BP32">
        <v>0</v>
      </c>
      <c r="BQ32">
        <v>0</v>
      </c>
      <c r="BR32">
        <v>0</v>
      </c>
      <c r="BS32">
        <v>12.17</v>
      </c>
      <c r="BT32">
        <v>0</v>
      </c>
      <c r="BU32">
        <v>0</v>
      </c>
      <c r="BV32">
        <v>0</v>
      </c>
      <c r="BW32">
        <v>0</v>
      </c>
    </row>
    <row r="33" spans="1:75">
      <c r="A33" t="s">
        <v>276</v>
      </c>
      <c r="G33" t="s">
        <v>75</v>
      </c>
      <c r="H33" s="73">
        <v>372.62</v>
      </c>
      <c r="I33" s="46">
        <v>198.59</v>
      </c>
      <c r="J33" s="46">
        <v>516.08999999999992</v>
      </c>
      <c r="K33" s="46">
        <v>148.62</v>
      </c>
      <c r="L33" s="46">
        <v>7.04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48.16</v>
      </c>
      <c r="X33">
        <v>0</v>
      </c>
      <c r="Y33">
        <v>163.98</v>
      </c>
      <c r="Z33">
        <v>37.21</v>
      </c>
      <c r="AA33">
        <v>24.08</v>
      </c>
      <c r="AB33">
        <v>0</v>
      </c>
      <c r="AC33">
        <v>3.85</v>
      </c>
      <c r="AD33">
        <v>8.67</v>
      </c>
      <c r="AE33">
        <v>0</v>
      </c>
      <c r="AF33">
        <v>0</v>
      </c>
      <c r="AG33">
        <v>0</v>
      </c>
      <c r="AH33">
        <v>0</v>
      </c>
      <c r="AI33">
        <v>48.16</v>
      </c>
      <c r="AJ33">
        <v>24</v>
      </c>
      <c r="AK33">
        <v>90.54</v>
      </c>
      <c r="AL33">
        <v>0</v>
      </c>
      <c r="AM33">
        <v>11.69</v>
      </c>
      <c r="AN33">
        <v>0</v>
      </c>
      <c r="AO33">
        <v>12.41</v>
      </c>
      <c r="AP33">
        <v>37.21</v>
      </c>
      <c r="AQ33">
        <v>83.97</v>
      </c>
      <c r="AR33">
        <v>0</v>
      </c>
      <c r="AS33">
        <v>1.93</v>
      </c>
      <c r="AT33">
        <v>0</v>
      </c>
      <c r="AU33">
        <v>0</v>
      </c>
      <c r="AV33">
        <v>240.8</v>
      </c>
      <c r="AW33">
        <v>0</v>
      </c>
      <c r="AX33">
        <v>0</v>
      </c>
      <c r="AY33">
        <v>0</v>
      </c>
      <c r="AZ33">
        <v>37.21</v>
      </c>
      <c r="BA33">
        <v>0</v>
      </c>
      <c r="BB33">
        <v>0</v>
      </c>
      <c r="BC33">
        <v>1.26</v>
      </c>
      <c r="BD33">
        <v>0</v>
      </c>
      <c r="BE33">
        <v>0</v>
      </c>
      <c r="BF33">
        <v>38.53</v>
      </c>
      <c r="BG33">
        <v>0.77</v>
      </c>
      <c r="BH33">
        <v>0</v>
      </c>
      <c r="BI33">
        <v>0</v>
      </c>
      <c r="BJ33">
        <v>0</v>
      </c>
      <c r="BK33">
        <v>48.16</v>
      </c>
      <c r="BL33">
        <v>192.64</v>
      </c>
      <c r="BM33">
        <v>48.16</v>
      </c>
      <c r="BN33">
        <v>12.41</v>
      </c>
      <c r="BO33">
        <v>14.99</v>
      </c>
      <c r="BP33">
        <v>0</v>
      </c>
      <c r="BQ33">
        <v>0</v>
      </c>
      <c r="BR33">
        <v>0</v>
      </c>
      <c r="BS33">
        <v>12.17</v>
      </c>
      <c r="BT33">
        <v>0</v>
      </c>
      <c r="BU33">
        <v>0</v>
      </c>
      <c r="BV33">
        <v>0</v>
      </c>
      <c r="BW33">
        <v>0</v>
      </c>
    </row>
    <row r="34" spans="1:75">
      <c r="A34" t="s">
        <v>277</v>
      </c>
      <c r="G34" t="s">
        <v>76</v>
      </c>
      <c r="H34" s="73">
        <v>372.62</v>
      </c>
      <c r="I34" s="46">
        <v>198.59</v>
      </c>
      <c r="J34" s="46">
        <v>516.08999999999992</v>
      </c>
      <c r="K34" s="46">
        <v>148.62</v>
      </c>
      <c r="L34" s="46">
        <v>7.62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48.16</v>
      </c>
      <c r="X34">
        <v>0</v>
      </c>
      <c r="Y34">
        <v>163.98</v>
      </c>
      <c r="Z34">
        <v>37.21</v>
      </c>
      <c r="AA34">
        <v>24.08</v>
      </c>
      <c r="AB34">
        <v>0</v>
      </c>
      <c r="AC34">
        <v>3.85</v>
      </c>
      <c r="AD34">
        <v>8.67</v>
      </c>
      <c r="AE34">
        <v>0</v>
      </c>
      <c r="AF34">
        <v>0</v>
      </c>
      <c r="AG34">
        <v>0</v>
      </c>
      <c r="AH34">
        <v>0</v>
      </c>
      <c r="AI34">
        <v>48.16</v>
      </c>
      <c r="AJ34">
        <v>24</v>
      </c>
      <c r="AK34">
        <v>90.54</v>
      </c>
      <c r="AL34">
        <v>0</v>
      </c>
      <c r="AM34">
        <v>11.69</v>
      </c>
      <c r="AN34">
        <v>0</v>
      </c>
      <c r="AO34">
        <v>12.41</v>
      </c>
      <c r="AP34">
        <v>37.21</v>
      </c>
      <c r="AQ34">
        <v>83.97</v>
      </c>
      <c r="AR34">
        <v>0</v>
      </c>
      <c r="AS34">
        <v>1.93</v>
      </c>
      <c r="AT34">
        <v>0</v>
      </c>
      <c r="AU34">
        <v>0</v>
      </c>
      <c r="AV34">
        <v>240.8</v>
      </c>
      <c r="AW34">
        <v>0</v>
      </c>
      <c r="AX34">
        <v>0</v>
      </c>
      <c r="AY34">
        <v>0</v>
      </c>
      <c r="AZ34">
        <v>37.21</v>
      </c>
      <c r="BA34">
        <v>0</v>
      </c>
      <c r="BB34">
        <v>0</v>
      </c>
      <c r="BC34">
        <v>1.84</v>
      </c>
      <c r="BD34">
        <v>0</v>
      </c>
      <c r="BE34">
        <v>0</v>
      </c>
      <c r="BF34">
        <v>38.53</v>
      </c>
      <c r="BG34">
        <v>0.77</v>
      </c>
      <c r="BH34">
        <v>0</v>
      </c>
      <c r="BI34">
        <v>0</v>
      </c>
      <c r="BJ34">
        <v>0</v>
      </c>
      <c r="BK34">
        <v>48.16</v>
      </c>
      <c r="BL34">
        <v>192.64</v>
      </c>
      <c r="BM34">
        <v>48.16</v>
      </c>
      <c r="BN34">
        <v>12.41</v>
      </c>
      <c r="BO34">
        <v>14.99</v>
      </c>
      <c r="BP34">
        <v>0</v>
      </c>
      <c r="BQ34">
        <v>0</v>
      </c>
      <c r="BR34">
        <v>0</v>
      </c>
      <c r="BS34">
        <v>12.17</v>
      </c>
      <c r="BT34">
        <v>0</v>
      </c>
      <c r="BU34">
        <v>0</v>
      </c>
      <c r="BV34">
        <v>0</v>
      </c>
      <c r="BW34">
        <v>0</v>
      </c>
    </row>
    <row r="35" spans="1:75">
      <c r="A35" t="s">
        <v>279</v>
      </c>
      <c r="G35" t="s">
        <v>77</v>
      </c>
      <c r="H35" s="73">
        <v>372.80999999999995</v>
      </c>
      <c r="I35" s="46">
        <v>198.59</v>
      </c>
      <c r="J35" s="46">
        <v>516.08999999999992</v>
      </c>
      <c r="K35" s="46">
        <v>148.62</v>
      </c>
      <c r="L35" s="46">
        <v>9.06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48.16</v>
      </c>
      <c r="X35">
        <v>0</v>
      </c>
      <c r="Y35">
        <v>163.98</v>
      </c>
      <c r="Z35">
        <v>37.21</v>
      </c>
      <c r="AA35">
        <v>24.08</v>
      </c>
      <c r="AB35">
        <v>0</v>
      </c>
      <c r="AC35">
        <v>3.85</v>
      </c>
      <c r="AD35">
        <v>8.67</v>
      </c>
      <c r="AE35">
        <v>0</v>
      </c>
      <c r="AF35">
        <v>0</v>
      </c>
      <c r="AG35">
        <v>0</v>
      </c>
      <c r="AH35">
        <v>0</v>
      </c>
      <c r="AI35">
        <v>48.16</v>
      </c>
      <c r="AJ35">
        <v>24</v>
      </c>
      <c r="AK35">
        <v>90.54</v>
      </c>
      <c r="AL35">
        <v>0</v>
      </c>
      <c r="AM35">
        <v>11.69</v>
      </c>
      <c r="AN35">
        <v>0</v>
      </c>
      <c r="AO35">
        <v>12.41</v>
      </c>
      <c r="AP35">
        <v>37.21</v>
      </c>
      <c r="AQ35">
        <v>83.97</v>
      </c>
      <c r="AR35">
        <v>0</v>
      </c>
      <c r="AS35">
        <v>1.93</v>
      </c>
      <c r="AT35">
        <v>0</v>
      </c>
      <c r="AU35">
        <v>0</v>
      </c>
      <c r="AV35">
        <v>240.8</v>
      </c>
      <c r="AW35">
        <v>0</v>
      </c>
      <c r="AX35">
        <v>0</v>
      </c>
      <c r="AY35">
        <v>0</v>
      </c>
      <c r="AZ35">
        <v>37.21</v>
      </c>
      <c r="BA35">
        <v>0</v>
      </c>
      <c r="BB35">
        <v>0</v>
      </c>
      <c r="BC35">
        <v>3.28</v>
      </c>
      <c r="BD35">
        <v>0</v>
      </c>
      <c r="BE35">
        <v>0</v>
      </c>
      <c r="BF35">
        <v>38.53</v>
      </c>
      <c r="BG35">
        <v>0.96</v>
      </c>
      <c r="BH35">
        <v>0</v>
      </c>
      <c r="BI35">
        <v>0</v>
      </c>
      <c r="BJ35">
        <v>0</v>
      </c>
      <c r="BK35">
        <v>48.16</v>
      </c>
      <c r="BL35">
        <v>192.64</v>
      </c>
      <c r="BM35">
        <v>48.16</v>
      </c>
      <c r="BN35">
        <v>12.41</v>
      </c>
      <c r="BO35">
        <v>14.99</v>
      </c>
      <c r="BP35">
        <v>0</v>
      </c>
      <c r="BQ35">
        <v>0</v>
      </c>
      <c r="BR35">
        <v>0</v>
      </c>
      <c r="BS35">
        <v>12.17</v>
      </c>
      <c r="BT35">
        <v>0</v>
      </c>
      <c r="BU35">
        <v>0</v>
      </c>
      <c r="BV35">
        <v>0</v>
      </c>
      <c r="BW35">
        <v>0</v>
      </c>
    </row>
    <row r="36" spans="1:75">
      <c r="A36" t="s">
        <v>309</v>
      </c>
      <c r="G36" t="s">
        <v>78</v>
      </c>
      <c r="H36" s="73">
        <v>372.80999999999995</v>
      </c>
      <c r="I36" s="46">
        <v>198.59</v>
      </c>
      <c r="J36" s="46">
        <v>516.08999999999992</v>
      </c>
      <c r="K36" s="46">
        <v>148.62</v>
      </c>
      <c r="L36" s="46">
        <v>8.39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48.16</v>
      </c>
      <c r="X36">
        <v>0</v>
      </c>
      <c r="Y36">
        <v>163.98</v>
      </c>
      <c r="Z36">
        <v>37.21</v>
      </c>
      <c r="AA36">
        <v>24.08</v>
      </c>
      <c r="AB36">
        <v>0</v>
      </c>
      <c r="AC36">
        <v>3.85</v>
      </c>
      <c r="AD36">
        <v>8.67</v>
      </c>
      <c r="AE36">
        <v>0</v>
      </c>
      <c r="AF36">
        <v>0</v>
      </c>
      <c r="AG36">
        <v>0</v>
      </c>
      <c r="AH36">
        <v>0</v>
      </c>
      <c r="AI36">
        <v>48.16</v>
      </c>
      <c r="AJ36">
        <v>24</v>
      </c>
      <c r="AK36">
        <v>90.54</v>
      </c>
      <c r="AL36">
        <v>0</v>
      </c>
      <c r="AM36">
        <v>11.69</v>
      </c>
      <c r="AN36">
        <v>0</v>
      </c>
      <c r="AO36">
        <v>12.41</v>
      </c>
      <c r="AP36">
        <v>37.21</v>
      </c>
      <c r="AQ36">
        <v>83.97</v>
      </c>
      <c r="AR36">
        <v>0</v>
      </c>
      <c r="AS36">
        <v>1.93</v>
      </c>
      <c r="AT36">
        <v>0</v>
      </c>
      <c r="AU36">
        <v>0</v>
      </c>
      <c r="AV36">
        <v>240.8</v>
      </c>
      <c r="AW36">
        <v>0</v>
      </c>
      <c r="AX36">
        <v>0</v>
      </c>
      <c r="AY36">
        <v>0</v>
      </c>
      <c r="AZ36">
        <v>37.21</v>
      </c>
      <c r="BA36">
        <v>0</v>
      </c>
      <c r="BB36">
        <v>0</v>
      </c>
      <c r="BC36">
        <v>2.61</v>
      </c>
      <c r="BD36">
        <v>0</v>
      </c>
      <c r="BE36">
        <v>0</v>
      </c>
      <c r="BF36">
        <v>38.53</v>
      </c>
      <c r="BG36">
        <v>0.96</v>
      </c>
      <c r="BH36">
        <v>0</v>
      </c>
      <c r="BI36">
        <v>0</v>
      </c>
      <c r="BJ36">
        <v>0</v>
      </c>
      <c r="BK36">
        <v>48.16</v>
      </c>
      <c r="BL36">
        <v>192.64</v>
      </c>
      <c r="BM36">
        <v>48.16</v>
      </c>
      <c r="BN36">
        <v>12.41</v>
      </c>
      <c r="BO36">
        <v>14.99</v>
      </c>
      <c r="BP36">
        <v>0</v>
      </c>
      <c r="BQ36">
        <v>0</v>
      </c>
      <c r="BR36">
        <v>0</v>
      </c>
      <c r="BS36">
        <v>12.17</v>
      </c>
      <c r="BT36">
        <v>0</v>
      </c>
      <c r="BU36">
        <v>0</v>
      </c>
      <c r="BV36">
        <v>0</v>
      </c>
      <c r="BW36">
        <v>0</v>
      </c>
    </row>
    <row r="37" spans="1:75">
      <c r="A37" t="s">
        <v>310</v>
      </c>
      <c r="G37" t="s">
        <v>79</v>
      </c>
      <c r="H37" s="73">
        <v>372.80999999999995</v>
      </c>
      <c r="I37" s="46">
        <v>198.59</v>
      </c>
      <c r="J37" s="46">
        <v>516.08999999999992</v>
      </c>
      <c r="K37" s="46">
        <v>148.62</v>
      </c>
      <c r="L37" s="46">
        <v>7.23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48.16</v>
      </c>
      <c r="X37">
        <v>0</v>
      </c>
      <c r="Y37">
        <v>163.98</v>
      </c>
      <c r="Z37">
        <v>37.21</v>
      </c>
      <c r="AA37">
        <v>24.08</v>
      </c>
      <c r="AB37">
        <v>0</v>
      </c>
      <c r="AC37">
        <v>3.85</v>
      </c>
      <c r="AD37">
        <v>8.67</v>
      </c>
      <c r="AE37">
        <v>0</v>
      </c>
      <c r="AF37">
        <v>0</v>
      </c>
      <c r="AG37">
        <v>0</v>
      </c>
      <c r="AH37">
        <v>0</v>
      </c>
      <c r="AI37">
        <v>48.16</v>
      </c>
      <c r="AJ37">
        <v>24</v>
      </c>
      <c r="AK37">
        <v>90.54</v>
      </c>
      <c r="AL37">
        <v>0</v>
      </c>
      <c r="AM37">
        <v>11.69</v>
      </c>
      <c r="AN37">
        <v>0</v>
      </c>
      <c r="AO37">
        <v>12.41</v>
      </c>
      <c r="AP37">
        <v>37.21</v>
      </c>
      <c r="AQ37">
        <v>83.97</v>
      </c>
      <c r="AR37">
        <v>0</v>
      </c>
      <c r="AS37">
        <v>1.93</v>
      </c>
      <c r="AT37">
        <v>0</v>
      </c>
      <c r="AU37">
        <v>0</v>
      </c>
      <c r="AV37">
        <v>240.8</v>
      </c>
      <c r="AW37">
        <v>0</v>
      </c>
      <c r="AX37">
        <v>0</v>
      </c>
      <c r="AY37">
        <v>0</v>
      </c>
      <c r="AZ37">
        <v>37.21</v>
      </c>
      <c r="BA37">
        <v>0</v>
      </c>
      <c r="BB37">
        <v>0</v>
      </c>
      <c r="BC37">
        <v>1.45</v>
      </c>
      <c r="BD37">
        <v>0</v>
      </c>
      <c r="BE37">
        <v>0</v>
      </c>
      <c r="BF37">
        <v>38.53</v>
      </c>
      <c r="BG37">
        <v>0.96</v>
      </c>
      <c r="BH37">
        <v>0</v>
      </c>
      <c r="BI37">
        <v>0</v>
      </c>
      <c r="BJ37">
        <v>0</v>
      </c>
      <c r="BK37">
        <v>48.16</v>
      </c>
      <c r="BL37">
        <v>192.64</v>
      </c>
      <c r="BM37">
        <v>48.16</v>
      </c>
      <c r="BN37">
        <v>12.41</v>
      </c>
      <c r="BO37">
        <v>14.99</v>
      </c>
      <c r="BP37">
        <v>0</v>
      </c>
      <c r="BQ37">
        <v>0</v>
      </c>
      <c r="BR37">
        <v>0</v>
      </c>
      <c r="BS37">
        <v>12.17</v>
      </c>
      <c r="BT37">
        <v>0</v>
      </c>
      <c r="BU37">
        <v>0</v>
      </c>
      <c r="BV37">
        <v>0</v>
      </c>
      <c r="BW37">
        <v>0</v>
      </c>
    </row>
    <row r="38" spans="1:75">
      <c r="A38" t="s">
        <v>311</v>
      </c>
      <c r="G38" t="s">
        <v>80</v>
      </c>
      <c r="H38" s="73">
        <v>372.80999999999995</v>
      </c>
      <c r="I38" s="46">
        <v>198.59</v>
      </c>
      <c r="J38" s="46">
        <v>516.08999999999992</v>
      </c>
      <c r="K38" s="46">
        <v>148.62</v>
      </c>
      <c r="L38" s="46">
        <v>7.1400000000000006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48.16</v>
      </c>
      <c r="X38">
        <v>0</v>
      </c>
      <c r="Y38">
        <v>163.98</v>
      </c>
      <c r="Z38">
        <v>37.21</v>
      </c>
      <c r="AA38">
        <v>24.08</v>
      </c>
      <c r="AB38">
        <v>0</v>
      </c>
      <c r="AC38">
        <v>3.85</v>
      </c>
      <c r="AD38">
        <v>8.67</v>
      </c>
      <c r="AE38">
        <v>0</v>
      </c>
      <c r="AF38">
        <v>0</v>
      </c>
      <c r="AG38">
        <v>0</v>
      </c>
      <c r="AH38">
        <v>0</v>
      </c>
      <c r="AI38">
        <v>48.16</v>
      </c>
      <c r="AJ38">
        <v>24</v>
      </c>
      <c r="AK38">
        <v>90.54</v>
      </c>
      <c r="AL38">
        <v>0</v>
      </c>
      <c r="AM38">
        <v>11.69</v>
      </c>
      <c r="AN38">
        <v>0</v>
      </c>
      <c r="AO38">
        <v>12.41</v>
      </c>
      <c r="AP38">
        <v>37.21</v>
      </c>
      <c r="AQ38">
        <v>83.97</v>
      </c>
      <c r="AR38">
        <v>0</v>
      </c>
      <c r="AS38">
        <v>1.93</v>
      </c>
      <c r="AT38">
        <v>0</v>
      </c>
      <c r="AU38">
        <v>0</v>
      </c>
      <c r="AV38">
        <v>240.8</v>
      </c>
      <c r="AW38">
        <v>0</v>
      </c>
      <c r="AX38">
        <v>0</v>
      </c>
      <c r="AY38">
        <v>0</v>
      </c>
      <c r="AZ38">
        <v>37.21</v>
      </c>
      <c r="BA38">
        <v>0</v>
      </c>
      <c r="BB38">
        <v>0</v>
      </c>
      <c r="BC38">
        <v>1.36</v>
      </c>
      <c r="BD38">
        <v>0</v>
      </c>
      <c r="BE38">
        <v>0</v>
      </c>
      <c r="BF38">
        <v>38.53</v>
      </c>
      <c r="BG38">
        <v>0.96</v>
      </c>
      <c r="BH38">
        <v>0</v>
      </c>
      <c r="BI38">
        <v>0</v>
      </c>
      <c r="BJ38">
        <v>0</v>
      </c>
      <c r="BK38">
        <v>48.16</v>
      </c>
      <c r="BL38">
        <v>192.64</v>
      </c>
      <c r="BM38">
        <v>48.16</v>
      </c>
      <c r="BN38">
        <v>12.41</v>
      </c>
      <c r="BO38">
        <v>14.99</v>
      </c>
      <c r="BP38">
        <v>0</v>
      </c>
      <c r="BQ38">
        <v>0</v>
      </c>
      <c r="BR38">
        <v>0</v>
      </c>
      <c r="BS38">
        <v>12.17</v>
      </c>
      <c r="BT38">
        <v>0</v>
      </c>
      <c r="BU38">
        <v>0</v>
      </c>
      <c r="BV38">
        <v>0</v>
      </c>
      <c r="BW38">
        <v>0</v>
      </c>
    </row>
    <row r="39" spans="1:75">
      <c r="A39" t="s">
        <v>312</v>
      </c>
      <c r="G39" t="s">
        <v>81</v>
      </c>
      <c r="H39" s="73">
        <v>373.76999999999992</v>
      </c>
      <c r="I39" s="46">
        <v>198.59</v>
      </c>
      <c r="J39" s="46">
        <v>516.08999999999992</v>
      </c>
      <c r="K39" s="46">
        <v>171.74</v>
      </c>
      <c r="L39" s="46">
        <v>8.18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48.16</v>
      </c>
      <c r="X39">
        <v>0</v>
      </c>
      <c r="Y39">
        <v>163.98</v>
      </c>
      <c r="Z39">
        <v>37.21</v>
      </c>
      <c r="AA39">
        <v>24.08</v>
      </c>
      <c r="AB39">
        <v>0</v>
      </c>
      <c r="AC39">
        <v>3.85</v>
      </c>
      <c r="AD39">
        <v>9.6300000000000008</v>
      </c>
      <c r="AE39">
        <v>0</v>
      </c>
      <c r="AF39">
        <v>0</v>
      </c>
      <c r="AG39">
        <v>192.64</v>
      </c>
      <c r="AH39">
        <v>48.16</v>
      </c>
      <c r="AI39">
        <v>48.16</v>
      </c>
      <c r="AJ39">
        <v>24</v>
      </c>
      <c r="AK39">
        <v>90.54</v>
      </c>
      <c r="AL39">
        <v>0</v>
      </c>
      <c r="AM39">
        <v>11.69</v>
      </c>
      <c r="AN39">
        <v>0</v>
      </c>
      <c r="AO39">
        <v>12.41</v>
      </c>
      <c r="AP39">
        <v>37.21</v>
      </c>
      <c r="AQ39">
        <v>83.97</v>
      </c>
      <c r="AR39">
        <v>0</v>
      </c>
      <c r="AS39">
        <v>1.93</v>
      </c>
      <c r="AT39">
        <v>0</v>
      </c>
      <c r="AU39">
        <v>0</v>
      </c>
      <c r="AV39">
        <v>240.8</v>
      </c>
      <c r="AW39">
        <v>0</v>
      </c>
      <c r="AX39">
        <v>48.16</v>
      </c>
      <c r="AY39">
        <v>0</v>
      </c>
      <c r="AZ39">
        <v>37.21</v>
      </c>
      <c r="BA39">
        <v>0</v>
      </c>
      <c r="BB39">
        <v>0</v>
      </c>
      <c r="BC39">
        <v>2.4</v>
      </c>
      <c r="BD39">
        <v>0</v>
      </c>
      <c r="BE39">
        <v>0</v>
      </c>
      <c r="BF39">
        <v>38.53</v>
      </c>
      <c r="BG39">
        <v>0.96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12.41</v>
      </c>
      <c r="BO39">
        <v>14.99</v>
      </c>
      <c r="BP39">
        <v>0</v>
      </c>
      <c r="BQ39">
        <v>0</v>
      </c>
      <c r="BR39">
        <v>0</v>
      </c>
      <c r="BS39">
        <v>12.17</v>
      </c>
      <c r="BT39">
        <v>0</v>
      </c>
      <c r="BU39">
        <v>0</v>
      </c>
      <c r="BV39">
        <v>10.6</v>
      </c>
      <c r="BW39">
        <v>12.52</v>
      </c>
    </row>
    <row r="40" spans="1:75">
      <c r="A40" t="s">
        <v>329</v>
      </c>
      <c r="G40" t="s">
        <v>82</v>
      </c>
      <c r="H40" s="73">
        <v>373.76999999999992</v>
      </c>
      <c r="I40" s="46">
        <v>198.59</v>
      </c>
      <c r="J40" s="46">
        <v>516.08999999999992</v>
      </c>
      <c r="K40" s="46">
        <v>176.56</v>
      </c>
      <c r="L40" s="46">
        <v>9.4499999999999993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48.16</v>
      </c>
      <c r="X40">
        <v>0</v>
      </c>
      <c r="Y40">
        <v>163.98</v>
      </c>
      <c r="Z40">
        <v>37.21</v>
      </c>
      <c r="AA40">
        <v>24.08</v>
      </c>
      <c r="AB40">
        <v>0</v>
      </c>
      <c r="AC40">
        <v>3.85</v>
      </c>
      <c r="AD40">
        <v>9.6300000000000008</v>
      </c>
      <c r="AE40">
        <v>0</v>
      </c>
      <c r="AF40">
        <v>0</v>
      </c>
      <c r="AG40">
        <v>192.64</v>
      </c>
      <c r="AH40">
        <v>48.16</v>
      </c>
      <c r="AI40">
        <v>48.16</v>
      </c>
      <c r="AJ40">
        <v>24</v>
      </c>
      <c r="AK40">
        <v>90.54</v>
      </c>
      <c r="AL40">
        <v>0</v>
      </c>
      <c r="AM40">
        <v>11.69</v>
      </c>
      <c r="AN40">
        <v>0</v>
      </c>
      <c r="AO40">
        <v>12.41</v>
      </c>
      <c r="AP40">
        <v>37.21</v>
      </c>
      <c r="AQ40">
        <v>83.97</v>
      </c>
      <c r="AR40">
        <v>0</v>
      </c>
      <c r="AS40">
        <v>1.93</v>
      </c>
      <c r="AT40">
        <v>0</v>
      </c>
      <c r="AU40">
        <v>0</v>
      </c>
      <c r="AV40">
        <v>240.8</v>
      </c>
      <c r="AW40">
        <v>0</v>
      </c>
      <c r="AX40">
        <v>48.16</v>
      </c>
      <c r="AY40">
        <v>0</v>
      </c>
      <c r="AZ40">
        <v>37.21</v>
      </c>
      <c r="BA40">
        <v>0</v>
      </c>
      <c r="BB40">
        <v>0</v>
      </c>
      <c r="BC40">
        <v>3.67</v>
      </c>
      <c r="BD40">
        <v>0</v>
      </c>
      <c r="BE40">
        <v>0</v>
      </c>
      <c r="BF40">
        <v>38.53</v>
      </c>
      <c r="BG40">
        <v>0.96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12.41</v>
      </c>
      <c r="BO40">
        <v>14.99</v>
      </c>
      <c r="BP40">
        <v>0</v>
      </c>
      <c r="BQ40">
        <v>0</v>
      </c>
      <c r="BR40">
        <v>0</v>
      </c>
      <c r="BS40">
        <v>12.17</v>
      </c>
      <c r="BT40">
        <v>0</v>
      </c>
      <c r="BU40">
        <v>0</v>
      </c>
      <c r="BV40">
        <v>10.6</v>
      </c>
      <c r="BW40">
        <v>17.34</v>
      </c>
    </row>
    <row r="41" spans="1:75">
      <c r="A41" t="s">
        <v>330</v>
      </c>
      <c r="G41" t="s">
        <v>83</v>
      </c>
      <c r="H41" s="73">
        <v>375.7</v>
      </c>
      <c r="I41" s="46">
        <v>198.59</v>
      </c>
      <c r="J41" s="46">
        <v>516.08999999999992</v>
      </c>
      <c r="K41" s="46">
        <v>178.48</v>
      </c>
      <c r="L41" s="46">
        <v>10.64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48.16</v>
      </c>
      <c r="X41">
        <v>0</v>
      </c>
      <c r="Y41">
        <v>163.98</v>
      </c>
      <c r="Z41">
        <v>37.21</v>
      </c>
      <c r="AA41">
        <v>24.08</v>
      </c>
      <c r="AB41">
        <v>0</v>
      </c>
      <c r="AC41">
        <v>3.85</v>
      </c>
      <c r="AD41">
        <v>11.56</v>
      </c>
      <c r="AE41">
        <v>0</v>
      </c>
      <c r="AF41">
        <v>0</v>
      </c>
      <c r="AG41">
        <v>192.64</v>
      </c>
      <c r="AH41">
        <v>48.16</v>
      </c>
      <c r="AI41">
        <v>48.16</v>
      </c>
      <c r="AJ41">
        <v>24</v>
      </c>
      <c r="AK41">
        <v>90.54</v>
      </c>
      <c r="AL41">
        <v>0</v>
      </c>
      <c r="AM41">
        <v>11.69</v>
      </c>
      <c r="AN41">
        <v>0</v>
      </c>
      <c r="AO41">
        <v>12.41</v>
      </c>
      <c r="AP41">
        <v>37.21</v>
      </c>
      <c r="AQ41">
        <v>83.97</v>
      </c>
      <c r="AR41">
        <v>0</v>
      </c>
      <c r="AS41">
        <v>1.93</v>
      </c>
      <c r="AT41">
        <v>0</v>
      </c>
      <c r="AU41">
        <v>0</v>
      </c>
      <c r="AV41">
        <v>240.8</v>
      </c>
      <c r="AW41">
        <v>0</v>
      </c>
      <c r="AX41">
        <v>48.16</v>
      </c>
      <c r="AY41">
        <v>0</v>
      </c>
      <c r="AZ41">
        <v>37.21</v>
      </c>
      <c r="BA41">
        <v>0</v>
      </c>
      <c r="BB41">
        <v>0</v>
      </c>
      <c r="BC41">
        <v>4.8600000000000003</v>
      </c>
      <c r="BD41">
        <v>0</v>
      </c>
      <c r="BE41">
        <v>0</v>
      </c>
      <c r="BF41">
        <v>38.53</v>
      </c>
      <c r="BG41">
        <v>0.96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12.41</v>
      </c>
      <c r="BO41">
        <v>14.99</v>
      </c>
      <c r="BP41">
        <v>0</v>
      </c>
      <c r="BQ41">
        <v>0</v>
      </c>
      <c r="BR41">
        <v>0</v>
      </c>
      <c r="BS41">
        <v>12.17</v>
      </c>
      <c r="BT41">
        <v>0</v>
      </c>
      <c r="BU41">
        <v>0</v>
      </c>
      <c r="BV41">
        <v>10.6</v>
      </c>
      <c r="BW41">
        <v>19.260000000000002</v>
      </c>
    </row>
    <row r="42" spans="1:75">
      <c r="A42" t="s">
        <v>331</v>
      </c>
      <c r="G42" t="s">
        <v>84</v>
      </c>
      <c r="H42" s="73">
        <v>375.7</v>
      </c>
      <c r="I42" s="46">
        <v>198.59</v>
      </c>
      <c r="J42" s="46">
        <v>516.08999999999992</v>
      </c>
      <c r="K42" s="46">
        <v>182.34</v>
      </c>
      <c r="L42" s="46">
        <v>10.82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48.16</v>
      </c>
      <c r="X42">
        <v>0</v>
      </c>
      <c r="Y42">
        <v>163.98</v>
      </c>
      <c r="Z42">
        <v>37.21</v>
      </c>
      <c r="AA42">
        <v>24.08</v>
      </c>
      <c r="AB42">
        <v>0</v>
      </c>
      <c r="AC42">
        <v>3.85</v>
      </c>
      <c r="AD42">
        <v>11.56</v>
      </c>
      <c r="AE42">
        <v>0</v>
      </c>
      <c r="AF42">
        <v>0</v>
      </c>
      <c r="AG42">
        <v>192.64</v>
      </c>
      <c r="AH42">
        <v>48.16</v>
      </c>
      <c r="AI42">
        <v>48.16</v>
      </c>
      <c r="AJ42">
        <v>24</v>
      </c>
      <c r="AK42">
        <v>90.54</v>
      </c>
      <c r="AL42">
        <v>0</v>
      </c>
      <c r="AM42">
        <v>11.69</v>
      </c>
      <c r="AN42">
        <v>0</v>
      </c>
      <c r="AO42">
        <v>12.41</v>
      </c>
      <c r="AP42">
        <v>37.21</v>
      </c>
      <c r="AQ42">
        <v>83.97</v>
      </c>
      <c r="AR42">
        <v>0</v>
      </c>
      <c r="AS42">
        <v>1.93</v>
      </c>
      <c r="AT42">
        <v>0</v>
      </c>
      <c r="AU42">
        <v>0</v>
      </c>
      <c r="AV42">
        <v>240.8</v>
      </c>
      <c r="AW42">
        <v>0</v>
      </c>
      <c r="AX42">
        <v>48.16</v>
      </c>
      <c r="AY42">
        <v>0</v>
      </c>
      <c r="AZ42">
        <v>37.21</v>
      </c>
      <c r="BA42">
        <v>0</v>
      </c>
      <c r="BB42">
        <v>0</v>
      </c>
      <c r="BC42">
        <v>5.04</v>
      </c>
      <c r="BD42">
        <v>0</v>
      </c>
      <c r="BE42">
        <v>0</v>
      </c>
      <c r="BF42">
        <v>38.53</v>
      </c>
      <c r="BG42">
        <v>0.96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12.41</v>
      </c>
      <c r="BO42">
        <v>14.99</v>
      </c>
      <c r="BP42">
        <v>0</v>
      </c>
      <c r="BQ42">
        <v>0</v>
      </c>
      <c r="BR42">
        <v>0</v>
      </c>
      <c r="BS42">
        <v>12.17</v>
      </c>
      <c r="BT42">
        <v>0</v>
      </c>
      <c r="BU42">
        <v>0</v>
      </c>
      <c r="BV42">
        <v>10.6</v>
      </c>
      <c r="BW42">
        <v>23.12</v>
      </c>
    </row>
    <row r="43" spans="1:75">
      <c r="A43" t="s">
        <v>337</v>
      </c>
      <c r="G43" t="s">
        <v>85</v>
      </c>
      <c r="H43" s="73">
        <v>375.7</v>
      </c>
      <c r="I43" s="46">
        <v>198.59</v>
      </c>
      <c r="J43" s="46">
        <v>517.92999999999995</v>
      </c>
      <c r="K43" s="46">
        <v>184.26</v>
      </c>
      <c r="L43" s="46">
        <v>9.83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48.16</v>
      </c>
      <c r="X43">
        <v>0</v>
      </c>
      <c r="Y43">
        <v>163.98</v>
      </c>
      <c r="Z43">
        <v>37.21</v>
      </c>
      <c r="AA43">
        <v>24.08</v>
      </c>
      <c r="AB43">
        <v>0</v>
      </c>
      <c r="AC43">
        <v>3.85</v>
      </c>
      <c r="AD43">
        <v>11.56</v>
      </c>
      <c r="AE43">
        <v>0</v>
      </c>
      <c r="AF43">
        <v>0</v>
      </c>
      <c r="AG43">
        <v>192.64</v>
      </c>
      <c r="AH43">
        <v>48.16</v>
      </c>
      <c r="AI43">
        <v>48.16</v>
      </c>
      <c r="AJ43">
        <v>24</v>
      </c>
      <c r="AK43">
        <v>90.54</v>
      </c>
      <c r="AL43">
        <v>0</v>
      </c>
      <c r="AM43">
        <v>11.69</v>
      </c>
      <c r="AN43">
        <v>0</v>
      </c>
      <c r="AO43">
        <v>12.41</v>
      </c>
      <c r="AP43">
        <v>37.21</v>
      </c>
      <c r="AQ43">
        <v>83.97</v>
      </c>
      <c r="AR43">
        <v>0</v>
      </c>
      <c r="AS43">
        <v>1.93</v>
      </c>
      <c r="AT43">
        <v>0</v>
      </c>
      <c r="AU43">
        <v>0</v>
      </c>
      <c r="AV43">
        <v>240.8</v>
      </c>
      <c r="AW43">
        <v>0</v>
      </c>
      <c r="AX43">
        <v>48.16</v>
      </c>
      <c r="AY43">
        <v>0</v>
      </c>
      <c r="AZ43">
        <v>37.21</v>
      </c>
      <c r="BA43">
        <v>0</v>
      </c>
      <c r="BB43">
        <v>0</v>
      </c>
      <c r="BC43">
        <v>4.05</v>
      </c>
      <c r="BD43">
        <v>0</v>
      </c>
      <c r="BE43">
        <v>0</v>
      </c>
      <c r="BF43">
        <v>38.53</v>
      </c>
      <c r="BG43">
        <v>0.96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12.41</v>
      </c>
      <c r="BO43">
        <v>16.829999999999998</v>
      </c>
      <c r="BP43">
        <v>0</v>
      </c>
      <c r="BQ43">
        <v>0</v>
      </c>
      <c r="BR43">
        <v>0</v>
      </c>
      <c r="BS43">
        <v>12.17</v>
      </c>
      <c r="BT43">
        <v>0</v>
      </c>
      <c r="BU43">
        <v>0</v>
      </c>
      <c r="BV43">
        <v>10.6</v>
      </c>
      <c r="BW43">
        <v>25.04</v>
      </c>
    </row>
    <row r="44" spans="1:75">
      <c r="A44" t="s">
        <v>339</v>
      </c>
      <c r="G44" t="s">
        <v>86</v>
      </c>
      <c r="H44" s="73">
        <v>375.7</v>
      </c>
      <c r="I44" s="46">
        <v>198.59</v>
      </c>
      <c r="J44" s="46">
        <v>517.92999999999995</v>
      </c>
      <c r="K44" s="46">
        <v>188.12</v>
      </c>
      <c r="L44" s="46">
        <v>11.120000000000001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48.16</v>
      </c>
      <c r="X44">
        <v>0</v>
      </c>
      <c r="Y44">
        <v>163.98</v>
      </c>
      <c r="Z44">
        <v>37.21</v>
      </c>
      <c r="AA44">
        <v>24.08</v>
      </c>
      <c r="AB44">
        <v>0</v>
      </c>
      <c r="AC44">
        <v>3.85</v>
      </c>
      <c r="AD44">
        <v>11.56</v>
      </c>
      <c r="AE44">
        <v>0</v>
      </c>
      <c r="AF44">
        <v>0</v>
      </c>
      <c r="AG44">
        <v>192.64</v>
      </c>
      <c r="AH44">
        <v>48.16</v>
      </c>
      <c r="AI44">
        <v>48.16</v>
      </c>
      <c r="AJ44">
        <v>24</v>
      </c>
      <c r="AK44">
        <v>90.54</v>
      </c>
      <c r="AL44">
        <v>0</v>
      </c>
      <c r="AM44">
        <v>11.69</v>
      </c>
      <c r="AN44">
        <v>0</v>
      </c>
      <c r="AO44">
        <v>12.41</v>
      </c>
      <c r="AP44">
        <v>37.21</v>
      </c>
      <c r="AQ44">
        <v>83.97</v>
      </c>
      <c r="AR44">
        <v>0</v>
      </c>
      <c r="AS44">
        <v>1.93</v>
      </c>
      <c r="AT44">
        <v>0</v>
      </c>
      <c r="AU44">
        <v>0</v>
      </c>
      <c r="AV44">
        <v>240.8</v>
      </c>
      <c r="AW44">
        <v>0</v>
      </c>
      <c r="AX44">
        <v>48.16</v>
      </c>
      <c r="AY44">
        <v>0</v>
      </c>
      <c r="AZ44">
        <v>37.21</v>
      </c>
      <c r="BA44">
        <v>0</v>
      </c>
      <c r="BB44">
        <v>0</v>
      </c>
      <c r="BC44">
        <v>5.34</v>
      </c>
      <c r="BD44">
        <v>0</v>
      </c>
      <c r="BE44">
        <v>0</v>
      </c>
      <c r="BF44">
        <v>38.53</v>
      </c>
      <c r="BG44">
        <v>0.96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12.41</v>
      </c>
      <c r="BO44">
        <v>16.829999999999998</v>
      </c>
      <c r="BP44">
        <v>0</v>
      </c>
      <c r="BQ44">
        <v>0</v>
      </c>
      <c r="BR44">
        <v>0</v>
      </c>
      <c r="BS44">
        <v>12.17</v>
      </c>
      <c r="BT44">
        <v>0</v>
      </c>
      <c r="BU44">
        <v>0</v>
      </c>
      <c r="BV44">
        <v>10.6</v>
      </c>
      <c r="BW44">
        <v>28.9</v>
      </c>
    </row>
    <row r="45" spans="1:75">
      <c r="A45" t="s">
        <v>358</v>
      </c>
      <c r="G45" t="s">
        <v>87</v>
      </c>
      <c r="H45" s="73">
        <v>376.65999999999991</v>
      </c>
      <c r="I45" s="46">
        <v>198.59</v>
      </c>
      <c r="J45" s="46">
        <v>517.92999999999995</v>
      </c>
      <c r="K45" s="46">
        <v>180.41</v>
      </c>
      <c r="L45" s="46">
        <v>12.93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48.16</v>
      </c>
      <c r="X45">
        <v>0</v>
      </c>
      <c r="Y45">
        <v>163.98</v>
      </c>
      <c r="Z45">
        <v>37.21</v>
      </c>
      <c r="AA45">
        <v>24.08</v>
      </c>
      <c r="AB45">
        <v>0</v>
      </c>
      <c r="AC45">
        <v>3.85</v>
      </c>
      <c r="AD45">
        <v>12.52</v>
      </c>
      <c r="AE45">
        <v>0</v>
      </c>
      <c r="AF45">
        <v>0</v>
      </c>
      <c r="AG45">
        <v>192.64</v>
      </c>
      <c r="AH45">
        <v>48.16</v>
      </c>
      <c r="AI45">
        <v>48.16</v>
      </c>
      <c r="AJ45">
        <v>24</v>
      </c>
      <c r="AK45">
        <v>90.54</v>
      </c>
      <c r="AL45">
        <v>0</v>
      </c>
      <c r="AM45">
        <v>11.69</v>
      </c>
      <c r="AN45">
        <v>0</v>
      </c>
      <c r="AO45">
        <v>12.41</v>
      </c>
      <c r="AP45">
        <v>37.21</v>
      </c>
      <c r="AQ45">
        <v>83.97</v>
      </c>
      <c r="AR45">
        <v>0</v>
      </c>
      <c r="AS45">
        <v>1.93</v>
      </c>
      <c r="AT45">
        <v>0</v>
      </c>
      <c r="AU45">
        <v>0</v>
      </c>
      <c r="AV45">
        <v>240.8</v>
      </c>
      <c r="AW45">
        <v>0</v>
      </c>
      <c r="AX45">
        <v>48.16</v>
      </c>
      <c r="AY45">
        <v>0</v>
      </c>
      <c r="AZ45">
        <v>37.21</v>
      </c>
      <c r="BA45">
        <v>0</v>
      </c>
      <c r="BB45">
        <v>0</v>
      </c>
      <c r="BC45">
        <v>7.15</v>
      </c>
      <c r="BD45">
        <v>0</v>
      </c>
      <c r="BE45">
        <v>0</v>
      </c>
      <c r="BF45">
        <v>38.53</v>
      </c>
      <c r="BG45">
        <v>0.96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12.41</v>
      </c>
      <c r="BO45">
        <v>16.829999999999998</v>
      </c>
      <c r="BP45">
        <v>0</v>
      </c>
      <c r="BQ45">
        <v>0</v>
      </c>
      <c r="BR45">
        <v>0</v>
      </c>
      <c r="BS45">
        <v>12.17</v>
      </c>
      <c r="BT45">
        <v>0</v>
      </c>
      <c r="BU45">
        <v>0</v>
      </c>
      <c r="BV45">
        <v>0</v>
      </c>
      <c r="BW45">
        <v>31.79</v>
      </c>
    </row>
    <row r="46" spans="1:75">
      <c r="A46" t="s">
        <v>359</v>
      </c>
      <c r="G46" t="s">
        <v>88</v>
      </c>
      <c r="H46" s="73">
        <v>376.65999999999991</v>
      </c>
      <c r="I46" s="46">
        <v>198.59</v>
      </c>
      <c r="J46" s="46">
        <v>517.92999999999995</v>
      </c>
      <c r="K46" s="46">
        <v>182.33</v>
      </c>
      <c r="L46" s="46">
        <v>13.34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48.16</v>
      </c>
      <c r="X46">
        <v>0</v>
      </c>
      <c r="Y46">
        <v>163.98</v>
      </c>
      <c r="Z46">
        <v>37.21</v>
      </c>
      <c r="AA46">
        <v>24.08</v>
      </c>
      <c r="AB46">
        <v>0</v>
      </c>
      <c r="AC46">
        <v>3.85</v>
      </c>
      <c r="AD46">
        <v>12.52</v>
      </c>
      <c r="AE46">
        <v>0</v>
      </c>
      <c r="AF46">
        <v>0</v>
      </c>
      <c r="AG46">
        <v>192.64</v>
      </c>
      <c r="AH46">
        <v>48.16</v>
      </c>
      <c r="AI46">
        <v>48.16</v>
      </c>
      <c r="AJ46">
        <v>24</v>
      </c>
      <c r="AK46">
        <v>90.54</v>
      </c>
      <c r="AL46">
        <v>0</v>
      </c>
      <c r="AM46">
        <v>11.69</v>
      </c>
      <c r="AN46">
        <v>0</v>
      </c>
      <c r="AO46">
        <v>12.41</v>
      </c>
      <c r="AP46">
        <v>37.21</v>
      </c>
      <c r="AQ46">
        <v>83.97</v>
      </c>
      <c r="AR46">
        <v>0</v>
      </c>
      <c r="AS46">
        <v>1.93</v>
      </c>
      <c r="AT46">
        <v>0</v>
      </c>
      <c r="AU46">
        <v>0</v>
      </c>
      <c r="AV46">
        <v>240.8</v>
      </c>
      <c r="AW46">
        <v>0</v>
      </c>
      <c r="AX46">
        <v>48.16</v>
      </c>
      <c r="AY46">
        <v>0</v>
      </c>
      <c r="AZ46">
        <v>37.21</v>
      </c>
      <c r="BA46">
        <v>0</v>
      </c>
      <c r="BB46">
        <v>0</v>
      </c>
      <c r="BC46">
        <v>7.56</v>
      </c>
      <c r="BD46">
        <v>0</v>
      </c>
      <c r="BE46">
        <v>0</v>
      </c>
      <c r="BF46">
        <v>38.53</v>
      </c>
      <c r="BG46">
        <v>0.96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12.41</v>
      </c>
      <c r="BO46">
        <v>16.829999999999998</v>
      </c>
      <c r="BP46">
        <v>0</v>
      </c>
      <c r="BQ46">
        <v>0</v>
      </c>
      <c r="BR46">
        <v>0</v>
      </c>
      <c r="BS46">
        <v>12.17</v>
      </c>
      <c r="BT46">
        <v>0</v>
      </c>
      <c r="BU46">
        <v>0</v>
      </c>
      <c r="BV46">
        <v>0</v>
      </c>
      <c r="BW46">
        <v>33.71</v>
      </c>
    </row>
    <row r="47" spans="1:75">
      <c r="A47" t="s">
        <v>360</v>
      </c>
      <c r="G47" t="s">
        <v>89</v>
      </c>
      <c r="H47" s="73">
        <v>376.65999999999991</v>
      </c>
      <c r="I47" s="46">
        <v>198.59</v>
      </c>
      <c r="J47" s="46">
        <v>517.92999999999995</v>
      </c>
      <c r="K47" s="46">
        <v>186.28</v>
      </c>
      <c r="L47" s="46">
        <v>13.64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48.16</v>
      </c>
      <c r="X47">
        <v>0</v>
      </c>
      <c r="Y47">
        <v>163.98</v>
      </c>
      <c r="Z47">
        <v>37.21</v>
      </c>
      <c r="AA47">
        <v>24.08</v>
      </c>
      <c r="AB47">
        <v>0</v>
      </c>
      <c r="AC47">
        <v>3.85</v>
      </c>
      <c r="AD47">
        <v>12.52</v>
      </c>
      <c r="AE47">
        <v>0</v>
      </c>
      <c r="AF47">
        <v>0</v>
      </c>
      <c r="AG47">
        <v>192.64</v>
      </c>
      <c r="AH47">
        <v>48.16</v>
      </c>
      <c r="AI47">
        <v>48.16</v>
      </c>
      <c r="AJ47">
        <v>24</v>
      </c>
      <c r="AK47">
        <v>90.54</v>
      </c>
      <c r="AL47">
        <v>0</v>
      </c>
      <c r="AM47">
        <v>11.69</v>
      </c>
      <c r="AN47">
        <v>0</v>
      </c>
      <c r="AO47">
        <v>12.41</v>
      </c>
      <c r="AP47">
        <v>37.21</v>
      </c>
      <c r="AQ47">
        <v>83.97</v>
      </c>
      <c r="AR47">
        <v>0</v>
      </c>
      <c r="AS47">
        <v>1.93</v>
      </c>
      <c r="AT47">
        <v>0</v>
      </c>
      <c r="AU47">
        <v>0</v>
      </c>
      <c r="AV47">
        <v>240.8</v>
      </c>
      <c r="AW47">
        <v>0</v>
      </c>
      <c r="AX47">
        <v>48.16</v>
      </c>
      <c r="AY47">
        <v>0</v>
      </c>
      <c r="AZ47">
        <v>37.21</v>
      </c>
      <c r="BA47">
        <v>0</v>
      </c>
      <c r="BB47">
        <v>0</v>
      </c>
      <c r="BC47">
        <v>7.86</v>
      </c>
      <c r="BD47">
        <v>0</v>
      </c>
      <c r="BE47">
        <v>0</v>
      </c>
      <c r="BF47">
        <v>38.53</v>
      </c>
      <c r="BG47">
        <v>0.96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12.41</v>
      </c>
      <c r="BO47">
        <v>16.829999999999998</v>
      </c>
      <c r="BP47">
        <v>0</v>
      </c>
      <c r="BQ47">
        <v>0</v>
      </c>
      <c r="BR47">
        <v>0</v>
      </c>
      <c r="BS47">
        <v>12.17</v>
      </c>
      <c r="BT47">
        <v>0</v>
      </c>
      <c r="BU47">
        <v>0</v>
      </c>
      <c r="BV47">
        <v>0.1</v>
      </c>
      <c r="BW47">
        <v>37.56</v>
      </c>
    </row>
    <row r="48" spans="1:75">
      <c r="A48" t="s">
        <v>364</v>
      </c>
      <c r="G48" t="s">
        <v>90</v>
      </c>
      <c r="H48" s="73">
        <v>376.65999999999991</v>
      </c>
      <c r="I48" s="46">
        <v>198.59</v>
      </c>
      <c r="J48" s="46">
        <v>517.92999999999995</v>
      </c>
      <c r="K48" s="46">
        <v>187.15</v>
      </c>
      <c r="L48" s="46">
        <v>15.05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48.16</v>
      </c>
      <c r="X48">
        <v>0</v>
      </c>
      <c r="Y48">
        <v>163.98</v>
      </c>
      <c r="Z48">
        <v>37.21</v>
      </c>
      <c r="AA48">
        <v>24.08</v>
      </c>
      <c r="AB48">
        <v>0</v>
      </c>
      <c r="AC48">
        <v>3.85</v>
      </c>
      <c r="AD48">
        <v>12.52</v>
      </c>
      <c r="AE48">
        <v>0</v>
      </c>
      <c r="AF48">
        <v>0</v>
      </c>
      <c r="AG48">
        <v>192.64</v>
      </c>
      <c r="AH48">
        <v>48.16</v>
      </c>
      <c r="AI48">
        <v>48.16</v>
      </c>
      <c r="AJ48">
        <v>24</v>
      </c>
      <c r="AK48">
        <v>90.54</v>
      </c>
      <c r="AL48">
        <v>0</v>
      </c>
      <c r="AM48">
        <v>11.69</v>
      </c>
      <c r="AN48">
        <v>0</v>
      </c>
      <c r="AO48">
        <v>12.41</v>
      </c>
      <c r="AP48">
        <v>37.21</v>
      </c>
      <c r="AQ48">
        <v>83.97</v>
      </c>
      <c r="AR48">
        <v>0</v>
      </c>
      <c r="AS48">
        <v>1.93</v>
      </c>
      <c r="AT48">
        <v>0</v>
      </c>
      <c r="AU48">
        <v>0</v>
      </c>
      <c r="AV48">
        <v>240.8</v>
      </c>
      <c r="AW48">
        <v>0</v>
      </c>
      <c r="AX48">
        <v>48.16</v>
      </c>
      <c r="AY48">
        <v>0</v>
      </c>
      <c r="AZ48">
        <v>37.21</v>
      </c>
      <c r="BA48">
        <v>0</v>
      </c>
      <c r="BB48">
        <v>0</v>
      </c>
      <c r="BC48">
        <v>9.27</v>
      </c>
      <c r="BD48">
        <v>0</v>
      </c>
      <c r="BE48">
        <v>0</v>
      </c>
      <c r="BF48">
        <v>38.53</v>
      </c>
      <c r="BG48">
        <v>0.96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12.41</v>
      </c>
      <c r="BO48">
        <v>16.829999999999998</v>
      </c>
      <c r="BP48">
        <v>0</v>
      </c>
      <c r="BQ48">
        <v>0</v>
      </c>
      <c r="BR48">
        <v>0</v>
      </c>
      <c r="BS48">
        <v>12.17</v>
      </c>
      <c r="BT48">
        <v>0</v>
      </c>
      <c r="BU48">
        <v>0</v>
      </c>
      <c r="BV48">
        <v>0</v>
      </c>
      <c r="BW48">
        <v>38.53</v>
      </c>
    </row>
    <row r="49" spans="1:75">
      <c r="A49" t="s">
        <v>365</v>
      </c>
      <c r="G49" t="s">
        <v>91</v>
      </c>
      <c r="H49" s="73">
        <v>376.65999999999991</v>
      </c>
      <c r="I49" s="46">
        <v>198.59</v>
      </c>
      <c r="J49" s="46">
        <v>517.92999999999995</v>
      </c>
      <c r="K49" s="46">
        <v>189.94000000000003</v>
      </c>
      <c r="L49" s="46">
        <v>15.330000000000002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48.16</v>
      </c>
      <c r="X49">
        <v>0</v>
      </c>
      <c r="Y49">
        <v>163.98</v>
      </c>
      <c r="Z49">
        <v>37.21</v>
      </c>
      <c r="AA49">
        <v>24.08</v>
      </c>
      <c r="AB49">
        <v>0</v>
      </c>
      <c r="AC49">
        <v>3.85</v>
      </c>
      <c r="AD49">
        <v>12.52</v>
      </c>
      <c r="AE49">
        <v>0</v>
      </c>
      <c r="AF49">
        <v>0</v>
      </c>
      <c r="AG49">
        <v>192.64</v>
      </c>
      <c r="AH49">
        <v>48.16</v>
      </c>
      <c r="AI49">
        <v>48.16</v>
      </c>
      <c r="AJ49">
        <v>24</v>
      </c>
      <c r="AK49">
        <v>90.54</v>
      </c>
      <c r="AL49">
        <v>0</v>
      </c>
      <c r="AM49">
        <v>11.69</v>
      </c>
      <c r="AN49">
        <v>0</v>
      </c>
      <c r="AO49">
        <v>12.41</v>
      </c>
      <c r="AP49">
        <v>37.21</v>
      </c>
      <c r="AQ49">
        <v>83.97</v>
      </c>
      <c r="AR49">
        <v>0</v>
      </c>
      <c r="AS49">
        <v>1.93</v>
      </c>
      <c r="AT49">
        <v>0</v>
      </c>
      <c r="AU49">
        <v>0</v>
      </c>
      <c r="AV49">
        <v>240.8</v>
      </c>
      <c r="AW49">
        <v>0</v>
      </c>
      <c r="AX49">
        <v>48.16</v>
      </c>
      <c r="AY49">
        <v>0</v>
      </c>
      <c r="AZ49">
        <v>37.21</v>
      </c>
      <c r="BA49">
        <v>0</v>
      </c>
      <c r="BB49">
        <v>0</v>
      </c>
      <c r="BC49">
        <v>9.5500000000000007</v>
      </c>
      <c r="BD49">
        <v>0</v>
      </c>
      <c r="BE49">
        <v>0</v>
      </c>
      <c r="BF49">
        <v>38.53</v>
      </c>
      <c r="BG49">
        <v>0.96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12.41</v>
      </c>
      <c r="BO49">
        <v>16.829999999999998</v>
      </c>
      <c r="BP49">
        <v>0</v>
      </c>
      <c r="BQ49">
        <v>0</v>
      </c>
      <c r="BR49">
        <v>0</v>
      </c>
      <c r="BS49">
        <v>12.17</v>
      </c>
      <c r="BT49">
        <v>0</v>
      </c>
      <c r="BU49">
        <v>0</v>
      </c>
      <c r="BV49">
        <v>1.83</v>
      </c>
      <c r="BW49">
        <v>39.49</v>
      </c>
    </row>
    <row r="50" spans="1:75">
      <c r="A50" t="s">
        <v>366</v>
      </c>
      <c r="G50" t="s">
        <v>92</v>
      </c>
      <c r="H50" s="73">
        <v>376.65999999999991</v>
      </c>
      <c r="I50" s="46">
        <v>198.59</v>
      </c>
      <c r="J50" s="46">
        <v>517.92999999999995</v>
      </c>
      <c r="K50" s="46">
        <v>192.73000000000002</v>
      </c>
      <c r="L50" s="46">
        <v>13.68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48.16</v>
      </c>
      <c r="X50">
        <v>0</v>
      </c>
      <c r="Y50">
        <v>163.98</v>
      </c>
      <c r="Z50">
        <v>37.21</v>
      </c>
      <c r="AA50">
        <v>24.08</v>
      </c>
      <c r="AB50">
        <v>0</v>
      </c>
      <c r="AC50">
        <v>3.85</v>
      </c>
      <c r="AD50">
        <v>12.52</v>
      </c>
      <c r="AE50">
        <v>0</v>
      </c>
      <c r="AF50">
        <v>0</v>
      </c>
      <c r="AG50">
        <v>192.64</v>
      </c>
      <c r="AH50">
        <v>48.16</v>
      </c>
      <c r="AI50">
        <v>48.16</v>
      </c>
      <c r="AJ50">
        <v>24</v>
      </c>
      <c r="AK50">
        <v>90.54</v>
      </c>
      <c r="AL50">
        <v>0</v>
      </c>
      <c r="AM50">
        <v>11.69</v>
      </c>
      <c r="AN50">
        <v>0</v>
      </c>
      <c r="AO50">
        <v>12.41</v>
      </c>
      <c r="AP50">
        <v>37.21</v>
      </c>
      <c r="AQ50">
        <v>83.97</v>
      </c>
      <c r="AR50">
        <v>0</v>
      </c>
      <c r="AS50">
        <v>1.93</v>
      </c>
      <c r="AT50">
        <v>0</v>
      </c>
      <c r="AU50">
        <v>0</v>
      </c>
      <c r="AV50">
        <v>240.8</v>
      </c>
      <c r="AW50">
        <v>0</v>
      </c>
      <c r="AX50">
        <v>48.16</v>
      </c>
      <c r="AY50">
        <v>0</v>
      </c>
      <c r="AZ50">
        <v>37.21</v>
      </c>
      <c r="BA50">
        <v>0</v>
      </c>
      <c r="BB50">
        <v>0</v>
      </c>
      <c r="BC50">
        <v>7.9</v>
      </c>
      <c r="BD50">
        <v>0</v>
      </c>
      <c r="BE50">
        <v>0</v>
      </c>
      <c r="BF50">
        <v>38.53</v>
      </c>
      <c r="BG50">
        <v>0.96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12.41</v>
      </c>
      <c r="BO50">
        <v>16.829999999999998</v>
      </c>
      <c r="BP50">
        <v>0</v>
      </c>
      <c r="BQ50">
        <v>0</v>
      </c>
      <c r="BR50">
        <v>0</v>
      </c>
      <c r="BS50">
        <v>12.17</v>
      </c>
      <c r="BT50">
        <v>0</v>
      </c>
      <c r="BU50">
        <v>0</v>
      </c>
      <c r="BV50">
        <v>3.66</v>
      </c>
      <c r="BW50">
        <v>40.450000000000003</v>
      </c>
    </row>
    <row r="51" spans="1:75">
      <c r="A51" t="s">
        <v>367</v>
      </c>
      <c r="G51" t="s">
        <v>93</v>
      </c>
      <c r="H51" s="73">
        <v>376.65999999999991</v>
      </c>
      <c r="I51" s="46">
        <v>198.59</v>
      </c>
      <c r="J51" s="46">
        <v>517.92999999999995</v>
      </c>
      <c r="K51" s="46">
        <v>191.39</v>
      </c>
      <c r="L51" s="46">
        <v>12.86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48.16</v>
      </c>
      <c r="X51">
        <v>0</v>
      </c>
      <c r="Y51">
        <v>163.98</v>
      </c>
      <c r="Z51">
        <v>37.21</v>
      </c>
      <c r="AA51">
        <v>24.08</v>
      </c>
      <c r="AB51">
        <v>0</v>
      </c>
      <c r="AC51">
        <v>3.85</v>
      </c>
      <c r="AD51">
        <v>12.52</v>
      </c>
      <c r="AE51">
        <v>0</v>
      </c>
      <c r="AF51">
        <v>0</v>
      </c>
      <c r="AG51">
        <v>192.64</v>
      </c>
      <c r="AH51">
        <v>48.16</v>
      </c>
      <c r="AI51">
        <v>48.16</v>
      </c>
      <c r="AJ51">
        <v>24</v>
      </c>
      <c r="AK51">
        <v>90.54</v>
      </c>
      <c r="AL51">
        <v>0</v>
      </c>
      <c r="AM51">
        <v>11.69</v>
      </c>
      <c r="AN51">
        <v>0</v>
      </c>
      <c r="AO51">
        <v>12.41</v>
      </c>
      <c r="AP51">
        <v>37.21</v>
      </c>
      <c r="AQ51">
        <v>83.97</v>
      </c>
      <c r="AR51">
        <v>0</v>
      </c>
      <c r="AS51">
        <v>1.93</v>
      </c>
      <c r="AT51">
        <v>0</v>
      </c>
      <c r="AU51">
        <v>0</v>
      </c>
      <c r="AV51">
        <v>240.8</v>
      </c>
      <c r="AW51">
        <v>0</v>
      </c>
      <c r="AX51">
        <v>48.16</v>
      </c>
      <c r="AY51">
        <v>0</v>
      </c>
      <c r="AZ51">
        <v>37.21</v>
      </c>
      <c r="BA51">
        <v>0</v>
      </c>
      <c r="BB51">
        <v>0</v>
      </c>
      <c r="BC51">
        <v>7.08</v>
      </c>
      <c r="BD51">
        <v>0</v>
      </c>
      <c r="BE51">
        <v>0</v>
      </c>
      <c r="BF51">
        <v>38.53</v>
      </c>
      <c r="BG51">
        <v>0.96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12.41</v>
      </c>
      <c r="BO51">
        <v>16.829999999999998</v>
      </c>
      <c r="BP51">
        <v>0</v>
      </c>
      <c r="BQ51">
        <v>0</v>
      </c>
      <c r="BR51">
        <v>0</v>
      </c>
      <c r="BS51">
        <v>12.17</v>
      </c>
      <c r="BT51">
        <v>0</v>
      </c>
      <c r="BU51">
        <v>0</v>
      </c>
      <c r="BV51">
        <v>0.39</v>
      </c>
      <c r="BW51">
        <v>42.38</v>
      </c>
    </row>
    <row r="52" spans="1:75">
      <c r="A52" t="s">
        <v>368</v>
      </c>
      <c r="G52" t="s">
        <v>94</v>
      </c>
      <c r="H52" s="73">
        <v>376.65999999999991</v>
      </c>
      <c r="I52" s="46">
        <v>198.59</v>
      </c>
      <c r="J52" s="46">
        <v>517.92999999999995</v>
      </c>
      <c r="K52" s="46">
        <v>191.48</v>
      </c>
      <c r="L52" s="46">
        <v>12.27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48.16</v>
      </c>
      <c r="X52">
        <v>0</v>
      </c>
      <c r="Y52">
        <v>163.98</v>
      </c>
      <c r="Z52">
        <v>37.21</v>
      </c>
      <c r="AA52">
        <v>24.08</v>
      </c>
      <c r="AB52">
        <v>0</v>
      </c>
      <c r="AC52">
        <v>3.85</v>
      </c>
      <c r="AD52">
        <v>12.52</v>
      </c>
      <c r="AE52">
        <v>0</v>
      </c>
      <c r="AF52">
        <v>0</v>
      </c>
      <c r="AG52">
        <v>192.64</v>
      </c>
      <c r="AH52">
        <v>48.16</v>
      </c>
      <c r="AI52">
        <v>48.16</v>
      </c>
      <c r="AJ52">
        <v>24</v>
      </c>
      <c r="AK52">
        <v>90.54</v>
      </c>
      <c r="AL52">
        <v>0</v>
      </c>
      <c r="AM52">
        <v>11.69</v>
      </c>
      <c r="AN52">
        <v>0</v>
      </c>
      <c r="AO52">
        <v>12.41</v>
      </c>
      <c r="AP52">
        <v>37.21</v>
      </c>
      <c r="AQ52">
        <v>83.97</v>
      </c>
      <c r="AR52">
        <v>0</v>
      </c>
      <c r="AS52">
        <v>1.93</v>
      </c>
      <c r="AT52">
        <v>0</v>
      </c>
      <c r="AU52">
        <v>0</v>
      </c>
      <c r="AV52">
        <v>240.8</v>
      </c>
      <c r="AW52">
        <v>0</v>
      </c>
      <c r="AX52">
        <v>48.16</v>
      </c>
      <c r="AY52">
        <v>0</v>
      </c>
      <c r="AZ52">
        <v>37.21</v>
      </c>
      <c r="BA52">
        <v>0</v>
      </c>
      <c r="BB52">
        <v>0</v>
      </c>
      <c r="BC52">
        <v>6.49</v>
      </c>
      <c r="BD52">
        <v>0</v>
      </c>
      <c r="BE52">
        <v>0</v>
      </c>
      <c r="BF52">
        <v>38.53</v>
      </c>
      <c r="BG52">
        <v>0.96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12.41</v>
      </c>
      <c r="BO52">
        <v>16.829999999999998</v>
      </c>
      <c r="BP52">
        <v>0</v>
      </c>
      <c r="BQ52">
        <v>0</v>
      </c>
      <c r="BR52">
        <v>0</v>
      </c>
      <c r="BS52">
        <v>12.17</v>
      </c>
      <c r="BT52">
        <v>0</v>
      </c>
      <c r="BU52">
        <v>0</v>
      </c>
      <c r="BV52">
        <v>0.48</v>
      </c>
      <c r="BW52">
        <v>42.38</v>
      </c>
    </row>
    <row r="53" spans="1:75">
      <c r="A53" t="s">
        <v>399</v>
      </c>
      <c r="G53" t="s">
        <v>95</v>
      </c>
      <c r="H53" s="73">
        <v>376.65999999999991</v>
      </c>
      <c r="I53" s="46">
        <v>198.59</v>
      </c>
      <c r="J53" s="46">
        <v>517.92999999999995</v>
      </c>
      <c r="K53" s="46">
        <v>191.58</v>
      </c>
      <c r="L53" s="46">
        <v>9.5399999999999991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48.16</v>
      </c>
      <c r="X53">
        <v>0</v>
      </c>
      <c r="Y53">
        <v>163.98</v>
      </c>
      <c r="Z53">
        <v>37.21</v>
      </c>
      <c r="AA53">
        <v>24.08</v>
      </c>
      <c r="AB53">
        <v>0</v>
      </c>
      <c r="AC53">
        <v>3.85</v>
      </c>
      <c r="AD53">
        <v>12.52</v>
      </c>
      <c r="AE53">
        <v>0</v>
      </c>
      <c r="AF53">
        <v>0</v>
      </c>
      <c r="AG53">
        <v>192.64</v>
      </c>
      <c r="AH53">
        <v>48.16</v>
      </c>
      <c r="AI53">
        <v>48.16</v>
      </c>
      <c r="AJ53">
        <v>24</v>
      </c>
      <c r="AK53">
        <v>90.54</v>
      </c>
      <c r="AL53">
        <v>0</v>
      </c>
      <c r="AM53">
        <v>11.69</v>
      </c>
      <c r="AN53">
        <v>0</v>
      </c>
      <c r="AO53">
        <v>12.41</v>
      </c>
      <c r="AP53">
        <v>37.21</v>
      </c>
      <c r="AQ53">
        <v>83.97</v>
      </c>
      <c r="AR53">
        <v>0</v>
      </c>
      <c r="AS53">
        <v>1.93</v>
      </c>
      <c r="AT53">
        <v>0</v>
      </c>
      <c r="AU53">
        <v>0</v>
      </c>
      <c r="AV53">
        <v>240.8</v>
      </c>
      <c r="AW53">
        <v>0</v>
      </c>
      <c r="AX53">
        <v>48.16</v>
      </c>
      <c r="AY53">
        <v>0</v>
      </c>
      <c r="AZ53">
        <v>37.21</v>
      </c>
      <c r="BA53">
        <v>0</v>
      </c>
      <c r="BB53">
        <v>0</v>
      </c>
      <c r="BC53">
        <v>3.76</v>
      </c>
      <c r="BD53">
        <v>0</v>
      </c>
      <c r="BE53">
        <v>0</v>
      </c>
      <c r="BF53">
        <v>38.53</v>
      </c>
      <c r="BG53">
        <v>0.96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12.41</v>
      </c>
      <c r="BO53">
        <v>16.829999999999998</v>
      </c>
      <c r="BP53">
        <v>0</v>
      </c>
      <c r="BQ53">
        <v>0</v>
      </c>
      <c r="BR53">
        <v>0</v>
      </c>
      <c r="BS53">
        <v>12.17</v>
      </c>
      <c r="BT53">
        <v>0</v>
      </c>
      <c r="BU53">
        <v>0</v>
      </c>
      <c r="BV53">
        <v>0.57999999999999996</v>
      </c>
      <c r="BW53">
        <v>42.38</v>
      </c>
    </row>
    <row r="54" spans="1:75">
      <c r="A54" t="s">
        <v>398</v>
      </c>
      <c r="G54" t="s">
        <v>96</v>
      </c>
      <c r="H54" s="73">
        <v>376.65999999999991</v>
      </c>
      <c r="I54" s="46">
        <v>198.59</v>
      </c>
      <c r="J54" s="46">
        <v>517.92999999999995</v>
      </c>
      <c r="K54" s="46">
        <v>191.67</v>
      </c>
      <c r="L54" s="46">
        <v>9.26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48.16</v>
      </c>
      <c r="X54">
        <v>0</v>
      </c>
      <c r="Y54">
        <v>163.98</v>
      </c>
      <c r="Z54">
        <v>37.21</v>
      </c>
      <c r="AA54">
        <v>24.08</v>
      </c>
      <c r="AB54">
        <v>0</v>
      </c>
      <c r="AC54">
        <v>3.85</v>
      </c>
      <c r="AD54">
        <v>12.52</v>
      </c>
      <c r="AE54">
        <v>0</v>
      </c>
      <c r="AF54">
        <v>0</v>
      </c>
      <c r="AG54">
        <v>192.64</v>
      </c>
      <c r="AH54">
        <v>48.16</v>
      </c>
      <c r="AI54">
        <v>48.16</v>
      </c>
      <c r="AJ54">
        <v>24</v>
      </c>
      <c r="AK54">
        <v>90.54</v>
      </c>
      <c r="AL54">
        <v>0</v>
      </c>
      <c r="AM54">
        <v>11.69</v>
      </c>
      <c r="AN54">
        <v>0</v>
      </c>
      <c r="AO54">
        <v>12.41</v>
      </c>
      <c r="AP54">
        <v>37.21</v>
      </c>
      <c r="AQ54">
        <v>83.97</v>
      </c>
      <c r="AR54">
        <v>0</v>
      </c>
      <c r="AS54">
        <v>1.93</v>
      </c>
      <c r="AT54">
        <v>0</v>
      </c>
      <c r="AU54">
        <v>0</v>
      </c>
      <c r="AV54">
        <v>240.8</v>
      </c>
      <c r="AW54">
        <v>0</v>
      </c>
      <c r="AX54">
        <v>48.16</v>
      </c>
      <c r="AY54">
        <v>0</v>
      </c>
      <c r="AZ54">
        <v>37.21</v>
      </c>
      <c r="BA54">
        <v>0</v>
      </c>
      <c r="BB54">
        <v>0</v>
      </c>
      <c r="BC54">
        <v>3.48</v>
      </c>
      <c r="BD54">
        <v>0</v>
      </c>
      <c r="BE54">
        <v>0</v>
      </c>
      <c r="BF54">
        <v>38.53</v>
      </c>
      <c r="BG54">
        <v>0.96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12.41</v>
      </c>
      <c r="BO54">
        <v>16.829999999999998</v>
      </c>
      <c r="BP54">
        <v>0</v>
      </c>
      <c r="BQ54">
        <v>0</v>
      </c>
      <c r="BR54">
        <v>0</v>
      </c>
      <c r="BS54">
        <v>12.17</v>
      </c>
      <c r="BT54">
        <v>0</v>
      </c>
      <c r="BU54">
        <v>0</v>
      </c>
      <c r="BV54">
        <v>0.67</v>
      </c>
      <c r="BW54">
        <v>42.38</v>
      </c>
    </row>
    <row r="55" spans="1:75">
      <c r="A55" t="s">
        <v>400</v>
      </c>
      <c r="G55" t="s">
        <v>97</v>
      </c>
      <c r="H55" s="73">
        <v>376.65999999999991</v>
      </c>
      <c r="I55" s="46">
        <v>198.59</v>
      </c>
      <c r="J55" s="46">
        <v>517.92999999999995</v>
      </c>
      <c r="K55" s="46">
        <v>170.68</v>
      </c>
      <c r="L55" s="46">
        <v>9.84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48.16</v>
      </c>
      <c r="X55">
        <v>0</v>
      </c>
      <c r="Y55">
        <v>163.98</v>
      </c>
      <c r="Z55">
        <v>37.21</v>
      </c>
      <c r="AA55">
        <v>24.08</v>
      </c>
      <c r="AB55">
        <v>0</v>
      </c>
      <c r="AC55">
        <v>3.85</v>
      </c>
      <c r="AD55">
        <v>12.52</v>
      </c>
      <c r="AE55">
        <v>0</v>
      </c>
      <c r="AF55">
        <v>0</v>
      </c>
      <c r="AG55">
        <v>192.64</v>
      </c>
      <c r="AH55">
        <v>48.16</v>
      </c>
      <c r="AI55">
        <v>48.16</v>
      </c>
      <c r="AJ55">
        <v>24</v>
      </c>
      <c r="AK55">
        <v>90.54</v>
      </c>
      <c r="AL55">
        <v>0</v>
      </c>
      <c r="AM55">
        <v>11.69</v>
      </c>
      <c r="AN55">
        <v>0</v>
      </c>
      <c r="AO55">
        <v>12.41</v>
      </c>
      <c r="AP55">
        <v>37.21</v>
      </c>
      <c r="AQ55">
        <v>83.97</v>
      </c>
      <c r="AR55">
        <v>0</v>
      </c>
      <c r="AS55">
        <v>1.93</v>
      </c>
      <c r="AT55">
        <v>0</v>
      </c>
      <c r="AU55">
        <v>0</v>
      </c>
      <c r="AV55">
        <v>240.8</v>
      </c>
      <c r="AW55">
        <v>0</v>
      </c>
      <c r="AX55">
        <v>48.16</v>
      </c>
      <c r="AY55">
        <v>0</v>
      </c>
      <c r="AZ55">
        <v>37.21</v>
      </c>
      <c r="BA55">
        <v>0</v>
      </c>
      <c r="BB55">
        <v>0</v>
      </c>
      <c r="BC55">
        <v>4.0599999999999996</v>
      </c>
      <c r="BD55">
        <v>0</v>
      </c>
      <c r="BE55">
        <v>0</v>
      </c>
      <c r="BF55">
        <v>38.53</v>
      </c>
      <c r="BG55">
        <v>0.96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12.41</v>
      </c>
      <c r="BO55">
        <v>16.829999999999998</v>
      </c>
      <c r="BP55">
        <v>0</v>
      </c>
      <c r="BQ55">
        <v>0</v>
      </c>
      <c r="BR55">
        <v>0</v>
      </c>
      <c r="BS55">
        <v>12.17</v>
      </c>
      <c r="BT55">
        <v>0</v>
      </c>
      <c r="BU55">
        <v>0</v>
      </c>
      <c r="BV55">
        <v>0.87</v>
      </c>
      <c r="BW55">
        <v>21.19</v>
      </c>
    </row>
    <row r="56" spans="1:75">
      <c r="A56" t="s">
        <v>400</v>
      </c>
      <c r="G56" t="s">
        <v>98</v>
      </c>
      <c r="H56" s="73">
        <v>376.65999999999991</v>
      </c>
      <c r="I56" s="46">
        <v>198.59</v>
      </c>
      <c r="J56" s="46">
        <v>517.92999999999995</v>
      </c>
      <c r="K56" s="46">
        <v>170.77</v>
      </c>
      <c r="L56" s="46">
        <v>12.41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48.16</v>
      </c>
      <c r="X56">
        <v>0</v>
      </c>
      <c r="Y56">
        <v>163.98</v>
      </c>
      <c r="Z56">
        <v>37.21</v>
      </c>
      <c r="AA56">
        <v>24.08</v>
      </c>
      <c r="AB56">
        <v>0</v>
      </c>
      <c r="AC56">
        <v>3.85</v>
      </c>
      <c r="AD56">
        <v>12.52</v>
      </c>
      <c r="AE56">
        <v>0</v>
      </c>
      <c r="AF56">
        <v>0</v>
      </c>
      <c r="AG56">
        <v>192.64</v>
      </c>
      <c r="AH56">
        <v>48.16</v>
      </c>
      <c r="AI56">
        <v>48.16</v>
      </c>
      <c r="AJ56">
        <v>24</v>
      </c>
      <c r="AK56">
        <v>90.54</v>
      </c>
      <c r="AL56">
        <v>0</v>
      </c>
      <c r="AM56">
        <v>11.69</v>
      </c>
      <c r="AN56">
        <v>0</v>
      </c>
      <c r="AO56">
        <v>12.41</v>
      </c>
      <c r="AP56">
        <v>37.21</v>
      </c>
      <c r="AQ56">
        <v>83.97</v>
      </c>
      <c r="AR56">
        <v>0</v>
      </c>
      <c r="AS56">
        <v>1.93</v>
      </c>
      <c r="AT56">
        <v>0</v>
      </c>
      <c r="AU56">
        <v>0</v>
      </c>
      <c r="AV56">
        <v>240.8</v>
      </c>
      <c r="AW56">
        <v>0</v>
      </c>
      <c r="AX56">
        <v>48.16</v>
      </c>
      <c r="AY56">
        <v>0</v>
      </c>
      <c r="AZ56">
        <v>37.21</v>
      </c>
      <c r="BA56">
        <v>0</v>
      </c>
      <c r="BB56">
        <v>0</v>
      </c>
      <c r="BC56">
        <v>6.63</v>
      </c>
      <c r="BD56">
        <v>0</v>
      </c>
      <c r="BE56">
        <v>0</v>
      </c>
      <c r="BF56">
        <v>38.53</v>
      </c>
      <c r="BG56">
        <v>0.96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12.41</v>
      </c>
      <c r="BO56">
        <v>16.829999999999998</v>
      </c>
      <c r="BP56">
        <v>0</v>
      </c>
      <c r="BQ56">
        <v>0</v>
      </c>
      <c r="BR56">
        <v>0</v>
      </c>
      <c r="BS56">
        <v>12.17</v>
      </c>
      <c r="BT56">
        <v>0</v>
      </c>
      <c r="BU56">
        <v>0</v>
      </c>
      <c r="BV56">
        <v>0.96</v>
      </c>
      <c r="BW56">
        <v>21.19</v>
      </c>
    </row>
    <row r="57" spans="1:75">
      <c r="G57" t="s">
        <v>99</v>
      </c>
      <c r="H57" s="73">
        <v>376.65999999999991</v>
      </c>
      <c r="I57" s="46">
        <v>198.59</v>
      </c>
      <c r="J57" s="46">
        <v>517.92999999999995</v>
      </c>
      <c r="K57" s="46">
        <v>170.87</v>
      </c>
      <c r="L57" s="46">
        <v>12.82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48.16</v>
      </c>
      <c r="X57">
        <v>0</v>
      </c>
      <c r="Y57">
        <v>163.98</v>
      </c>
      <c r="Z57">
        <v>37.21</v>
      </c>
      <c r="AA57">
        <v>24.08</v>
      </c>
      <c r="AB57">
        <v>0</v>
      </c>
      <c r="AC57">
        <v>3.85</v>
      </c>
      <c r="AD57">
        <v>12.52</v>
      </c>
      <c r="AE57">
        <v>0</v>
      </c>
      <c r="AF57">
        <v>0</v>
      </c>
      <c r="AG57">
        <v>192.64</v>
      </c>
      <c r="AH57">
        <v>48.16</v>
      </c>
      <c r="AI57">
        <v>48.16</v>
      </c>
      <c r="AJ57">
        <v>24</v>
      </c>
      <c r="AK57">
        <v>90.54</v>
      </c>
      <c r="AL57">
        <v>0</v>
      </c>
      <c r="AM57">
        <v>11.69</v>
      </c>
      <c r="AN57">
        <v>0</v>
      </c>
      <c r="AO57">
        <v>12.41</v>
      </c>
      <c r="AP57">
        <v>37.21</v>
      </c>
      <c r="AQ57">
        <v>83.97</v>
      </c>
      <c r="AR57">
        <v>0</v>
      </c>
      <c r="AS57">
        <v>1.93</v>
      </c>
      <c r="AT57">
        <v>0</v>
      </c>
      <c r="AU57">
        <v>0</v>
      </c>
      <c r="AV57">
        <v>240.8</v>
      </c>
      <c r="AW57">
        <v>0</v>
      </c>
      <c r="AX57">
        <v>48.16</v>
      </c>
      <c r="AY57">
        <v>0</v>
      </c>
      <c r="AZ57">
        <v>37.21</v>
      </c>
      <c r="BA57">
        <v>0</v>
      </c>
      <c r="BB57">
        <v>0</v>
      </c>
      <c r="BC57">
        <v>7.04</v>
      </c>
      <c r="BD57">
        <v>0</v>
      </c>
      <c r="BE57">
        <v>0</v>
      </c>
      <c r="BF57">
        <v>38.53</v>
      </c>
      <c r="BG57">
        <v>0.96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12.41</v>
      </c>
      <c r="BO57">
        <v>16.829999999999998</v>
      </c>
      <c r="BP57">
        <v>0</v>
      </c>
      <c r="BQ57">
        <v>0</v>
      </c>
      <c r="BR57">
        <v>0</v>
      </c>
      <c r="BS57">
        <v>12.17</v>
      </c>
      <c r="BT57">
        <v>0</v>
      </c>
      <c r="BU57">
        <v>0</v>
      </c>
      <c r="BV57">
        <v>1.06</v>
      </c>
      <c r="BW57">
        <v>21.19</v>
      </c>
    </row>
    <row r="58" spans="1:75">
      <c r="G58" t="s">
        <v>100</v>
      </c>
      <c r="H58" s="73">
        <v>376.65999999999991</v>
      </c>
      <c r="I58" s="46">
        <v>198.59</v>
      </c>
      <c r="J58" s="46">
        <v>517.92999999999995</v>
      </c>
      <c r="K58" s="46">
        <v>170.58</v>
      </c>
      <c r="L58" s="46">
        <v>13.23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48.16</v>
      </c>
      <c r="X58">
        <v>0</v>
      </c>
      <c r="Y58">
        <v>163.98</v>
      </c>
      <c r="Z58">
        <v>37.21</v>
      </c>
      <c r="AA58">
        <v>24.08</v>
      </c>
      <c r="AB58">
        <v>0</v>
      </c>
      <c r="AC58">
        <v>3.85</v>
      </c>
      <c r="AD58">
        <v>12.52</v>
      </c>
      <c r="AE58">
        <v>0</v>
      </c>
      <c r="AF58">
        <v>0</v>
      </c>
      <c r="AG58">
        <v>192.64</v>
      </c>
      <c r="AH58">
        <v>48.16</v>
      </c>
      <c r="AI58">
        <v>48.16</v>
      </c>
      <c r="AJ58">
        <v>24</v>
      </c>
      <c r="AK58">
        <v>90.54</v>
      </c>
      <c r="AL58">
        <v>0</v>
      </c>
      <c r="AM58">
        <v>11.69</v>
      </c>
      <c r="AN58">
        <v>0</v>
      </c>
      <c r="AO58">
        <v>12.41</v>
      </c>
      <c r="AP58">
        <v>37.21</v>
      </c>
      <c r="AQ58">
        <v>83.97</v>
      </c>
      <c r="AR58">
        <v>0</v>
      </c>
      <c r="AS58">
        <v>1.93</v>
      </c>
      <c r="AT58">
        <v>0</v>
      </c>
      <c r="AU58">
        <v>0</v>
      </c>
      <c r="AV58">
        <v>240.8</v>
      </c>
      <c r="AW58">
        <v>0</v>
      </c>
      <c r="AX58">
        <v>48.16</v>
      </c>
      <c r="AY58">
        <v>0</v>
      </c>
      <c r="AZ58">
        <v>37.21</v>
      </c>
      <c r="BA58">
        <v>0</v>
      </c>
      <c r="BB58">
        <v>0</v>
      </c>
      <c r="BC58">
        <v>7.45</v>
      </c>
      <c r="BD58">
        <v>0</v>
      </c>
      <c r="BE58">
        <v>0</v>
      </c>
      <c r="BF58">
        <v>38.53</v>
      </c>
      <c r="BG58">
        <v>0.96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12.41</v>
      </c>
      <c r="BO58">
        <v>16.829999999999998</v>
      </c>
      <c r="BP58">
        <v>0</v>
      </c>
      <c r="BQ58">
        <v>0</v>
      </c>
      <c r="BR58">
        <v>0</v>
      </c>
      <c r="BS58">
        <v>12.17</v>
      </c>
      <c r="BT58">
        <v>0</v>
      </c>
      <c r="BU58">
        <v>0</v>
      </c>
      <c r="BV58">
        <v>1.25</v>
      </c>
      <c r="BW58">
        <v>20.71</v>
      </c>
    </row>
    <row r="59" spans="1:75">
      <c r="G59" t="s">
        <v>101</v>
      </c>
      <c r="H59" s="73">
        <v>376.65999999999991</v>
      </c>
      <c r="I59" s="46">
        <v>198.59</v>
      </c>
      <c r="J59" s="46">
        <v>517.92999999999995</v>
      </c>
      <c r="K59" s="46">
        <v>170.77</v>
      </c>
      <c r="L59" s="46">
        <v>12.61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48.16</v>
      </c>
      <c r="X59">
        <v>0</v>
      </c>
      <c r="Y59">
        <v>163.98</v>
      </c>
      <c r="Z59">
        <v>37.21</v>
      </c>
      <c r="AA59">
        <v>24.08</v>
      </c>
      <c r="AB59">
        <v>0</v>
      </c>
      <c r="AC59">
        <v>3.85</v>
      </c>
      <c r="AD59">
        <v>12.52</v>
      </c>
      <c r="AE59">
        <v>0</v>
      </c>
      <c r="AF59">
        <v>0</v>
      </c>
      <c r="AG59">
        <v>192.64</v>
      </c>
      <c r="AH59">
        <v>48.16</v>
      </c>
      <c r="AI59">
        <v>48.16</v>
      </c>
      <c r="AJ59">
        <v>24</v>
      </c>
      <c r="AK59">
        <v>90.54</v>
      </c>
      <c r="AL59">
        <v>0</v>
      </c>
      <c r="AM59">
        <v>11.69</v>
      </c>
      <c r="AN59">
        <v>0</v>
      </c>
      <c r="AO59">
        <v>12.41</v>
      </c>
      <c r="AP59">
        <v>37.21</v>
      </c>
      <c r="AQ59">
        <v>83.97</v>
      </c>
      <c r="AR59">
        <v>0</v>
      </c>
      <c r="AS59">
        <v>1.93</v>
      </c>
      <c r="AT59">
        <v>0</v>
      </c>
      <c r="AU59">
        <v>0</v>
      </c>
      <c r="AV59">
        <v>240.8</v>
      </c>
      <c r="AW59">
        <v>0</v>
      </c>
      <c r="AX59">
        <v>48.16</v>
      </c>
      <c r="AY59">
        <v>0</v>
      </c>
      <c r="AZ59">
        <v>37.21</v>
      </c>
      <c r="BA59">
        <v>0</v>
      </c>
      <c r="BB59">
        <v>0</v>
      </c>
      <c r="BC59">
        <v>6.83</v>
      </c>
      <c r="BD59">
        <v>0</v>
      </c>
      <c r="BE59">
        <v>0</v>
      </c>
      <c r="BF59">
        <v>38.53</v>
      </c>
      <c r="BG59">
        <v>0.96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12.41</v>
      </c>
      <c r="BO59">
        <v>16.829999999999998</v>
      </c>
      <c r="BP59">
        <v>0</v>
      </c>
      <c r="BQ59">
        <v>0</v>
      </c>
      <c r="BR59">
        <v>0</v>
      </c>
      <c r="BS59">
        <v>12.17</v>
      </c>
      <c r="BT59">
        <v>0</v>
      </c>
      <c r="BU59">
        <v>0</v>
      </c>
      <c r="BV59">
        <v>1.44</v>
      </c>
      <c r="BW59">
        <v>20.71</v>
      </c>
    </row>
    <row r="60" spans="1:75">
      <c r="G60" t="s">
        <v>102</v>
      </c>
      <c r="H60" s="73">
        <v>376.65999999999991</v>
      </c>
      <c r="I60" s="46">
        <v>198.59</v>
      </c>
      <c r="J60" s="46">
        <v>517.92999999999995</v>
      </c>
      <c r="K60" s="46">
        <v>170.29</v>
      </c>
      <c r="L60" s="46">
        <v>9.81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48.16</v>
      </c>
      <c r="X60">
        <v>0</v>
      </c>
      <c r="Y60">
        <v>163.98</v>
      </c>
      <c r="Z60">
        <v>37.21</v>
      </c>
      <c r="AA60">
        <v>24.08</v>
      </c>
      <c r="AB60">
        <v>0</v>
      </c>
      <c r="AC60">
        <v>3.85</v>
      </c>
      <c r="AD60">
        <v>12.52</v>
      </c>
      <c r="AE60">
        <v>0</v>
      </c>
      <c r="AF60">
        <v>0</v>
      </c>
      <c r="AG60">
        <v>192.64</v>
      </c>
      <c r="AH60">
        <v>48.16</v>
      </c>
      <c r="AI60">
        <v>48.16</v>
      </c>
      <c r="AJ60">
        <v>24</v>
      </c>
      <c r="AK60">
        <v>90.54</v>
      </c>
      <c r="AL60">
        <v>0</v>
      </c>
      <c r="AM60">
        <v>11.69</v>
      </c>
      <c r="AN60">
        <v>0</v>
      </c>
      <c r="AO60">
        <v>12.41</v>
      </c>
      <c r="AP60">
        <v>37.21</v>
      </c>
      <c r="AQ60">
        <v>83.97</v>
      </c>
      <c r="AR60">
        <v>0</v>
      </c>
      <c r="AS60">
        <v>1.93</v>
      </c>
      <c r="AT60">
        <v>0</v>
      </c>
      <c r="AU60">
        <v>0</v>
      </c>
      <c r="AV60">
        <v>240.8</v>
      </c>
      <c r="AW60">
        <v>0</v>
      </c>
      <c r="AX60">
        <v>48.16</v>
      </c>
      <c r="AY60">
        <v>0</v>
      </c>
      <c r="AZ60">
        <v>37.21</v>
      </c>
      <c r="BA60">
        <v>0</v>
      </c>
      <c r="BB60">
        <v>0</v>
      </c>
      <c r="BC60">
        <v>4.03</v>
      </c>
      <c r="BD60">
        <v>0</v>
      </c>
      <c r="BE60">
        <v>0</v>
      </c>
      <c r="BF60">
        <v>38.53</v>
      </c>
      <c r="BG60">
        <v>0.96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12.41</v>
      </c>
      <c r="BO60">
        <v>16.829999999999998</v>
      </c>
      <c r="BP60">
        <v>0</v>
      </c>
      <c r="BQ60">
        <v>0</v>
      </c>
      <c r="BR60">
        <v>0</v>
      </c>
      <c r="BS60">
        <v>12.17</v>
      </c>
      <c r="BT60">
        <v>0</v>
      </c>
      <c r="BU60">
        <v>0</v>
      </c>
      <c r="BV60">
        <v>1.44</v>
      </c>
      <c r="BW60">
        <v>20.23</v>
      </c>
    </row>
    <row r="61" spans="1:75">
      <c r="G61" t="s">
        <v>103</v>
      </c>
      <c r="H61" s="73">
        <v>376.65999999999991</v>
      </c>
      <c r="I61" s="46">
        <v>198.59</v>
      </c>
      <c r="J61" s="46">
        <v>517.92999999999995</v>
      </c>
      <c r="K61" s="46">
        <v>168.94</v>
      </c>
      <c r="L61" s="46">
        <v>11.89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48.16</v>
      </c>
      <c r="X61">
        <v>0</v>
      </c>
      <c r="Y61">
        <v>163.98</v>
      </c>
      <c r="Z61">
        <v>37.21</v>
      </c>
      <c r="AA61">
        <v>24.08</v>
      </c>
      <c r="AB61">
        <v>0</v>
      </c>
      <c r="AC61">
        <v>3.85</v>
      </c>
      <c r="AD61">
        <v>12.52</v>
      </c>
      <c r="AE61">
        <v>0</v>
      </c>
      <c r="AF61">
        <v>0</v>
      </c>
      <c r="AG61">
        <v>192.64</v>
      </c>
      <c r="AH61">
        <v>48.16</v>
      </c>
      <c r="AI61">
        <v>48.16</v>
      </c>
      <c r="AJ61">
        <v>24</v>
      </c>
      <c r="AK61">
        <v>90.54</v>
      </c>
      <c r="AL61">
        <v>0</v>
      </c>
      <c r="AM61">
        <v>11.69</v>
      </c>
      <c r="AN61">
        <v>0</v>
      </c>
      <c r="AO61">
        <v>12.41</v>
      </c>
      <c r="AP61">
        <v>37.21</v>
      </c>
      <c r="AQ61">
        <v>83.97</v>
      </c>
      <c r="AR61">
        <v>0</v>
      </c>
      <c r="AS61">
        <v>1.93</v>
      </c>
      <c r="AT61">
        <v>0</v>
      </c>
      <c r="AU61">
        <v>0</v>
      </c>
      <c r="AV61">
        <v>240.8</v>
      </c>
      <c r="AW61">
        <v>0</v>
      </c>
      <c r="AX61">
        <v>48.16</v>
      </c>
      <c r="AY61">
        <v>0</v>
      </c>
      <c r="AZ61">
        <v>37.21</v>
      </c>
      <c r="BA61">
        <v>0</v>
      </c>
      <c r="BB61">
        <v>0</v>
      </c>
      <c r="BC61">
        <v>6.11</v>
      </c>
      <c r="BD61">
        <v>0</v>
      </c>
      <c r="BE61">
        <v>0</v>
      </c>
      <c r="BF61">
        <v>38.53</v>
      </c>
      <c r="BG61">
        <v>0.96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12.41</v>
      </c>
      <c r="BO61">
        <v>16.829999999999998</v>
      </c>
      <c r="BP61">
        <v>0</v>
      </c>
      <c r="BQ61">
        <v>0</v>
      </c>
      <c r="BR61">
        <v>0</v>
      </c>
      <c r="BS61">
        <v>12.17</v>
      </c>
      <c r="BT61">
        <v>0</v>
      </c>
      <c r="BU61">
        <v>0</v>
      </c>
      <c r="BV61">
        <v>1.06</v>
      </c>
      <c r="BW61">
        <v>19.260000000000002</v>
      </c>
    </row>
    <row r="62" spans="1:75">
      <c r="G62" t="s">
        <v>104</v>
      </c>
      <c r="H62" s="73">
        <v>376.65999999999991</v>
      </c>
      <c r="I62" s="46">
        <v>198.59</v>
      </c>
      <c r="J62" s="46">
        <v>517.92999999999995</v>
      </c>
      <c r="K62" s="46">
        <v>167.98</v>
      </c>
      <c r="L62" s="46">
        <v>12.27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48.16</v>
      </c>
      <c r="X62">
        <v>0</v>
      </c>
      <c r="Y62">
        <v>163.98</v>
      </c>
      <c r="Z62">
        <v>37.21</v>
      </c>
      <c r="AA62">
        <v>24.08</v>
      </c>
      <c r="AB62">
        <v>0</v>
      </c>
      <c r="AC62">
        <v>3.85</v>
      </c>
      <c r="AD62">
        <v>12.52</v>
      </c>
      <c r="AE62">
        <v>0</v>
      </c>
      <c r="AF62">
        <v>0</v>
      </c>
      <c r="AG62">
        <v>192.64</v>
      </c>
      <c r="AH62">
        <v>48.16</v>
      </c>
      <c r="AI62">
        <v>48.16</v>
      </c>
      <c r="AJ62">
        <v>24</v>
      </c>
      <c r="AK62">
        <v>90.54</v>
      </c>
      <c r="AL62">
        <v>0</v>
      </c>
      <c r="AM62">
        <v>11.69</v>
      </c>
      <c r="AN62">
        <v>0</v>
      </c>
      <c r="AO62">
        <v>12.41</v>
      </c>
      <c r="AP62">
        <v>37.21</v>
      </c>
      <c r="AQ62">
        <v>83.97</v>
      </c>
      <c r="AR62">
        <v>0</v>
      </c>
      <c r="AS62">
        <v>1.93</v>
      </c>
      <c r="AT62">
        <v>0</v>
      </c>
      <c r="AU62">
        <v>0</v>
      </c>
      <c r="AV62">
        <v>240.8</v>
      </c>
      <c r="AW62">
        <v>0</v>
      </c>
      <c r="AX62">
        <v>48.16</v>
      </c>
      <c r="AY62">
        <v>0</v>
      </c>
      <c r="AZ62">
        <v>37.21</v>
      </c>
      <c r="BA62">
        <v>0</v>
      </c>
      <c r="BB62">
        <v>0</v>
      </c>
      <c r="BC62">
        <v>6.49</v>
      </c>
      <c r="BD62">
        <v>0</v>
      </c>
      <c r="BE62">
        <v>0</v>
      </c>
      <c r="BF62">
        <v>38.53</v>
      </c>
      <c r="BG62">
        <v>0.96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12.41</v>
      </c>
      <c r="BO62">
        <v>16.829999999999998</v>
      </c>
      <c r="BP62">
        <v>0</v>
      </c>
      <c r="BQ62">
        <v>0</v>
      </c>
      <c r="BR62">
        <v>0</v>
      </c>
      <c r="BS62">
        <v>12.17</v>
      </c>
      <c r="BT62">
        <v>0</v>
      </c>
      <c r="BU62">
        <v>0</v>
      </c>
      <c r="BV62">
        <v>1.54</v>
      </c>
      <c r="BW62">
        <v>17.82</v>
      </c>
    </row>
    <row r="63" spans="1:75">
      <c r="G63" t="s">
        <v>105</v>
      </c>
      <c r="H63" s="73">
        <v>376.65999999999991</v>
      </c>
      <c r="I63" s="46">
        <v>237.19</v>
      </c>
      <c r="J63" s="46">
        <v>517.92999999999995</v>
      </c>
      <c r="K63" s="46">
        <v>167.41000000000003</v>
      </c>
      <c r="L63" s="46">
        <v>9.92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48.16</v>
      </c>
      <c r="X63">
        <v>0</v>
      </c>
      <c r="Y63">
        <v>163.98</v>
      </c>
      <c r="Z63">
        <v>37.21</v>
      </c>
      <c r="AA63">
        <v>24.08</v>
      </c>
      <c r="AB63">
        <v>0</v>
      </c>
      <c r="AC63">
        <v>3.85</v>
      </c>
      <c r="AD63">
        <v>12.52</v>
      </c>
      <c r="AE63">
        <v>0</v>
      </c>
      <c r="AF63">
        <v>38.6</v>
      </c>
      <c r="AG63">
        <v>192.64</v>
      </c>
      <c r="AH63">
        <v>48.16</v>
      </c>
      <c r="AI63">
        <v>48.16</v>
      </c>
      <c r="AJ63">
        <v>24</v>
      </c>
      <c r="AK63">
        <v>90.54</v>
      </c>
      <c r="AL63">
        <v>0</v>
      </c>
      <c r="AM63">
        <v>11.69</v>
      </c>
      <c r="AN63">
        <v>0</v>
      </c>
      <c r="AO63">
        <v>12.41</v>
      </c>
      <c r="AP63">
        <v>37.21</v>
      </c>
      <c r="AQ63">
        <v>83.97</v>
      </c>
      <c r="AR63">
        <v>0</v>
      </c>
      <c r="AS63">
        <v>1.93</v>
      </c>
      <c r="AT63">
        <v>0</v>
      </c>
      <c r="AU63">
        <v>0</v>
      </c>
      <c r="AV63">
        <v>240.8</v>
      </c>
      <c r="AW63">
        <v>0</v>
      </c>
      <c r="AX63">
        <v>48.16</v>
      </c>
      <c r="AY63">
        <v>0</v>
      </c>
      <c r="AZ63">
        <v>37.21</v>
      </c>
      <c r="BA63">
        <v>0</v>
      </c>
      <c r="BB63">
        <v>0</v>
      </c>
      <c r="BC63">
        <v>4.1399999999999997</v>
      </c>
      <c r="BD63">
        <v>0</v>
      </c>
      <c r="BE63">
        <v>0</v>
      </c>
      <c r="BF63">
        <v>38.53</v>
      </c>
      <c r="BG63">
        <v>0.96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12.41</v>
      </c>
      <c r="BO63">
        <v>16.829999999999998</v>
      </c>
      <c r="BP63">
        <v>0</v>
      </c>
      <c r="BQ63">
        <v>0</v>
      </c>
      <c r="BR63">
        <v>0</v>
      </c>
      <c r="BS63">
        <v>12.17</v>
      </c>
      <c r="BT63">
        <v>0</v>
      </c>
      <c r="BU63">
        <v>0</v>
      </c>
      <c r="BV63">
        <v>1.93</v>
      </c>
      <c r="BW63">
        <v>16.86</v>
      </c>
    </row>
    <row r="64" spans="1:75">
      <c r="G64" t="s">
        <v>106</v>
      </c>
      <c r="H64" s="73">
        <v>376.65999999999991</v>
      </c>
      <c r="I64" s="46">
        <v>235.92</v>
      </c>
      <c r="J64" s="46">
        <v>517.92999999999995</v>
      </c>
      <c r="K64" s="46">
        <v>165.77</v>
      </c>
      <c r="L64" s="46">
        <v>9.8500000000000014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48.16</v>
      </c>
      <c r="X64">
        <v>0</v>
      </c>
      <c r="Y64">
        <v>163.98</v>
      </c>
      <c r="Z64">
        <v>37.21</v>
      </c>
      <c r="AA64">
        <v>24.08</v>
      </c>
      <c r="AB64">
        <v>0</v>
      </c>
      <c r="AC64">
        <v>3.85</v>
      </c>
      <c r="AD64">
        <v>12.52</v>
      </c>
      <c r="AE64">
        <v>0</v>
      </c>
      <c r="AF64">
        <v>37.33</v>
      </c>
      <c r="AG64">
        <v>192.64</v>
      </c>
      <c r="AH64">
        <v>48.16</v>
      </c>
      <c r="AI64">
        <v>48.16</v>
      </c>
      <c r="AJ64">
        <v>24</v>
      </c>
      <c r="AK64">
        <v>90.54</v>
      </c>
      <c r="AL64">
        <v>0</v>
      </c>
      <c r="AM64">
        <v>11.69</v>
      </c>
      <c r="AN64">
        <v>0</v>
      </c>
      <c r="AO64">
        <v>12.41</v>
      </c>
      <c r="AP64">
        <v>37.21</v>
      </c>
      <c r="AQ64">
        <v>83.97</v>
      </c>
      <c r="AR64">
        <v>0</v>
      </c>
      <c r="AS64">
        <v>1.93</v>
      </c>
      <c r="AT64">
        <v>0</v>
      </c>
      <c r="AU64">
        <v>0</v>
      </c>
      <c r="AV64">
        <v>240.8</v>
      </c>
      <c r="AW64">
        <v>0</v>
      </c>
      <c r="AX64">
        <v>48.16</v>
      </c>
      <c r="AY64">
        <v>0</v>
      </c>
      <c r="AZ64">
        <v>37.21</v>
      </c>
      <c r="BA64">
        <v>0</v>
      </c>
      <c r="BB64">
        <v>0</v>
      </c>
      <c r="BC64">
        <v>4.07</v>
      </c>
      <c r="BD64">
        <v>0</v>
      </c>
      <c r="BE64">
        <v>0</v>
      </c>
      <c r="BF64">
        <v>38.53</v>
      </c>
      <c r="BG64">
        <v>0.96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12.41</v>
      </c>
      <c r="BO64">
        <v>16.829999999999998</v>
      </c>
      <c r="BP64">
        <v>0</v>
      </c>
      <c r="BQ64">
        <v>0</v>
      </c>
      <c r="BR64">
        <v>0</v>
      </c>
      <c r="BS64">
        <v>12.17</v>
      </c>
      <c r="BT64">
        <v>0</v>
      </c>
      <c r="BU64">
        <v>0</v>
      </c>
      <c r="BV64">
        <v>2.2200000000000002</v>
      </c>
      <c r="BW64">
        <v>14.93</v>
      </c>
    </row>
    <row r="65" spans="7:75">
      <c r="G65" t="s">
        <v>107</v>
      </c>
      <c r="H65" s="73">
        <v>376.65999999999991</v>
      </c>
      <c r="I65" s="46">
        <v>235.57</v>
      </c>
      <c r="J65" s="46">
        <v>517.92999999999995</v>
      </c>
      <c r="K65" s="46">
        <v>179.44</v>
      </c>
      <c r="L65" s="46">
        <v>8.82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48.16</v>
      </c>
      <c r="X65">
        <v>0</v>
      </c>
      <c r="Y65">
        <v>163.98</v>
      </c>
      <c r="Z65">
        <v>37.21</v>
      </c>
      <c r="AA65">
        <v>24.08</v>
      </c>
      <c r="AB65">
        <v>0</v>
      </c>
      <c r="AC65">
        <v>3.85</v>
      </c>
      <c r="AD65">
        <v>12.52</v>
      </c>
      <c r="AE65">
        <v>0</v>
      </c>
      <c r="AF65">
        <v>36.979999999999997</v>
      </c>
      <c r="AG65">
        <v>192.64</v>
      </c>
      <c r="AH65">
        <v>48.16</v>
      </c>
      <c r="AI65">
        <v>48.16</v>
      </c>
      <c r="AJ65">
        <v>24</v>
      </c>
      <c r="AK65">
        <v>90.54</v>
      </c>
      <c r="AL65">
        <v>0</v>
      </c>
      <c r="AM65">
        <v>11.69</v>
      </c>
      <c r="AN65">
        <v>0</v>
      </c>
      <c r="AO65">
        <v>12.41</v>
      </c>
      <c r="AP65">
        <v>37.21</v>
      </c>
      <c r="AQ65">
        <v>83.97</v>
      </c>
      <c r="AR65">
        <v>0</v>
      </c>
      <c r="AS65">
        <v>1.93</v>
      </c>
      <c r="AT65">
        <v>0</v>
      </c>
      <c r="AU65">
        <v>0</v>
      </c>
      <c r="AV65">
        <v>240.8</v>
      </c>
      <c r="AW65">
        <v>0</v>
      </c>
      <c r="AX65">
        <v>48.16</v>
      </c>
      <c r="AY65">
        <v>0</v>
      </c>
      <c r="AZ65">
        <v>37.21</v>
      </c>
      <c r="BA65">
        <v>0</v>
      </c>
      <c r="BB65">
        <v>0</v>
      </c>
      <c r="BC65">
        <v>3.04</v>
      </c>
      <c r="BD65">
        <v>0</v>
      </c>
      <c r="BE65">
        <v>0</v>
      </c>
      <c r="BF65">
        <v>38.53</v>
      </c>
      <c r="BG65">
        <v>0.96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12.41</v>
      </c>
      <c r="BO65">
        <v>16.829999999999998</v>
      </c>
      <c r="BP65">
        <v>0</v>
      </c>
      <c r="BQ65">
        <v>0</v>
      </c>
      <c r="BR65">
        <v>0</v>
      </c>
      <c r="BS65">
        <v>12.17</v>
      </c>
      <c r="BT65">
        <v>0</v>
      </c>
      <c r="BU65">
        <v>0</v>
      </c>
      <c r="BV65">
        <v>2.6</v>
      </c>
      <c r="BW65">
        <v>28.22</v>
      </c>
    </row>
    <row r="66" spans="7:75">
      <c r="G66" t="s">
        <v>108</v>
      </c>
      <c r="H66" s="73">
        <v>376.65999999999991</v>
      </c>
      <c r="I66" s="46">
        <v>235.63</v>
      </c>
      <c r="J66" s="46">
        <v>517.92999999999995</v>
      </c>
      <c r="K66" s="46">
        <v>174.43</v>
      </c>
      <c r="L66" s="46">
        <v>8.85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48.16</v>
      </c>
      <c r="X66">
        <v>0</v>
      </c>
      <c r="Y66">
        <v>163.98</v>
      </c>
      <c r="Z66">
        <v>37.21</v>
      </c>
      <c r="AA66">
        <v>24.08</v>
      </c>
      <c r="AB66">
        <v>0</v>
      </c>
      <c r="AC66">
        <v>3.85</v>
      </c>
      <c r="AD66">
        <v>12.52</v>
      </c>
      <c r="AE66">
        <v>0</v>
      </c>
      <c r="AF66">
        <v>37.04</v>
      </c>
      <c r="AG66">
        <v>192.64</v>
      </c>
      <c r="AH66">
        <v>48.16</v>
      </c>
      <c r="AI66">
        <v>48.16</v>
      </c>
      <c r="AJ66">
        <v>24</v>
      </c>
      <c r="AK66">
        <v>90.54</v>
      </c>
      <c r="AL66">
        <v>0</v>
      </c>
      <c r="AM66">
        <v>11.69</v>
      </c>
      <c r="AN66">
        <v>0</v>
      </c>
      <c r="AO66">
        <v>12.41</v>
      </c>
      <c r="AP66">
        <v>37.21</v>
      </c>
      <c r="AQ66">
        <v>83.97</v>
      </c>
      <c r="AR66">
        <v>0</v>
      </c>
      <c r="AS66">
        <v>1.93</v>
      </c>
      <c r="AT66">
        <v>0</v>
      </c>
      <c r="AU66">
        <v>0</v>
      </c>
      <c r="AV66">
        <v>240.8</v>
      </c>
      <c r="AW66">
        <v>0</v>
      </c>
      <c r="AX66">
        <v>48.16</v>
      </c>
      <c r="AY66">
        <v>0</v>
      </c>
      <c r="AZ66">
        <v>37.21</v>
      </c>
      <c r="BA66">
        <v>0</v>
      </c>
      <c r="BB66">
        <v>0</v>
      </c>
      <c r="BC66">
        <v>3.07</v>
      </c>
      <c r="BD66">
        <v>0</v>
      </c>
      <c r="BE66">
        <v>0</v>
      </c>
      <c r="BF66">
        <v>38.53</v>
      </c>
      <c r="BG66">
        <v>0.96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12.41</v>
      </c>
      <c r="BO66">
        <v>16.829999999999998</v>
      </c>
      <c r="BP66">
        <v>0</v>
      </c>
      <c r="BQ66">
        <v>0</v>
      </c>
      <c r="BR66">
        <v>0</v>
      </c>
      <c r="BS66">
        <v>12.17</v>
      </c>
      <c r="BT66">
        <v>0</v>
      </c>
      <c r="BU66">
        <v>0</v>
      </c>
      <c r="BV66">
        <v>2.02</v>
      </c>
      <c r="BW66">
        <v>23.79</v>
      </c>
    </row>
    <row r="67" spans="7:75">
      <c r="G67" t="s">
        <v>109</v>
      </c>
      <c r="H67" s="73">
        <v>376.56999999999994</v>
      </c>
      <c r="I67" s="46">
        <v>235.1</v>
      </c>
      <c r="J67" s="46">
        <v>517.92999999999995</v>
      </c>
      <c r="K67" s="46">
        <v>173.57</v>
      </c>
      <c r="L67" s="46">
        <v>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48.16</v>
      </c>
      <c r="X67">
        <v>0</v>
      </c>
      <c r="Y67">
        <v>163.98</v>
      </c>
      <c r="Z67">
        <v>37.21</v>
      </c>
      <c r="AA67">
        <v>24.08</v>
      </c>
      <c r="AB67">
        <v>0</v>
      </c>
      <c r="AC67">
        <v>3.85</v>
      </c>
      <c r="AD67">
        <v>12.52</v>
      </c>
      <c r="AE67">
        <v>0</v>
      </c>
      <c r="AF67">
        <v>36.51</v>
      </c>
      <c r="AG67">
        <v>192.64</v>
      </c>
      <c r="AH67">
        <v>48.16</v>
      </c>
      <c r="AI67">
        <v>48.16</v>
      </c>
      <c r="AJ67">
        <v>24</v>
      </c>
      <c r="AK67">
        <v>90.54</v>
      </c>
      <c r="AL67">
        <v>0</v>
      </c>
      <c r="AM67">
        <v>11.69</v>
      </c>
      <c r="AN67">
        <v>0</v>
      </c>
      <c r="AO67">
        <v>12.41</v>
      </c>
      <c r="AP67">
        <v>37.21</v>
      </c>
      <c r="AQ67">
        <v>83.97</v>
      </c>
      <c r="AR67">
        <v>0</v>
      </c>
      <c r="AS67">
        <v>1.93</v>
      </c>
      <c r="AT67">
        <v>0</v>
      </c>
      <c r="AU67">
        <v>0</v>
      </c>
      <c r="AV67">
        <v>240.8</v>
      </c>
      <c r="AW67">
        <v>0</v>
      </c>
      <c r="AX67">
        <v>48.16</v>
      </c>
      <c r="AY67">
        <v>0</v>
      </c>
      <c r="AZ67">
        <v>37.21</v>
      </c>
      <c r="BA67">
        <v>0</v>
      </c>
      <c r="BB67">
        <v>0</v>
      </c>
      <c r="BC67">
        <v>2.2200000000000002</v>
      </c>
      <c r="BD67">
        <v>0</v>
      </c>
      <c r="BE67">
        <v>0</v>
      </c>
      <c r="BF67">
        <v>38.53</v>
      </c>
      <c r="BG67">
        <v>0.87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12.41</v>
      </c>
      <c r="BO67">
        <v>16.829999999999998</v>
      </c>
      <c r="BP67">
        <v>0</v>
      </c>
      <c r="BQ67">
        <v>0</v>
      </c>
      <c r="BR67">
        <v>0</v>
      </c>
      <c r="BS67">
        <v>12.17</v>
      </c>
      <c r="BT67">
        <v>0</v>
      </c>
      <c r="BU67">
        <v>0</v>
      </c>
      <c r="BV67">
        <v>2.41</v>
      </c>
      <c r="BW67">
        <v>22.54</v>
      </c>
    </row>
    <row r="68" spans="7:75">
      <c r="G68" t="s">
        <v>110</v>
      </c>
      <c r="H68" s="73">
        <v>376.56999999999994</v>
      </c>
      <c r="I68" s="46">
        <v>234.18</v>
      </c>
      <c r="J68" s="46">
        <v>517.92999999999995</v>
      </c>
      <c r="K68" s="46">
        <v>171.44</v>
      </c>
      <c r="L68" s="46">
        <v>8.08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48.16</v>
      </c>
      <c r="X68">
        <v>0</v>
      </c>
      <c r="Y68">
        <v>163.98</v>
      </c>
      <c r="Z68">
        <v>37.21</v>
      </c>
      <c r="AA68">
        <v>24.08</v>
      </c>
      <c r="AB68">
        <v>0</v>
      </c>
      <c r="AC68">
        <v>3.85</v>
      </c>
      <c r="AD68">
        <v>12.52</v>
      </c>
      <c r="AE68">
        <v>0</v>
      </c>
      <c r="AF68">
        <v>35.590000000000003</v>
      </c>
      <c r="AG68">
        <v>192.64</v>
      </c>
      <c r="AH68">
        <v>48.16</v>
      </c>
      <c r="AI68">
        <v>48.16</v>
      </c>
      <c r="AJ68">
        <v>24</v>
      </c>
      <c r="AK68">
        <v>90.54</v>
      </c>
      <c r="AL68">
        <v>0</v>
      </c>
      <c r="AM68">
        <v>11.69</v>
      </c>
      <c r="AN68">
        <v>0</v>
      </c>
      <c r="AO68">
        <v>12.41</v>
      </c>
      <c r="AP68">
        <v>37.21</v>
      </c>
      <c r="AQ68">
        <v>83.97</v>
      </c>
      <c r="AR68">
        <v>0</v>
      </c>
      <c r="AS68">
        <v>1.93</v>
      </c>
      <c r="AT68">
        <v>0</v>
      </c>
      <c r="AU68">
        <v>0</v>
      </c>
      <c r="AV68">
        <v>240.8</v>
      </c>
      <c r="AW68">
        <v>0</v>
      </c>
      <c r="AX68">
        <v>48.16</v>
      </c>
      <c r="AY68">
        <v>0</v>
      </c>
      <c r="AZ68">
        <v>37.21</v>
      </c>
      <c r="BA68">
        <v>0</v>
      </c>
      <c r="BB68">
        <v>0</v>
      </c>
      <c r="BC68">
        <v>2.2999999999999998</v>
      </c>
      <c r="BD68">
        <v>0</v>
      </c>
      <c r="BE68">
        <v>0</v>
      </c>
      <c r="BF68">
        <v>38.53</v>
      </c>
      <c r="BG68">
        <v>0.87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12.41</v>
      </c>
      <c r="BO68">
        <v>16.829999999999998</v>
      </c>
      <c r="BP68">
        <v>0</v>
      </c>
      <c r="BQ68">
        <v>0</v>
      </c>
      <c r="BR68">
        <v>0</v>
      </c>
      <c r="BS68">
        <v>12.17</v>
      </c>
      <c r="BT68">
        <v>0</v>
      </c>
      <c r="BU68">
        <v>0</v>
      </c>
      <c r="BV68">
        <v>2.79</v>
      </c>
      <c r="BW68">
        <v>20.03</v>
      </c>
    </row>
    <row r="69" spans="7:75">
      <c r="G69" t="s">
        <v>111</v>
      </c>
      <c r="H69" s="73">
        <v>376.56999999999994</v>
      </c>
      <c r="I69" s="46">
        <v>232.23</v>
      </c>
      <c r="J69" s="46">
        <v>517.92999999999995</v>
      </c>
      <c r="K69" s="46">
        <v>168.17000000000002</v>
      </c>
      <c r="L69" s="46">
        <v>7.76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48.16</v>
      </c>
      <c r="X69">
        <v>0</v>
      </c>
      <c r="Y69">
        <v>163.98</v>
      </c>
      <c r="Z69">
        <v>37.21</v>
      </c>
      <c r="AA69">
        <v>24.08</v>
      </c>
      <c r="AB69">
        <v>0</v>
      </c>
      <c r="AC69">
        <v>3.85</v>
      </c>
      <c r="AD69">
        <v>12.52</v>
      </c>
      <c r="AE69">
        <v>0</v>
      </c>
      <c r="AF69">
        <v>33.64</v>
      </c>
      <c r="AG69">
        <v>192.64</v>
      </c>
      <c r="AH69">
        <v>48.16</v>
      </c>
      <c r="AI69">
        <v>48.16</v>
      </c>
      <c r="AJ69">
        <v>24</v>
      </c>
      <c r="AK69">
        <v>90.54</v>
      </c>
      <c r="AL69">
        <v>0</v>
      </c>
      <c r="AM69">
        <v>11.69</v>
      </c>
      <c r="AN69">
        <v>0</v>
      </c>
      <c r="AO69">
        <v>12.41</v>
      </c>
      <c r="AP69">
        <v>37.21</v>
      </c>
      <c r="AQ69">
        <v>83.97</v>
      </c>
      <c r="AR69">
        <v>0</v>
      </c>
      <c r="AS69">
        <v>1.93</v>
      </c>
      <c r="AT69">
        <v>0</v>
      </c>
      <c r="AU69">
        <v>0</v>
      </c>
      <c r="AV69">
        <v>240.8</v>
      </c>
      <c r="AW69">
        <v>0</v>
      </c>
      <c r="AX69">
        <v>48.16</v>
      </c>
      <c r="AY69">
        <v>0</v>
      </c>
      <c r="AZ69">
        <v>37.21</v>
      </c>
      <c r="BA69">
        <v>0</v>
      </c>
      <c r="BB69">
        <v>0</v>
      </c>
      <c r="BC69">
        <v>1.98</v>
      </c>
      <c r="BD69">
        <v>0</v>
      </c>
      <c r="BE69">
        <v>0</v>
      </c>
      <c r="BF69">
        <v>38.53</v>
      </c>
      <c r="BG69">
        <v>0.87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12.41</v>
      </c>
      <c r="BO69">
        <v>16.829999999999998</v>
      </c>
      <c r="BP69">
        <v>0</v>
      </c>
      <c r="BQ69">
        <v>0</v>
      </c>
      <c r="BR69">
        <v>0</v>
      </c>
      <c r="BS69">
        <v>12.17</v>
      </c>
      <c r="BT69">
        <v>0</v>
      </c>
      <c r="BU69">
        <v>0</v>
      </c>
      <c r="BV69">
        <v>3.27</v>
      </c>
      <c r="BW69">
        <v>16.28</v>
      </c>
    </row>
    <row r="70" spans="7:75">
      <c r="G70" t="s">
        <v>112</v>
      </c>
      <c r="H70" s="73">
        <v>376.56999999999994</v>
      </c>
      <c r="I70" s="46">
        <v>234.09</v>
      </c>
      <c r="J70" s="46">
        <v>517.92999999999995</v>
      </c>
      <c r="K70" s="46">
        <v>164.51</v>
      </c>
      <c r="L70" s="46">
        <v>7.0500000000000007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48.16</v>
      </c>
      <c r="X70">
        <v>0</v>
      </c>
      <c r="Y70">
        <v>163.98</v>
      </c>
      <c r="Z70">
        <v>37.21</v>
      </c>
      <c r="AA70">
        <v>24.08</v>
      </c>
      <c r="AB70">
        <v>0</v>
      </c>
      <c r="AC70">
        <v>3.85</v>
      </c>
      <c r="AD70">
        <v>12.52</v>
      </c>
      <c r="AE70">
        <v>0</v>
      </c>
      <c r="AF70">
        <v>35.5</v>
      </c>
      <c r="AG70">
        <v>192.64</v>
      </c>
      <c r="AH70">
        <v>48.16</v>
      </c>
      <c r="AI70">
        <v>48.16</v>
      </c>
      <c r="AJ70">
        <v>24</v>
      </c>
      <c r="AK70">
        <v>90.54</v>
      </c>
      <c r="AL70">
        <v>0</v>
      </c>
      <c r="AM70">
        <v>11.69</v>
      </c>
      <c r="AN70">
        <v>0</v>
      </c>
      <c r="AO70">
        <v>12.41</v>
      </c>
      <c r="AP70">
        <v>37.21</v>
      </c>
      <c r="AQ70">
        <v>83.97</v>
      </c>
      <c r="AR70">
        <v>0</v>
      </c>
      <c r="AS70">
        <v>1.93</v>
      </c>
      <c r="AT70">
        <v>0</v>
      </c>
      <c r="AU70">
        <v>0</v>
      </c>
      <c r="AV70">
        <v>240.8</v>
      </c>
      <c r="AW70">
        <v>0</v>
      </c>
      <c r="AX70">
        <v>48.16</v>
      </c>
      <c r="AY70">
        <v>0</v>
      </c>
      <c r="AZ70">
        <v>37.21</v>
      </c>
      <c r="BA70">
        <v>0</v>
      </c>
      <c r="BB70">
        <v>0</v>
      </c>
      <c r="BC70">
        <v>1.27</v>
      </c>
      <c r="BD70">
        <v>0</v>
      </c>
      <c r="BE70">
        <v>0</v>
      </c>
      <c r="BF70">
        <v>38.53</v>
      </c>
      <c r="BG70">
        <v>0.87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12.41</v>
      </c>
      <c r="BO70">
        <v>16.829999999999998</v>
      </c>
      <c r="BP70">
        <v>0</v>
      </c>
      <c r="BQ70">
        <v>0</v>
      </c>
      <c r="BR70">
        <v>0</v>
      </c>
      <c r="BS70">
        <v>12.17</v>
      </c>
      <c r="BT70">
        <v>0</v>
      </c>
      <c r="BU70">
        <v>0</v>
      </c>
      <c r="BV70">
        <v>3.95</v>
      </c>
      <c r="BW70">
        <v>11.94</v>
      </c>
    </row>
    <row r="71" spans="7:75">
      <c r="G71" t="s">
        <v>113</v>
      </c>
      <c r="H71" s="73">
        <v>376.56999999999994</v>
      </c>
      <c r="I71" s="46">
        <v>237.23</v>
      </c>
      <c r="J71" s="46">
        <v>517.92999999999995</v>
      </c>
      <c r="K71" s="46">
        <v>148.62</v>
      </c>
      <c r="L71" s="46">
        <v>7.23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48.16</v>
      </c>
      <c r="X71">
        <v>0</v>
      </c>
      <c r="Y71">
        <v>163.98</v>
      </c>
      <c r="Z71">
        <v>37.21</v>
      </c>
      <c r="AA71">
        <v>24.08</v>
      </c>
      <c r="AB71">
        <v>0</v>
      </c>
      <c r="AC71">
        <v>3.85</v>
      </c>
      <c r="AD71">
        <v>12.52</v>
      </c>
      <c r="AE71">
        <v>0</v>
      </c>
      <c r="AF71">
        <v>38.64</v>
      </c>
      <c r="AG71">
        <v>0</v>
      </c>
      <c r="AH71">
        <v>0</v>
      </c>
      <c r="AI71">
        <v>48.16</v>
      </c>
      <c r="AJ71">
        <v>24</v>
      </c>
      <c r="AK71">
        <v>90.54</v>
      </c>
      <c r="AL71">
        <v>0</v>
      </c>
      <c r="AM71">
        <v>11.69</v>
      </c>
      <c r="AN71">
        <v>0</v>
      </c>
      <c r="AO71">
        <v>12.41</v>
      </c>
      <c r="AP71">
        <v>37.21</v>
      </c>
      <c r="AQ71">
        <v>83.97</v>
      </c>
      <c r="AR71">
        <v>0</v>
      </c>
      <c r="AS71">
        <v>1.93</v>
      </c>
      <c r="AT71">
        <v>0</v>
      </c>
      <c r="AU71">
        <v>0</v>
      </c>
      <c r="AV71">
        <v>240.8</v>
      </c>
      <c r="AW71">
        <v>0</v>
      </c>
      <c r="AX71">
        <v>0</v>
      </c>
      <c r="AY71">
        <v>0</v>
      </c>
      <c r="AZ71">
        <v>37.21</v>
      </c>
      <c r="BA71">
        <v>0</v>
      </c>
      <c r="BB71">
        <v>0</v>
      </c>
      <c r="BC71">
        <v>1.45</v>
      </c>
      <c r="BD71">
        <v>0</v>
      </c>
      <c r="BE71">
        <v>0</v>
      </c>
      <c r="BF71">
        <v>38.53</v>
      </c>
      <c r="BG71">
        <v>0.87</v>
      </c>
      <c r="BH71">
        <v>0</v>
      </c>
      <c r="BI71">
        <v>0</v>
      </c>
      <c r="BJ71">
        <v>0</v>
      </c>
      <c r="BK71">
        <v>48.16</v>
      </c>
      <c r="BL71">
        <v>192.64</v>
      </c>
      <c r="BM71">
        <v>48.16</v>
      </c>
      <c r="BN71">
        <v>12.41</v>
      </c>
      <c r="BO71">
        <v>16.829999999999998</v>
      </c>
      <c r="BP71">
        <v>0</v>
      </c>
      <c r="BQ71">
        <v>0</v>
      </c>
      <c r="BR71">
        <v>0</v>
      </c>
      <c r="BS71">
        <v>12.17</v>
      </c>
      <c r="BT71">
        <v>0</v>
      </c>
      <c r="BU71">
        <v>0</v>
      </c>
      <c r="BV71">
        <v>0</v>
      </c>
      <c r="BW71">
        <v>0</v>
      </c>
    </row>
    <row r="72" spans="7:75">
      <c r="G72" t="s">
        <v>114</v>
      </c>
      <c r="H72" s="73">
        <v>376.56999999999994</v>
      </c>
      <c r="I72" s="46">
        <v>237.65</v>
      </c>
      <c r="J72" s="46">
        <v>517.92999999999995</v>
      </c>
      <c r="K72" s="46">
        <v>148.62</v>
      </c>
      <c r="L72" s="46">
        <v>7.3800000000000008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48.16</v>
      </c>
      <c r="X72">
        <v>0</v>
      </c>
      <c r="Y72">
        <v>163.98</v>
      </c>
      <c r="Z72">
        <v>37.21</v>
      </c>
      <c r="AA72">
        <v>24.08</v>
      </c>
      <c r="AB72">
        <v>0</v>
      </c>
      <c r="AC72">
        <v>3.85</v>
      </c>
      <c r="AD72">
        <v>12.52</v>
      </c>
      <c r="AE72">
        <v>0</v>
      </c>
      <c r="AF72">
        <v>39.06</v>
      </c>
      <c r="AG72">
        <v>0</v>
      </c>
      <c r="AH72">
        <v>0</v>
      </c>
      <c r="AI72">
        <v>48.16</v>
      </c>
      <c r="AJ72">
        <v>24</v>
      </c>
      <c r="AK72">
        <v>90.54</v>
      </c>
      <c r="AL72">
        <v>0</v>
      </c>
      <c r="AM72">
        <v>11.69</v>
      </c>
      <c r="AN72">
        <v>0</v>
      </c>
      <c r="AO72">
        <v>12.41</v>
      </c>
      <c r="AP72">
        <v>37.21</v>
      </c>
      <c r="AQ72">
        <v>83.97</v>
      </c>
      <c r="AR72">
        <v>0</v>
      </c>
      <c r="AS72">
        <v>1.93</v>
      </c>
      <c r="AT72">
        <v>0</v>
      </c>
      <c r="AU72">
        <v>0</v>
      </c>
      <c r="AV72">
        <v>240.8</v>
      </c>
      <c r="AW72">
        <v>0</v>
      </c>
      <c r="AX72">
        <v>0</v>
      </c>
      <c r="AY72">
        <v>0</v>
      </c>
      <c r="AZ72">
        <v>37.21</v>
      </c>
      <c r="BA72">
        <v>0</v>
      </c>
      <c r="BB72">
        <v>0</v>
      </c>
      <c r="BC72">
        <v>1.6</v>
      </c>
      <c r="BD72">
        <v>0</v>
      </c>
      <c r="BE72">
        <v>0</v>
      </c>
      <c r="BF72">
        <v>38.53</v>
      </c>
      <c r="BG72">
        <v>0.87</v>
      </c>
      <c r="BH72">
        <v>0</v>
      </c>
      <c r="BI72">
        <v>0</v>
      </c>
      <c r="BJ72">
        <v>0</v>
      </c>
      <c r="BK72">
        <v>48.16</v>
      </c>
      <c r="BL72">
        <v>192.64</v>
      </c>
      <c r="BM72">
        <v>48.16</v>
      </c>
      <c r="BN72">
        <v>12.41</v>
      </c>
      <c r="BO72">
        <v>16.829999999999998</v>
      </c>
      <c r="BP72">
        <v>0</v>
      </c>
      <c r="BQ72">
        <v>0</v>
      </c>
      <c r="BR72">
        <v>0</v>
      </c>
      <c r="BS72">
        <v>12.17</v>
      </c>
      <c r="BT72">
        <v>0</v>
      </c>
      <c r="BU72">
        <v>0</v>
      </c>
      <c r="BV72">
        <v>0</v>
      </c>
      <c r="BW72">
        <v>0</v>
      </c>
    </row>
    <row r="73" spans="7:75">
      <c r="G73" t="s">
        <v>115</v>
      </c>
      <c r="H73" s="73">
        <v>376.56999999999994</v>
      </c>
      <c r="I73" s="46">
        <v>237.43</v>
      </c>
      <c r="J73" s="46">
        <v>517.92999999999995</v>
      </c>
      <c r="K73" s="46">
        <v>148.62</v>
      </c>
      <c r="L73" s="46">
        <v>6.92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48.16</v>
      </c>
      <c r="X73">
        <v>0</v>
      </c>
      <c r="Y73">
        <v>163.98</v>
      </c>
      <c r="Z73">
        <v>37.21</v>
      </c>
      <c r="AA73">
        <v>24.08</v>
      </c>
      <c r="AB73">
        <v>0</v>
      </c>
      <c r="AC73">
        <v>3.85</v>
      </c>
      <c r="AD73">
        <v>12.52</v>
      </c>
      <c r="AE73">
        <v>0</v>
      </c>
      <c r="AF73">
        <v>38.840000000000003</v>
      </c>
      <c r="AG73">
        <v>0</v>
      </c>
      <c r="AH73">
        <v>0</v>
      </c>
      <c r="AI73">
        <v>48.16</v>
      </c>
      <c r="AJ73">
        <v>24</v>
      </c>
      <c r="AK73">
        <v>90.54</v>
      </c>
      <c r="AL73">
        <v>0</v>
      </c>
      <c r="AM73">
        <v>11.69</v>
      </c>
      <c r="AN73">
        <v>0</v>
      </c>
      <c r="AO73">
        <v>12.41</v>
      </c>
      <c r="AP73">
        <v>37.21</v>
      </c>
      <c r="AQ73">
        <v>83.97</v>
      </c>
      <c r="AR73">
        <v>0</v>
      </c>
      <c r="AS73">
        <v>1.93</v>
      </c>
      <c r="AT73">
        <v>0</v>
      </c>
      <c r="AU73">
        <v>0</v>
      </c>
      <c r="AV73">
        <v>240.8</v>
      </c>
      <c r="AW73">
        <v>0</v>
      </c>
      <c r="AX73">
        <v>0</v>
      </c>
      <c r="AY73">
        <v>0</v>
      </c>
      <c r="AZ73">
        <v>37.21</v>
      </c>
      <c r="BA73">
        <v>0</v>
      </c>
      <c r="BB73">
        <v>0</v>
      </c>
      <c r="BC73">
        <v>1.1399999999999999</v>
      </c>
      <c r="BD73">
        <v>0</v>
      </c>
      <c r="BE73">
        <v>0</v>
      </c>
      <c r="BF73">
        <v>38.53</v>
      </c>
      <c r="BG73">
        <v>0.87</v>
      </c>
      <c r="BH73">
        <v>0</v>
      </c>
      <c r="BI73">
        <v>0</v>
      </c>
      <c r="BJ73">
        <v>0</v>
      </c>
      <c r="BK73">
        <v>48.16</v>
      </c>
      <c r="BL73">
        <v>192.64</v>
      </c>
      <c r="BM73">
        <v>48.16</v>
      </c>
      <c r="BN73">
        <v>12.41</v>
      </c>
      <c r="BO73">
        <v>16.829999999999998</v>
      </c>
      <c r="BP73">
        <v>0</v>
      </c>
      <c r="BQ73">
        <v>0</v>
      </c>
      <c r="BR73">
        <v>0</v>
      </c>
      <c r="BS73">
        <v>12.17</v>
      </c>
      <c r="BT73">
        <v>0</v>
      </c>
      <c r="BU73">
        <v>0</v>
      </c>
      <c r="BV73">
        <v>0</v>
      </c>
      <c r="BW73">
        <v>0</v>
      </c>
    </row>
    <row r="74" spans="7:75">
      <c r="G74" t="s">
        <v>116</v>
      </c>
      <c r="H74" s="73">
        <v>376.56999999999994</v>
      </c>
      <c r="I74" s="46">
        <v>237.77</v>
      </c>
      <c r="J74" s="46">
        <v>517.92999999999995</v>
      </c>
      <c r="K74" s="46">
        <v>148.62</v>
      </c>
      <c r="L74" s="46">
        <v>6.54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48.16</v>
      </c>
      <c r="X74">
        <v>0</v>
      </c>
      <c r="Y74">
        <v>163.98</v>
      </c>
      <c r="Z74">
        <v>37.21</v>
      </c>
      <c r="AA74">
        <v>24.08</v>
      </c>
      <c r="AB74">
        <v>0</v>
      </c>
      <c r="AC74">
        <v>3.85</v>
      </c>
      <c r="AD74">
        <v>12.52</v>
      </c>
      <c r="AE74">
        <v>0</v>
      </c>
      <c r="AF74">
        <v>39.18</v>
      </c>
      <c r="AG74">
        <v>0</v>
      </c>
      <c r="AH74">
        <v>0</v>
      </c>
      <c r="AI74">
        <v>48.16</v>
      </c>
      <c r="AJ74">
        <v>24</v>
      </c>
      <c r="AK74">
        <v>90.54</v>
      </c>
      <c r="AL74">
        <v>0</v>
      </c>
      <c r="AM74">
        <v>11.69</v>
      </c>
      <c r="AN74">
        <v>0</v>
      </c>
      <c r="AO74">
        <v>12.41</v>
      </c>
      <c r="AP74">
        <v>37.21</v>
      </c>
      <c r="AQ74">
        <v>83.97</v>
      </c>
      <c r="AR74">
        <v>0</v>
      </c>
      <c r="AS74">
        <v>1.93</v>
      </c>
      <c r="AT74">
        <v>0</v>
      </c>
      <c r="AU74">
        <v>0</v>
      </c>
      <c r="AV74">
        <v>240.8</v>
      </c>
      <c r="AW74">
        <v>0</v>
      </c>
      <c r="AX74">
        <v>0</v>
      </c>
      <c r="AY74">
        <v>0</v>
      </c>
      <c r="AZ74">
        <v>37.21</v>
      </c>
      <c r="BA74">
        <v>0</v>
      </c>
      <c r="BB74">
        <v>0</v>
      </c>
      <c r="BC74">
        <v>0.76</v>
      </c>
      <c r="BD74">
        <v>0</v>
      </c>
      <c r="BE74">
        <v>0</v>
      </c>
      <c r="BF74">
        <v>38.53</v>
      </c>
      <c r="BG74">
        <v>0.87</v>
      </c>
      <c r="BH74">
        <v>0</v>
      </c>
      <c r="BI74">
        <v>0</v>
      </c>
      <c r="BJ74">
        <v>0</v>
      </c>
      <c r="BK74">
        <v>48.16</v>
      </c>
      <c r="BL74">
        <v>192.64</v>
      </c>
      <c r="BM74">
        <v>48.16</v>
      </c>
      <c r="BN74">
        <v>12.41</v>
      </c>
      <c r="BO74">
        <v>16.829999999999998</v>
      </c>
      <c r="BP74">
        <v>0</v>
      </c>
      <c r="BQ74">
        <v>0</v>
      </c>
      <c r="BR74">
        <v>0</v>
      </c>
      <c r="BS74">
        <v>12.17</v>
      </c>
      <c r="BT74">
        <v>0</v>
      </c>
      <c r="BU74">
        <v>0</v>
      </c>
      <c r="BV74">
        <v>0</v>
      </c>
      <c r="BW74">
        <v>0</v>
      </c>
    </row>
    <row r="75" spans="7:75">
      <c r="G75" t="s">
        <v>117</v>
      </c>
      <c r="H75" s="73">
        <v>363.91999999999996</v>
      </c>
      <c r="I75" s="46">
        <v>237.64000000000001</v>
      </c>
      <c r="J75" s="46">
        <v>519.29999999999995</v>
      </c>
      <c r="K75" s="46">
        <v>148.62</v>
      </c>
      <c r="L75" s="46">
        <v>6.46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48.16</v>
      </c>
      <c r="X75">
        <v>0</v>
      </c>
      <c r="Y75">
        <v>163.98</v>
      </c>
      <c r="Z75">
        <v>37.21</v>
      </c>
      <c r="AA75">
        <v>24.08</v>
      </c>
      <c r="AB75">
        <v>0</v>
      </c>
      <c r="AC75">
        <v>3.85</v>
      </c>
      <c r="AD75">
        <v>11.56</v>
      </c>
      <c r="AE75">
        <v>0</v>
      </c>
      <c r="AF75">
        <v>39.049999999999997</v>
      </c>
      <c r="AG75">
        <v>0</v>
      </c>
      <c r="AH75">
        <v>0</v>
      </c>
      <c r="AI75">
        <v>48.16</v>
      </c>
      <c r="AJ75">
        <v>24</v>
      </c>
      <c r="AK75">
        <v>90.54</v>
      </c>
      <c r="AL75">
        <v>0</v>
      </c>
      <c r="AM75">
        <v>0</v>
      </c>
      <c r="AN75">
        <v>0</v>
      </c>
      <c r="AO75">
        <v>12.41</v>
      </c>
      <c r="AP75">
        <v>37.21</v>
      </c>
      <c r="AQ75">
        <v>83.97</v>
      </c>
      <c r="AR75">
        <v>0</v>
      </c>
      <c r="AS75">
        <v>1.93</v>
      </c>
      <c r="AT75">
        <v>0</v>
      </c>
      <c r="AU75">
        <v>0</v>
      </c>
      <c r="AV75">
        <v>240.8</v>
      </c>
      <c r="AW75">
        <v>0</v>
      </c>
      <c r="AX75">
        <v>0</v>
      </c>
      <c r="AY75">
        <v>0</v>
      </c>
      <c r="AZ75">
        <v>37.21</v>
      </c>
      <c r="BA75">
        <v>0</v>
      </c>
      <c r="BB75">
        <v>0</v>
      </c>
      <c r="BC75">
        <v>0.68</v>
      </c>
      <c r="BD75">
        <v>0</v>
      </c>
      <c r="BE75">
        <v>0</v>
      </c>
      <c r="BF75">
        <v>38.53</v>
      </c>
      <c r="BG75">
        <v>0.87</v>
      </c>
      <c r="BH75">
        <v>0</v>
      </c>
      <c r="BI75">
        <v>0</v>
      </c>
      <c r="BJ75">
        <v>0</v>
      </c>
      <c r="BK75">
        <v>48.16</v>
      </c>
      <c r="BL75">
        <v>192.64</v>
      </c>
      <c r="BM75">
        <v>48.16</v>
      </c>
      <c r="BN75">
        <v>12.41</v>
      </c>
      <c r="BO75">
        <v>18.2</v>
      </c>
      <c r="BP75">
        <v>0</v>
      </c>
      <c r="BQ75">
        <v>0</v>
      </c>
      <c r="BR75">
        <v>0</v>
      </c>
      <c r="BS75">
        <v>12.17</v>
      </c>
      <c r="BT75">
        <v>0</v>
      </c>
      <c r="BU75">
        <v>0</v>
      </c>
      <c r="BV75">
        <v>0</v>
      </c>
      <c r="BW75">
        <v>0</v>
      </c>
    </row>
    <row r="76" spans="7:75">
      <c r="G76" t="s">
        <v>118</v>
      </c>
      <c r="H76" s="73">
        <v>363.91999999999996</v>
      </c>
      <c r="I76" s="46">
        <v>236.45000000000002</v>
      </c>
      <c r="J76" s="46">
        <v>519.29999999999995</v>
      </c>
      <c r="K76" s="46">
        <v>148.62</v>
      </c>
      <c r="L76" s="46">
        <v>6.13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48.16</v>
      </c>
      <c r="X76">
        <v>0</v>
      </c>
      <c r="Y76">
        <v>163.98</v>
      </c>
      <c r="Z76">
        <v>37.21</v>
      </c>
      <c r="AA76">
        <v>24.08</v>
      </c>
      <c r="AB76">
        <v>0</v>
      </c>
      <c r="AC76">
        <v>3.85</v>
      </c>
      <c r="AD76">
        <v>11.56</v>
      </c>
      <c r="AE76">
        <v>0</v>
      </c>
      <c r="AF76">
        <v>37.86</v>
      </c>
      <c r="AG76">
        <v>0</v>
      </c>
      <c r="AH76">
        <v>0</v>
      </c>
      <c r="AI76">
        <v>48.16</v>
      </c>
      <c r="AJ76">
        <v>24</v>
      </c>
      <c r="AK76">
        <v>90.54</v>
      </c>
      <c r="AL76">
        <v>0</v>
      </c>
      <c r="AM76">
        <v>0</v>
      </c>
      <c r="AN76">
        <v>0</v>
      </c>
      <c r="AO76">
        <v>12.41</v>
      </c>
      <c r="AP76">
        <v>37.21</v>
      </c>
      <c r="AQ76">
        <v>83.97</v>
      </c>
      <c r="AR76">
        <v>0</v>
      </c>
      <c r="AS76">
        <v>1.93</v>
      </c>
      <c r="AT76">
        <v>0</v>
      </c>
      <c r="AU76">
        <v>0</v>
      </c>
      <c r="AV76">
        <v>240.8</v>
      </c>
      <c r="AW76">
        <v>0</v>
      </c>
      <c r="AX76">
        <v>0</v>
      </c>
      <c r="AY76">
        <v>0</v>
      </c>
      <c r="AZ76">
        <v>37.21</v>
      </c>
      <c r="BA76">
        <v>0</v>
      </c>
      <c r="BB76">
        <v>0</v>
      </c>
      <c r="BC76">
        <v>0.35</v>
      </c>
      <c r="BD76">
        <v>0</v>
      </c>
      <c r="BE76">
        <v>0</v>
      </c>
      <c r="BF76">
        <v>38.53</v>
      </c>
      <c r="BG76">
        <v>0.87</v>
      </c>
      <c r="BH76">
        <v>0</v>
      </c>
      <c r="BI76">
        <v>0</v>
      </c>
      <c r="BJ76">
        <v>0</v>
      </c>
      <c r="BK76">
        <v>48.16</v>
      </c>
      <c r="BL76">
        <v>192.64</v>
      </c>
      <c r="BM76">
        <v>48.16</v>
      </c>
      <c r="BN76">
        <v>12.41</v>
      </c>
      <c r="BO76">
        <v>18.2</v>
      </c>
      <c r="BP76">
        <v>0</v>
      </c>
      <c r="BQ76">
        <v>0</v>
      </c>
      <c r="BR76">
        <v>0</v>
      </c>
      <c r="BS76">
        <v>12.17</v>
      </c>
      <c r="BT76">
        <v>0</v>
      </c>
      <c r="BU76">
        <v>0</v>
      </c>
      <c r="BV76">
        <v>0</v>
      </c>
      <c r="BW76">
        <v>0</v>
      </c>
    </row>
    <row r="77" spans="7:75">
      <c r="G77" t="s">
        <v>119</v>
      </c>
      <c r="H77" s="73">
        <v>363.91999999999996</v>
      </c>
      <c r="I77" s="46">
        <v>257.36</v>
      </c>
      <c r="J77" s="46">
        <v>519.29999999999995</v>
      </c>
      <c r="K77" s="46">
        <v>148.62</v>
      </c>
      <c r="L77" s="46">
        <v>5.9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48.16</v>
      </c>
      <c r="X77">
        <v>0</v>
      </c>
      <c r="Y77">
        <v>163.98</v>
      </c>
      <c r="Z77">
        <v>37.21</v>
      </c>
      <c r="AA77">
        <v>43.34</v>
      </c>
      <c r="AB77">
        <v>0</v>
      </c>
      <c r="AC77">
        <v>3.85</v>
      </c>
      <c r="AD77">
        <v>11.56</v>
      </c>
      <c r="AE77">
        <v>0</v>
      </c>
      <c r="AF77">
        <v>39.51</v>
      </c>
      <c r="AG77">
        <v>0</v>
      </c>
      <c r="AH77">
        <v>0</v>
      </c>
      <c r="AI77">
        <v>48.16</v>
      </c>
      <c r="AJ77">
        <v>24</v>
      </c>
      <c r="AK77">
        <v>90.54</v>
      </c>
      <c r="AL77">
        <v>0</v>
      </c>
      <c r="AM77">
        <v>0</v>
      </c>
      <c r="AN77">
        <v>0</v>
      </c>
      <c r="AO77">
        <v>12.41</v>
      </c>
      <c r="AP77">
        <v>37.21</v>
      </c>
      <c r="AQ77">
        <v>83.97</v>
      </c>
      <c r="AR77">
        <v>0</v>
      </c>
      <c r="AS77">
        <v>1.93</v>
      </c>
      <c r="AT77">
        <v>0</v>
      </c>
      <c r="AU77">
        <v>0</v>
      </c>
      <c r="AV77">
        <v>240.8</v>
      </c>
      <c r="AW77">
        <v>0</v>
      </c>
      <c r="AX77">
        <v>0</v>
      </c>
      <c r="AY77">
        <v>0</v>
      </c>
      <c r="AZ77">
        <v>37.21</v>
      </c>
      <c r="BA77">
        <v>0</v>
      </c>
      <c r="BB77">
        <v>0</v>
      </c>
      <c r="BC77">
        <v>0.12</v>
      </c>
      <c r="BD77">
        <v>0</v>
      </c>
      <c r="BE77">
        <v>0</v>
      </c>
      <c r="BF77">
        <v>38.53</v>
      </c>
      <c r="BG77">
        <v>0.87</v>
      </c>
      <c r="BH77">
        <v>0</v>
      </c>
      <c r="BI77">
        <v>0</v>
      </c>
      <c r="BJ77">
        <v>0</v>
      </c>
      <c r="BK77">
        <v>48.16</v>
      </c>
      <c r="BL77">
        <v>192.64</v>
      </c>
      <c r="BM77">
        <v>48.16</v>
      </c>
      <c r="BN77">
        <v>12.41</v>
      </c>
      <c r="BO77">
        <v>18.2</v>
      </c>
      <c r="BP77">
        <v>0</v>
      </c>
      <c r="BQ77">
        <v>0</v>
      </c>
      <c r="BR77">
        <v>0</v>
      </c>
      <c r="BS77">
        <v>12.17</v>
      </c>
      <c r="BT77">
        <v>0</v>
      </c>
      <c r="BU77">
        <v>0</v>
      </c>
      <c r="BV77">
        <v>0</v>
      </c>
      <c r="BW77">
        <v>0</v>
      </c>
    </row>
    <row r="78" spans="7:75">
      <c r="G78" t="s">
        <v>120</v>
      </c>
      <c r="H78" s="73">
        <v>363.91999999999996</v>
      </c>
      <c r="I78" s="46">
        <v>257.33000000000004</v>
      </c>
      <c r="J78" s="46">
        <v>519.29999999999995</v>
      </c>
      <c r="K78" s="46">
        <v>148.62</v>
      </c>
      <c r="L78" s="46">
        <v>5.78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48.16</v>
      </c>
      <c r="X78">
        <v>0</v>
      </c>
      <c r="Y78">
        <v>163.98</v>
      </c>
      <c r="Z78">
        <v>37.21</v>
      </c>
      <c r="AA78">
        <v>43.34</v>
      </c>
      <c r="AB78">
        <v>0</v>
      </c>
      <c r="AC78">
        <v>3.85</v>
      </c>
      <c r="AD78">
        <v>11.56</v>
      </c>
      <c r="AE78">
        <v>0</v>
      </c>
      <c r="AF78">
        <v>39.479999999999997</v>
      </c>
      <c r="AG78">
        <v>0</v>
      </c>
      <c r="AH78">
        <v>0</v>
      </c>
      <c r="AI78">
        <v>48.16</v>
      </c>
      <c r="AJ78">
        <v>24</v>
      </c>
      <c r="AK78">
        <v>90.54</v>
      </c>
      <c r="AL78">
        <v>0</v>
      </c>
      <c r="AM78">
        <v>0</v>
      </c>
      <c r="AN78">
        <v>0</v>
      </c>
      <c r="AO78">
        <v>12.41</v>
      </c>
      <c r="AP78">
        <v>37.21</v>
      </c>
      <c r="AQ78">
        <v>83.97</v>
      </c>
      <c r="AR78">
        <v>0</v>
      </c>
      <c r="AS78">
        <v>1.93</v>
      </c>
      <c r="AT78">
        <v>0</v>
      </c>
      <c r="AU78">
        <v>0</v>
      </c>
      <c r="AV78">
        <v>240.8</v>
      </c>
      <c r="AW78">
        <v>0</v>
      </c>
      <c r="AX78">
        <v>0</v>
      </c>
      <c r="AY78">
        <v>0</v>
      </c>
      <c r="AZ78">
        <v>37.21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38.53</v>
      </c>
      <c r="BG78">
        <v>0.87</v>
      </c>
      <c r="BH78">
        <v>0</v>
      </c>
      <c r="BI78">
        <v>0</v>
      </c>
      <c r="BJ78">
        <v>0</v>
      </c>
      <c r="BK78">
        <v>48.16</v>
      </c>
      <c r="BL78">
        <v>192.64</v>
      </c>
      <c r="BM78">
        <v>48.16</v>
      </c>
      <c r="BN78">
        <v>12.41</v>
      </c>
      <c r="BO78">
        <v>18.2</v>
      </c>
      <c r="BP78">
        <v>0</v>
      </c>
      <c r="BQ78">
        <v>0</v>
      </c>
      <c r="BR78">
        <v>0</v>
      </c>
      <c r="BS78">
        <v>12.17</v>
      </c>
      <c r="BT78">
        <v>0</v>
      </c>
      <c r="BU78">
        <v>0</v>
      </c>
      <c r="BV78">
        <v>0</v>
      </c>
      <c r="BW78">
        <v>0</v>
      </c>
    </row>
    <row r="79" spans="7:75">
      <c r="G79" t="s">
        <v>121</v>
      </c>
      <c r="H79" s="73">
        <v>481</v>
      </c>
      <c r="I79" s="46">
        <v>257.01</v>
      </c>
      <c r="J79" s="46">
        <v>567.46</v>
      </c>
      <c r="K79" s="46">
        <v>148.62</v>
      </c>
      <c r="L79" s="46">
        <v>5.78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48.16</v>
      </c>
      <c r="X79">
        <v>0</v>
      </c>
      <c r="Y79">
        <v>163.98</v>
      </c>
      <c r="Z79">
        <v>37.21</v>
      </c>
      <c r="AA79">
        <v>43.34</v>
      </c>
      <c r="AB79">
        <v>0</v>
      </c>
      <c r="AC79">
        <v>3.85</v>
      </c>
      <c r="AD79">
        <v>11.56</v>
      </c>
      <c r="AE79">
        <v>48.16</v>
      </c>
      <c r="AF79">
        <v>39.159999999999997</v>
      </c>
      <c r="AG79">
        <v>0</v>
      </c>
      <c r="AH79">
        <v>0</v>
      </c>
      <c r="AI79">
        <v>48.16</v>
      </c>
      <c r="AJ79">
        <v>24</v>
      </c>
      <c r="AK79">
        <v>90.54</v>
      </c>
      <c r="AL79">
        <v>0</v>
      </c>
      <c r="AM79">
        <v>0</v>
      </c>
      <c r="AN79">
        <v>0</v>
      </c>
      <c r="AO79">
        <v>12.41</v>
      </c>
      <c r="AP79">
        <v>37.21</v>
      </c>
      <c r="AQ79">
        <v>83.97</v>
      </c>
      <c r="AR79">
        <v>0</v>
      </c>
      <c r="AS79">
        <v>1.93</v>
      </c>
      <c r="AT79">
        <v>0</v>
      </c>
      <c r="AU79">
        <v>48.16</v>
      </c>
      <c r="AV79">
        <v>240.8</v>
      </c>
      <c r="AW79">
        <v>0</v>
      </c>
      <c r="AX79">
        <v>0</v>
      </c>
      <c r="AY79">
        <v>0</v>
      </c>
      <c r="AZ79">
        <v>37.21</v>
      </c>
      <c r="BA79">
        <v>0</v>
      </c>
      <c r="BB79">
        <v>0</v>
      </c>
      <c r="BC79">
        <v>0</v>
      </c>
      <c r="BD79">
        <v>0</v>
      </c>
      <c r="BE79">
        <v>20.71</v>
      </c>
      <c r="BF79">
        <v>38.53</v>
      </c>
      <c r="BG79">
        <v>0.92</v>
      </c>
      <c r="BH79">
        <v>48.16</v>
      </c>
      <c r="BI79">
        <v>0</v>
      </c>
      <c r="BJ79">
        <v>0</v>
      </c>
      <c r="BK79">
        <v>48.16</v>
      </c>
      <c r="BL79">
        <v>192.64</v>
      </c>
      <c r="BM79">
        <v>48.16</v>
      </c>
      <c r="BN79">
        <v>12.41</v>
      </c>
      <c r="BO79">
        <v>18.2</v>
      </c>
      <c r="BP79">
        <v>0</v>
      </c>
      <c r="BQ79">
        <v>0</v>
      </c>
      <c r="BR79">
        <v>0</v>
      </c>
      <c r="BS79">
        <v>12.17</v>
      </c>
      <c r="BT79">
        <v>0</v>
      </c>
      <c r="BU79">
        <v>0</v>
      </c>
      <c r="BV79">
        <v>0</v>
      </c>
      <c r="BW79">
        <v>0</v>
      </c>
    </row>
    <row r="80" spans="7:75">
      <c r="G80" t="s">
        <v>122</v>
      </c>
      <c r="H80" s="73">
        <v>481</v>
      </c>
      <c r="I80" s="46">
        <v>257.89</v>
      </c>
      <c r="J80" s="46">
        <v>567.46</v>
      </c>
      <c r="K80" s="46">
        <v>148.62</v>
      </c>
      <c r="L80" s="46">
        <v>5.78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48.16</v>
      </c>
      <c r="X80">
        <v>0</v>
      </c>
      <c r="Y80">
        <v>163.98</v>
      </c>
      <c r="Z80">
        <v>37.21</v>
      </c>
      <c r="AA80">
        <v>43.34</v>
      </c>
      <c r="AB80">
        <v>0</v>
      </c>
      <c r="AC80">
        <v>3.85</v>
      </c>
      <c r="AD80">
        <v>11.56</v>
      </c>
      <c r="AE80">
        <v>48.16</v>
      </c>
      <c r="AF80">
        <v>40.04</v>
      </c>
      <c r="AG80">
        <v>0</v>
      </c>
      <c r="AH80">
        <v>0</v>
      </c>
      <c r="AI80">
        <v>48.16</v>
      </c>
      <c r="AJ80">
        <v>24</v>
      </c>
      <c r="AK80">
        <v>90.54</v>
      </c>
      <c r="AL80">
        <v>0</v>
      </c>
      <c r="AM80">
        <v>0</v>
      </c>
      <c r="AN80">
        <v>0</v>
      </c>
      <c r="AO80">
        <v>12.41</v>
      </c>
      <c r="AP80">
        <v>37.21</v>
      </c>
      <c r="AQ80">
        <v>83.97</v>
      </c>
      <c r="AR80">
        <v>0</v>
      </c>
      <c r="AS80">
        <v>1.93</v>
      </c>
      <c r="AT80">
        <v>0</v>
      </c>
      <c r="AU80">
        <v>48.16</v>
      </c>
      <c r="AV80">
        <v>240.8</v>
      </c>
      <c r="AW80">
        <v>0</v>
      </c>
      <c r="AX80">
        <v>0</v>
      </c>
      <c r="AY80">
        <v>0</v>
      </c>
      <c r="AZ80">
        <v>37.21</v>
      </c>
      <c r="BA80">
        <v>0</v>
      </c>
      <c r="BB80">
        <v>0</v>
      </c>
      <c r="BC80">
        <v>0</v>
      </c>
      <c r="BD80">
        <v>0</v>
      </c>
      <c r="BE80">
        <v>20.71</v>
      </c>
      <c r="BF80">
        <v>38.53</v>
      </c>
      <c r="BG80">
        <v>0.92</v>
      </c>
      <c r="BH80">
        <v>48.16</v>
      </c>
      <c r="BI80">
        <v>0</v>
      </c>
      <c r="BJ80">
        <v>0</v>
      </c>
      <c r="BK80">
        <v>48.16</v>
      </c>
      <c r="BL80">
        <v>192.64</v>
      </c>
      <c r="BM80">
        <v>48.16</v>
      </c>
      <c r="BN80">
        <v>12.41</v>
      </c>
      <c r="BO80">
        <v>18.2</v>
      </c>
      <c r="BP80">
        <v>0</v>
      </c>
      <c r="BQ80">
        <v>0</v>
      </c>
      <c r="BR80">
        <v>0</v>
      </c>
      <c r="BS80">
        <v>12.17</v>
      </c>
      <c r="BT80">
        <v>0</v>
      </c>
      <c r="BU80">
        <v>0</v>
      </c>
      <c r="BV80">
        <v>0</v>
      </c>
      <c r="BW80">
        <v>0</v>
      </c>
    </row>
    <row r="81" spans="7:75">
      <c r="G81" t="s">
        <v>123</v>
      </c>
      <c r="H81" s="73">
        <v>481</v>
      </c>
      <c r="I81" s="46">
        <v>258.24</v>
      </c>
      <c r="J81" s="46">
        <v>567.46</v>
      </c>
      <c r="K81" s="46">
        <v>148.62</v>
      </c>
      <c r="L81" s="46">
        <v>5.78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48.16</v>
      </c>
      <c r="X81">
        <v>0</v>
      </c>
      <c r="Y81">
        <v>163.98</v>
      </c>
      <c r="Z81">
        <v>37.21</v>
      </c>
      <c r="AA81">
        <v>43.34</v>
      </c>
      <c r="AB81">
        <v>0</v>
      </c>
      <c r="AC81">
        <v>3.85</v>
      </c>
      <c r="AD81">
        <v>11.56</v>
      </c>
      <c r="AE81">
        <v>48.16</v>
      </c>
      <c r="AF81">
        <v>40.39</v>
      </c>
      <c r="AG81">
        <v>0</v>
      </c>
      <c r="AH81">
        <v>0</v>
      </c>
      <c r="AI81">
        <v>48.16</v>
      </c>
      <c r="AJ81">
        <v>24</v>
      </c>
      <c r="AK81">
        <v>90.54</v>
      </c>
      <c r="AL81">
        <v>0</v>
      </c>
      <c r="AM81">
        <v>0</v>
      </c>
      <c r="AN81">
        <v>0</v>
      </c>
      <c r="AO81">
        <v>12.41</v>
      </c>
      <c r="AP81">
        <v>37.21</v>
      </c>
      <c r="AQ81">
        <v>83.97</v>
      </c>
      <c r="AR81">
        <v>0</v>
      </c>
      <c r="AS81">
        <v>1.93</v>
      </c>
      <c r="AT81">
        <v>0</v>
      </c>
      <c r="AU81">
        <v>48.16</v>
      </c>
      <c r="AV81">
        <v>240.8</v>
      </c>
      <c r="AW81">
        <v>0</v>
      </c>
      <c r="AX81">
        <v>0</v>
      </c>
      <c r="AY81">
        <v>0</v>
      </c>
      <c r="AZ81">
        <v>37.21</v>
      </c>
      <c r="BA81">
        <v>0</v>
      </c>
      <c r="BB81">
        <v>0</v>
      </c>
      <c r="BC81">
        <v>0</v>
      </c>
      <c r="BD81">
        <v>0</v>
      </c>
      <c r="BE81">
        <v>20.71</v>
      </c>
      <c r="BF81">
        <v>38.53</v>
      </c>
      <c r="BG81">
        <v>0.92</v>
      </c>
      <c r="BH81">
        <v>48.16</v>
      </c>
      <c r="BI81">
        <v>0</v>
      </c>
      <c r="BJ81">
        <v>0</v>
      </c>
      <c r="BK81">
        <v>48.16</v>
      </c>
      <c r="BL81">
        <v>192.64</v>
      </c>
      <c r="BM81">
        <v>48.16</v>
      </c>
      <c r="BN81">
        <v>12.41</v>
      </c>
      <c r="BO81">
        <v>18.2</v>
      </c>
      <c r="BP81">
        <v>0</v>
      </c>
      <c r="BQ81">
        <v>0</v>
      </c>
      <c r="BR81">
        <v>0</v>
      </c>
      <c r="BS81">
        <v>12.17</v>
      </c>
      <c r="BT81">
        <v>0</v>
      </c>
      <c r="BU81">
        <v>0</v>
      </c>
      <c r="BV81">
        <v>0</v>
      </c>
      <c r="BW81">
        <v>0</v>
      </c>
    </row>
    <row r="82" spans="7:75">
      <c r="G82" t="s">
        <v>124</v>
      </c>
      <c r="H82" s="73">
        <v>481</v>
      </c>
      <c r="I82" s="46">
        <v>256.66999999999996</v>
      </c>
      <c r="J82" s="46">
        <v>567.46</v>
      </c>
      <c r="K82" s="46">
        <v>148.62</v>
      </c>
      <c r="L82" s="46">
        <v>5.78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48.16</v>
      </c>
      <c r="X82">
        <v>0</v>
      </c>
      <c r="Y82">
        <v>163.98</v>
      </c>
      <c r="Z82">
        <v>37.21</v>
      </c>
      <c r="AA82">
        <v>43.34</v>
      </c>
      <c r="AB82">
        <v>0</v>
      </c>
      <c r="AC82">
        <v>3.85</v>
      </c>
      <c r="AD82">
        <v>11.56</v>
      </c>
      <c r="AE82">
        <v>48.16</v>
      </c>
      <c r="AF82">
        <v>38.82</v>
      </c>
      <c r="AG82">
        <v>0</v>
      </c>
      <c r="AH82">
        <v>0</v>
      </c>
      <c r="AI82">
        <v>48.16</v>
      </c>
      <c r="AJ82">
        <v>24</v>
      </c>
      <c r="AK82">
        <v>90.54</v>
      </c>
      <c r="AL82">
        <v>0</v>
      </c>
      <c r="AM82">
        <v>0</v>
      </c>
      <c r="AN82">
        <v>0</v>
      </c>
      <c r="AO82">
        <v>12.41</v>
      </c>
      <c r="AP82">
        <v>37.21</v>
      </c>
      <c r="AQ82">
        <v>83.97</v>
      </c>
      <c r="AR82">
        <v>0</v>
      </c>
      <c r="AS82">
        <v>1.93</v>
      </c>
      <c r="AT82">
        <v>0</v>
      </c>
      <c r="AU82">
        <v>48.16</v>
      </c>
      <c r="AV82">
        <v>240.8</v>
      </c>
      <c r="AW82">
        <v>0</v>
      </c>
      <c r="AX82">
        <v>0</v>
      </c>
      <c r="AY82">
        <v>0</v>
      </c>
      <c r="AZ82">
        <v>37.21</v>
      </c>
      <c r="BA82">
        <v>0</v>
      </c>
      <c r="BB82">
        <v>0</v>
      </c>
      <c r="BC82">
        <v>0</v>
      </c>
      <c r="BD82">
        <v>0</v>
      </c>
      <c r="BE82">
        <v>20.71</v>
      </c>
      <c r="BF82">
        <v>38.53</v>
      </c>
      <c r="BG82">
        <v>0.92</v>
      </c>
      <c r="BH82">
        <v>48.16</v>
      </c>
      <c r="BI82">
        <v>0</v>
      </c>
      <c r="BJ82">
        <v>0</v>
      </c>
      <c r="BK82">
        <v>48.16</v>
      </c>
      <c r="BL82">
        <v>192.64</v>
      </c>
      <c r="BM82">
        <v>48.16</v>
      </c>
      <c r="BN82">
        <v>12.41</v>
      </c>
      <c r="BO82">
        <v>18.2</v>
      </c>
      <c r="BP82">
        <v>0</v>
      </c>
      <c r="BQ82">
        <v>0</v>
      </c>
      <c r="BR82">
        <v>0</v>
      </c>
      <c r="BS82">
        <v>12.17</v>
      </c>
      <c r="BT82">
        <v>0</v>
      </c>
      <c r="BU82">
        <v>0</v>
      </c>
      <c r="BV82">
        <v>0</v>
      </c>
      <c r="BW82">
        <v>0</v>
      </c>
    </row>
    <row r="83" spans="7:75">
      <c r="G83" t="s">
        <v>125</v>
      </c>
      <c r="H83" s="73">
        <v>721.8</v>
      </c>
      <c r="I83" s="46">
        <v>270.34000000000003</v>
      </c>
      <c r="J83" s="46">
        <v>567.46</v>
      </c>
      <c r="K83" s="46">
        <v>148.62</v>
      </c>
      <c r="L83" s="46">
        <v>5.78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48.16</v>
      </c>
      <c r="X83">
        <v>0</v>
      </c>
      <c r="Y83">
        <v>163.98</v>
      </c>
      <c r="Z83">
        <v>37.21</v>
      </c>
      <c r="AA83">
        <v>43.34</v>
      </c>
      <c r="AB83">
        <v>0</v>
      </c>
      <c r="AC83">
        <v>3.85</v>
      </c>
      <c r="AD83">
        <v>11.56</v>
      </c>
      <c r="AE83">
        <v>96.32</v>
      </c>
      <c r="AF83">
        <v>37.08</v>
      </c>
      <c r="AG83">
        <v>0</v>
      </c>
      <c r="AH83">
        <v>0</v>
      </c>
      <c r="AI83">
        <v>48.16</v>
      </c>
      <c r="AJ83">
        <v>24</v>
      </c>
      <c r="AK83">
        <v>90.54</v>
      </c>
      <c r="AL83">
        <v>0</v>
      </c>
      <c r="AM83">
        <v>0</v>
      </c>
      <c r="AN83">
        <v>0</v>
      </c>
      <c r="AO83">
        <v>12.41</v>
      </c>
      <c r="AP83">
        <v>37.21</v>
      </c>
      <c r="AQ83">
        <v>83.97</v>
      </c>
      <c r="AR83">
        <v>0</v>
      </c>
      <c r="AS83">
        <v>1.93</v>
      </c>
      <c r="AT83">
        <v>0</v>
      </c>
      <c r="AU83">
        <v>144.47999999999999</v>
      </c>
      <c r="AV83">
        <v>240.8</v>
      </c>
      <c r="AW83">
        <v>15.41</v>
      </c>
      <c r="AX83">
        <v>0</v>
      </c>
      <c r="AY83">
        <v>0</v>
      </c>
      <c r="AZ83">
        <v>37.21</v>
      </c>
      <c r="BA83">
        <v>0</v>
      </c>
      <c r="BB83">
        <v>0</v>
      </c>
      <c r="BC83">
        <v>0</v>
      </c>
      <c r="BD83">
        <v>0</v>
      </c>
      <c r="BE83">
        <v>20.71</v>
      </c>
      <c r="BF83">
        <v>38.53</v>
      </c>
      <c r="BG83">
        <v>0.92</v>
      </c>
      <c r="BH83">
        <v>48.16</v>
      </c>
      <c r="BI83">
        <v>0</v>
      </c>
      <c r="BJ83">
        <v>0</v>
      </c>
      <c r="BK83">
        <v>48.16</v>
      </c>
      <c r="BL83">
        <v>192.64</v>
      </c>
      <c r="BM83">
        <v>48.16</v>
      </c>
      <c r="BN83">
        <v>12.41</v>
      </c>
      <c r="BO83">
        <v>18.2</v>
      </c>
      <c r="BP83">
        <v>96.32</v>
      </c>
      <c r="BQ83">
        <v>0</v>
      </c>
      <c r="BR83">
        <v>0</v>
      </c>
      <c r="BS83">
        <v>12.17</v>
      </c>
      <c r="BT83">
        <v>0</v>
      </c>
      <c r="BU83">
        <v>0</v>
      </c>
      <c r="BV83">
        <v>0</v>
      </c>
      <c r="BW83">
        <v>0</v>
      </c>
    </row>
    <row r="84" spans="7:75">
      <c r="G84" t="s">
        <v>126</v>
      </c>
      <c r="H84" s="73">
        <v>721.8</v>
      </c>
      <c r="I84" s="46">
        <v>268.52</v>
      </c>
      <c r="J84" s="46">
        <v>567.46</v>
      </c>
      <c r="K84" s="46">
        <v>148.62</v>
      </c>
      <c r="L84" s="46">
        <v>5.78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48.16</v>
      </c>
      <c r="X84">
        <v>0</v>
      </c>
      <c r="Y84">
        <v>163.98</v>
      </c>
      <c r="Z84">
        <v>37.21</v>
      </c>
      <c r="AA84">
        <v>43.34</v>
      </c>
      <c r="AB84">
        <v>0</v>
      </c>
      <c r="AC84">
        <v>3.85</v>
      </c>
      <c r="AD84">
        <v>11.56</v>
      </c>
      <c r="AE84">
        <v>96.32</v>
      </c>
      <c r="AF84">
        <v>35.26</v>
      </c>
      <c r="AG84">
        <v>0</v>
      </c>
      <c r="AH84">
        <v>0</v>
      </c>
      <c r="AI84">
        <v>48.16</v>
      </c>
      <c r="AJ84">
        <v>24</v>
      </c>
      <c r="AK84">
        <v>90.54</v>
      </c>
      <c r="AL84">
        <v>0</v>
      </c>
      <c r="AM84">
        <v>0</v>
      </c>
      <c r="AN84">
        <v>0</v>
      </c>
      <c r="AO84">
        <v>12.41</v>
      </c>
      <c r="AP84">
        <v>37.21</v>
      </c>
      <c r="AQ84">
        <v>83.97</v>
      </c>
      <c r="AR84">
        <v>0</v>
      </c>
      <c r="AS84">
        <v>1.93</v>
      </c>
      <c r="AT84">
        <v>0</v>
      </c>
      <c r="AU84">
        <v>144.47999999999999</v>
      </c>
      <c r="AV84">
        <v>240.8</v>
      </c>
      <c r="AW84">
        <v>15.41</v>
      </c>
      <c r="AX84">
        <v>0</v>
      </c>
      <c r="AY84">
        <v>0</v>
      </c>
      <c r="AZ84">
        <v>37.21</v>
      </c>
      <c r="BA84">
        <v>0</v>
      </c>
      <c r="BB84">
        <v>0</v>
      </c>
      <c r="BC84">
        <v>0</v>
      </c>
      <c r="BD84">
        <v>0</v>
      </c>
      <c r="BE84">
        <v>20.71</v>
      </c>
      <c r="BF84">
        <v>38.53</v>
      </c>
      <c r="BG84">
        <v>0.92</v>
      </c>
      <c r="BH84">
        <v>48.16</v>
      </c>
      <c r="BI84">
        <v>0</v>
      </c>
      <c r="BJ84">
        <v>0</v>
      </c>
      <c r="BK84">
        <v>48.16</v>
      </c>
      <c r="BL84">
        <v>192.64</v>
      </c>
      <c r="BM84">
        <v>48.16</v>
      </c>
      <c r="BN84">
        <v>12.41</v>
      </c>
      <c r="BO84">
        <v>18.2</v>
      </c>
      <c r="BP84">
        <v>96.32</v>
      </c>
      <c r="BQ84">
        <v>0</v>
      </c>
      <c r="BR84">
        <v>0</v>
      </c>
      <c r="BS84">
        <v>12.17</v>
      </c>
      <c r="BT84">
        <v>0</v>
      </c>
      <c r="BU84">
        <v>0</v>
      </c>
      <c r="BV84">
        <v>0</v>
      </c>
      <c r="BW84">
        <v>0</v>
      </c>
    </row>
    <row r="85" spans="7:75">
      <c r="G85" t="s">
        <v>127</v>
      </c>
      <c r="H85" s="73">
        <v>720.83999999999992</v>
      </c>
      <c r="I85" s="46">
        <v>268.19</v>
      </c>
      <c r="J85" s="46">
        <v>567.46</v>
      </c>
      <c r="K85" s="46">
        <v>148.62</v>
      </c>
      <c r="L85" s="46">
        <v>5.78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48.16</v>
      </c>
      <c r="X85">
        <v>0</v>
      </c>
      <c r="Y85">
        <v>163.98</v>
      </c>
      <c r="Z85">
        <v>37.21</v>
      </c>
      <c r="AA85">
        <v>43.34</v>
      </c>
      <c r="AB85">
        <v>0</v>
      </c>
      <c r="AC85">
        <v>3.85</v>
      </c>
      <c r="AD85">
        <v>10.6</v>
      </c>
      <c r="AE85">
        <v>96.32</v>
      </c>
      <c r="AF85">
        <v>34.93</v>
      </c>
      <c r="AG85">
        <v>0</v>
      </c>
      <c r="AH85">
        <v>0</v>
      </c>
      <c r="AI85">
        <v>48.16</v>
      </c>
      <c r="AJ85">
        <v>24</v>
      </c>
      <c r="AK85">
        <v>90.54</v>
      </c>
      <c r="AL85">
        <v>0</v>
      </c>
      <c r="AM85">
        <v>0</v>
      </c>
      <c r="AN85">
        <v>0</v>
      </c>
      <c r="AO85">
        <v>12.41</v>
      </c>
      <c r="AP85">
        <v>37.21</v>
      </c>
      <c r="AQ85">
        <v>83.97</v>
      </c>
      <c r="AR85">
        <v>0</v>
      </c>
      <c r="AS85">
        <v>1.93</v>
      </c>
      <c r="AT85">
        <v>0</v>
      </c>
      <c r="AU85">
        <v>144.47999999999999</v>
      </c>
      <c r="AV85">
        <v>240.8</v>
      </c>
      <c r="AW85">
        <v>15.41</v>
      </c>
      <c r="AX85">
        <v>0</v>
      </c>
      <c r="AY85">
        <v>0</v>
      </c>
      <c r="AZ85">
        <v>37.21</v>
      </c>
      <c r="BA85">
        <v>0</v>
      </c>
      <c r="BB85">
        <v>0</v>
      </c>
      <c r="BC85">
        <v>0</v>
      </c>
      <c r="BD85">
        <v>0</v>
      </c>
      <c r="BE85">
        <v>20.71</v>
      </c>
      <c r="BF85">
        <v>38.53</v>
      </c>
      <c r="BG85">
        <v>0.92</v>
      </c>
      <c r="BH85">
        <v>48.16</v>
      </c>
      <c r="BI85">
        <v>0</v>
      </c>
      <c r="BJ85">
        <v>0</v>
      </c>
      <c r="BK85">
        <v>48.16</v>
      </c>
      <c r="BL85">
        <v>192.64</v>
      </c>
      <c r="BM85">
        <v>48.16</v>
      </c>
      <c r="BN85">
        <v>12.41</v>
      </c>
      <c r="BO85">
        <v>18.2</v>
      </c>
      <c r="BP85">
        <v>96.32</v>
      </c>
      <c r="BQ85">
        <v>0</v>
      </c>
      <c r="BR85">
        <v>0</v>
      </c>
      <c r="BS85">
        <v>12.17</v>
      </c>
      <c r="BT85">
        <v>0</v>
      </c>
      <c r="BU85">
        <v>0</v>
      </c>
      <c r="BV85">
        <v>0</v>
      </c>
      <c r="BW85">
        <v>0</v>
      </c>
    </row>
    <row r="86" spans="7:75">
      <c r="G86" t="s">
        <v>128</v>
      </c>
      <c r="H86" s="73">
        <v>720.83999999999992</v>
      </c>
      <c r="I86" s="46">
        <v>269.01</v>
      </c>
      <c r="J86" s="46">
        <v>567.46</v>
      </c>
      <c r="K86" s="46">
        <v>148.62</v>
      </c>
      <c r="L86" s="46">
        <v>5.78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48.16</v>
      </c>
      <c r="X86">
        <v>0</v>
      </c>
      <c r="Y86">
        <v>163.98</v>
      </c>
      <c r="Z86">
        <v>37.21</v>
      </c>
      <c r="AA86">
        <v>43.34</v>
      </c>
      <c r="AB86">
        <v>0</v>
      </c>
      <c r="AC86">
        <v>3.85</v>
      </c>
      <c r="AD86">
        <v>10.6</v>
      </c>
      <c r="AE86">
        <v>96.32</v>
      </c>
      <c r="AF86">
        <v>35.75</v>
      </c>
      <c r="AG86">
        <v>0</v>
      </c>
      <c r="AH86">
        <v>0</v>
      </c>
      <c r="AI86">
        <v>48.16</v>
      </c>
      <c r="AJ86">
        <v>24</v>
      </c>
      <c r="AK86">
        <v>90.54</v>
      </c>
      <c r="AL86">
        <v>0</v>
      </c>
      <c r="AM86">
        <v>0</v>
      </c>
      <c r="AN86">
        <v>0</v>
      </c>
      <c r="AO86">
        <v>12.41</v>
      </c>
      <c r="AP86">
        <v>37.21</v>
      </c>
      <c r="AQ86">
        <v>83.97</v>
      </c>
      <c r="AR86">
        <v>0</v>
      </c>
      <c r="AS86">
        <v>1.93</v>
      </c>
      <c r="AT86">
        <v>0</v>
      </c>
      <c r="AU86">
        <v>144.47999999999999</v>
      </c>
      <c r="AV86">
        <v>240.8</v>
      </c>
      <c r="AW86">
        <v>15.41</v>
      </c>
      <c r="AX86">
        <v>0</v>
      </c>
      <c r="AY86">
        <v>0</v>
      </c>
      <c r="AZ86">
        <v>37.21</v>
      </c>
      <c r="BA86">
        <v>0</v>
      </c>
      <c r="BB86">
        <v>0</v>
      </c>
      <c r="BC86">
        <v>0</v>
      </c>
      <c r="BD86">
        <v>0</v>
      </c>
      <c r="BE86">
        <v>20.71</v>
      </c>
      <c r="BF86">
        <v>38.53</v>
      </c>
      <c r="BG86">
        <v>0.92</v>
      </c>
      <c r="BH86">
        <v>48.16</v>
      </c>
      <c r="BI86">
        <v>0</v>
      </c>
      <c r="BJ86">
        <v>0</v>
      </c>
      <c r="BK86">
        <v>48.16</v>
      </c>
      <c r="BL86">
        <v>192.64</v>
      </c>
      <c r="BM86">
        <v>48.16</v>
      </c>
      <c r="BN86">
        <v>12.41</v>
      </c>
      <c r="BO86">
        <v>18.2</v>
      </c>
      <c r="BP86">
        <v>96.32</v>
      </c>
      <c r="BQ86">
        <v>0</v>
      </c>
      <c r="BR86">
        <v>0</v>
      </c>
      <c r="BS86">
        <v>12.17</v>
      </c>
      <c r="BT86">
        <v>0</v>
      </c>
      <c r="BU86">
        <v>0</v>
      </c>
      <c r="BV86">
        <v>0</v>
      </c>
      <c r="BW86">
        <v>0</v>
      </c>
    </row>
    <row r="87" spans="7:75">
      <c r="G87" t="s">
        <v>129</v>
      </c>
      <c r="H87" s="73">
        <v>720.83999999999992</v>
      </c>
      <c r="I87" s="46">
        <v>268.33</v>
      </c>
      <c r="J87" s="46">
        <v>567.46</v>
      </c>
      <c r="K87" s="46">
        <v>148.62</v>
      </c>
      <c r="L87" s="46">
        <v>5.78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48.16</v>
      </c>
      <c r="X87">
        <v>0</v>
      </c>
      <c r="Y87">
        <v>163.98</v>
      </c>
      <c r="Z87">
        <v>37.21</v>
      </c>
      <c r="AA87">
        <v>43.34</v>
      </c>
      <c r="AB87">
        <v>0</v>
      </c>
      <c r="AC87">
        <v>3.85</v>
      </c>
      <c r="AD87">
        <v>10.6</v>
      </c>
      <c r="AE87">
        <v>96.32</v>
      </c>
      <c r="AF87">
        <v>35.07</v>
      </c>
      <c r="AG87">
        <v>0</v>
      </c>
      <c r="AH87">
        <v>0</v>
      </c>
      <c r="AI87">
        <v>48.16</v>
      </c>
      <c r="AJ87">
        <v>24</v>
      </c>
      <c r="AK87">
        <v>90.54</v>
      </c>
      <c r="AL87">
        <v>0</v>
      </c>
      <c r="AM87">
        <v>0</v>
      </c>
      <c r="AN87">
        <v>0</v>
      </c>
      <c r="AO87">
        <v>12.41</v>
      </c>
      <c r="AP87">
        <v>37.21</v>
      </c>
      <c r="AQ87">
        <v>83.97</v>
      </c>
      <c r="AR87">
        <v>0</v>
      </c>
      <c r="AS87">
        <v>1.93</v>
      </c>
      <c r="AT87">
        <v>0</v>
      </c>
      <c r="AU87">
        <v>144.47999999999999</v>
      </c>
      <c r="AV87">
        <v>240.8</v>
      </c>
      <c r="AW87">
        <v>15.41</v>
      </c>
      <c r="AX87">
        <v>0</v>
      </c>
      <c r="AY87">
        <v>0</v>
      </c>
      <c r="AZ87">
        <v>37.21</v>
      </c>
      <c r="BA87">
        <v>0</v>
      </c>
      <c r="BB87">
        <v>0</v>
      </c>
      <c r="BC87">
        <v>0</v>
      </c>
      <c r="BD87">
        <v>0</v>
      </c>
      <c r="BE87">
        <v>20.71</v>
      </c>
      <c r="BF87">
        <v>38.53</v>
      </c>
      <c r="BG87">
        <v>0.92</v>
      </c>
      <c r="BH87">
        <v>48.16</v>
      </c>
      <c r="BI87">
        <v>0</v>
      </c>
      <c r="BJ87">
        <v>0</v>
      </c>
      <c r="BK87">
        <v>48.16</v>
      </c>
      <c r="BL87">
        <v>192.64</v>
      </c>
      <c r="BM87">
        <v>48.16</v>
      </c>
      <c r="BN87">
        <v>12.41</v>
      </c>
      <c r="BO87">
        <v>18.2</v>
      </c>
      <c r="BP87">
        <v>96.32</v>
      </c>
      <c r="BQ87">
        <v>0</v>
      </c>
      <c r="BR87">
        <v>0</v>
      </c>
      <c r="BS87">
        <v>12.17</v>
      </c>
      <c r="BT87">
        <v>0</v>
      </c>
      <c r="BU87">
        <v>0</v>
      </c>
      <c r="BV87">
        <v>0</v>
      </c>
      <c r="BW87">
        <v>0</v>
      </c>
    </row>
    <row r="88" spans="7:75">
      <c r="G88" t="s">
        <v>130</v>
      </c>
      <c r="H88" s="73">
        <v>720.83999999999992</v>
      </c>
      <c r="I88" s="46">
        <v>269.03000000000003</v>
      </c>
      <c r="J88" s="46">
        <v>567.46</v>
      </c>
      <c r="K88" s="46">
        <v>148.62</v>
      </c>
      <c r="L88" s="46">
        <v>5.78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48.16</v>
      </c>
      <c r="X88">
        <v>0</v>
      </c>
      <c r="Y88">
        <v>163.98</v>
      </c>
      <c r="Z88">
        <v>37.21</v>
      </c>
      <c r="AA88">
        <v>43.34</v>
      </c>
      <c r="AB88">
        <v>0</v>
      </c>
      <c r="AC88">
        <v>3.85</v>
      </c>
      <c r="AD88">
        <v>10.6</v>
      </c>
      <c r="AE88">
        <v>96.32</v>
      </c>
      <c r="AF88">
        <v>35.770000000000003</v>
      </c>
      <c r="AG88">
        <v>0</v>
      </c>
      <c r="AH88">
        <v>0</v>
      </c>
      <c r="AI88">
        <v>48.16</v>
      </c>
      <c r="AJ88">
        <v>24</v>
      </c>
      <c r="AK88">
        <v>90.54</v>
      </c>
      <c r="AL88">
        <v>0</v>
      </c>
      <c r="AM88">
        <v>0</v>
      </c>
      <c r="AN88">
        <v>0</v>
      </c>
      <c r="AO88">
        <v>12.41</v>
      </c>
      <c r="AP88">
        <v>37.21</v>
      </c>
      <c r="AQ88">
        <v>83.97</v>
      </c>
      <c r="AR88">
        <v>0</v>
      </c>
      <c r="AS88">
        <v>1.93</v>
      </c>
      <c r="AT88">
        <v>0</v>
      </c>
      <c r="AU88">
        <v>144.47999999999999</v>
      </c>
      <c r="AV88">
        <v>240.8</v>
      </c>
      <c r="AW88">
        <v>15.41</v>
      </c>
      <c r="AX88">
        <v>0</v>
      </c>
      <c r="AY88">
        <v>0</v>
      </c>
      <c r="AZ88">
        <v>37.21</v>
      </c>
      <c r="BA88">
        <v>0</v>
      </c>
      <c r="BB88">
        <v>0</v>
      </c>
      <c r="BC88">
        <v>0</v>
      </c>
      <c r="BD88">
        <v>0</v>
      </c>
      <c r="BE88">
        <v>20.71</v>
      </c>
      <c r="BF88">
        <v>38.53</v>
      </c>
      <c r="BG88">
        <v>0.92</v>
      </c>
      <c r="BH88">
        <v>48.16</v>
      </c>
      <c r="BI88">
        <v>0</v>
      </c>
      <c r="BJ88">
        <v>0</v>
      </c>
      <c r="BK88">
        <v>48.16</v>
      </c>
      <c r="BL88">
        <v>192.64</v>
      </c>
      <c r="BM88">
        <v>48.16</v>
      </c>
      <c r="BN88">
        <v>12.41</v>
      </c>
      <c r="BO88">
        <v>18.2</v>
      </c>
      <c r="BP88">
        <v>96.32</v>
      </c>
      <c r="BQ88">
        <v>0</v>
      </c>
      <c r="BR88">
        <v>0</v>
      </c>
      <c r="BS88">
        <v>12.17</v>
      </c>
      <c r="BT88">
        <v>0</v>
      </c>
      <c r="BU88">
        <v>0</v>
      </c>
      <c r="BV88">
        <v>0</v>
      </c>
      <c r="BW88">
        <v>0</v>
      </c>
    </row>
    <row r="89" spans="7:75">
      <c r="G89" t="s">
        <v>131</v>
      </c>
      <c r="H89" s="73">
        <v>720.83999999999992</v>
      </c>
      <c r="I89" s="46">
        <v>270.26</v>
      </c>
      <c r="J89" s="46">
        <v>567.46</v>
      </c>
      <c r="K89" s="46">
        <v>148.62</v>
      </c>
      <c r="L89" s="46">
        <v>5.78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48.16</v>
      </c>
      <c r="X89">
        <v>0</v>
      </c>
      <c r="Y89">
        <v>163.98</v>
      </c>
      <c r="Z89">
        <v>37.21</v>
      </c>
      <c r="AA89">
        <v>43.34</v>
      </c>
      <c r="AB89">
        <v>0</v>
      </c>
      <c r="AC89">
        <v>3.85</v>
      </c>
      <c r="AD89">
        <v>10.6</v>
      </c>
      <c r="AE89">
        <v>96.32</v>
      </c>
      <c r="AF89">
        <v>37</v>
      </c>
      <c r="AG89">
        <v>0</v>
      </c>
      <c r="AH89">
        <v>0</v>
      </c>
      <c r="AI89">
        <v>48.16</v>
      </c>
      <c r="AJ89">
        <v>24</v>
      </c>
      <c r="AK89">
        <v>90.54</v>
      </c>
      <c r="AL89">
        <v>0</v>
      </c>
      <c r="AM89">
        <v>0</v>
      </c>
      <c r="AN89">
        <v>0</v>
      </c>
      <c r="AO89">
        <v>12.41</v>
      </c>
      <c r="AP89">
        <v>37.21</v>
      </c>
      <c r="AQ89">
        <v>83.97</v>
      </c>
      <c r="AR89">
        <v>0</v>
      </c>
      <c r="AS89">
        <v>1.93</v>
      </c>
      <c r="AT89">
        <v>0</v>
      </c>
      <c r="AU89">
        <v>144.47999999999999</v>
      </c>
      <c r="AV89">
        <v>240.8</v>
      </c>
      <c r="AW89">
        <v>15.41</v>
      </c>
      <c r="AX89">
        <v>0</v>
      </c>
      <c r="AY89">
        <v>0</v>
      </c>
      <c r="AZ89">
        <v>37.21</v>
      </c>
      <c r="BA89">
        <v>0</v>
      </c>
      <c r="BB89">
        <v>0</v>
      </c>
      <c r="BC89">
        <v>0</v>
      </c>
      <c r="BD89">
        <v>0</v>
      </c>
      <c r="BE89">
        <v>20.71</v>
      </c>
      <c r="BF89">
        <v>38.53</v>
      </c>
      <c r="BG89">
        <v>0.92</v>
      </c>
      <c r="BH89">
        <v>48.16</v>
      </c>
      <c r="BI89">
        <v>0</v>
      </c>
      <c r="BJ89">
        <v>0</v>
      </c>
      <c r="BK89">
        <v>48.16</v>
      </c>
      <c r="BL89">
        <v>192.64</v>
      </c>
      <c r="BM89">
        <v>48.16</v>
      </c>
      <c r="BN89">
        <v>12.41</v>
      </c>
      <c r="BO89">
        <v>18.2</v>
      </c>
      <c r="BP89">
        <v>96.32</v>
      </c>
      <c r="BQ89">
        <v>0</v>
      </c>
      <c r="BR89">
        <v>0</v>
      </c>
      <c r="BS89">
        <v>12.17</v>
      </c>
      <c r="BT89">
        <v>0</v>
      </c>
      <c r="BU89">
        <v>0</v>
      </c>
      <c r="BV89">
        <v>0</v>
      </c>
      <c r="BW89">
        <v>0</v>
      </c>
    </row>
    <row r="90" spans="7:75">
      <c r="G90" t="s">
        <v>132</v>
      </c>
      <c r="H90" s="73">
        <v>720.83999999999992</v>
      </c>
      <c r="I90" s="46">
        <v>271.98000000000008</v>
      </c>
      <c r="J90" s="46">
        <v>567.46</v>
      </c>
      <c r="K90" s="46">
        <v>148.62</v>
      </c>
      <c r="L90" s="46">
        <v>5.78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48.16</v>
      </c>
      <c r="X90">
        <v>0</v>
      </c>
      <c r="Y90">
        <v>163.98</v>
      </c>
      <c r="Z90">
        <v>37.21</v>
      </c>
      <c r="AA90">
        <v>43.34</v>
      </c>
      <c r="AB90">
        <v>0</v>
      </c>
      <c r="AC90">
        <v>3.85</v>
      </c>
      <c r="AD90">
        <v>10.6</v>
      </c>
      <c r="AE90">
        <v>96.32</v>
      </c>
      <c r="AF90">
        <v>38.72</v>
      </c>
      <c r="AG90">
        <v>0</v>
      </c>
      <c r="AH90">
        <v>0</v>
      </c>
      <c r="AI90">
        <v>48.16</v>
      </c>
      <c r="AJ90">
        <v>24</v>
      </c>
      <c r="AK90">
        <v>90.54</v>
      </c>
      <c r="AL90">
        <v>0</v>
      </c>
      <c r="AM90">
        <v>0</v>
      </c>
      <c r="AN90">
        <v>0</v>
      </c>
      <c r="AO90">
        <v>12.41</v>
      </c>
      <c r="AP90">
        <v>37.21</v>
      </c>
      <c r="AQ90">
        <v>83.97</v>
      </c>
      <c r="AR90">
        <v>0</v>
      </c>
      <c r="AS90">
        <v>1.93</v>
      </c>
      <c r="AT90">
        <v>0</v>
      </c>
      <c r="AU90">
        <v>144.47999999999999</v>
      </c>
      <c r="AV90">
        <v>240.8</v>
      </c>
      <c r="AW90">
        <v>15.41</v>
      </c>
      <c r="AX90">
        <v>0</v>
      </c>
      <c r="AY90">
        <v>0</v>
      </c>
      <c r="AZ90">
        <v>37.21</v>
      </c>
      <c r="BA90">
        <v>0</v>
      </c>
      <c r="BB90">
        <v>0</v>
      </c>
      <c r="BC90">
        <v>0</v>
      </c>
      <c r="BD90">
        <v>0</v>
      </c>
      <c r="BE90">
        <v>20.71</v>
      </c>
      <c r="BF90">
        <v>38.53</v>
      </c>
      <c r="BG90">
        <v>0.92</v>
      </c>
      <c r="BH90">
        <v>48.16</v>
      </c>
      <c r="BI90">
        <v>0</v>
      </c>
      <c r="BJ90">
        <v>0</v>
      </c>
      <c r="BK90">
        <v>48.16</v>
      </c>
      <c r="BL90">
        <v>192.64</v>
      </c>
      <c r="BM90">
        <v>48.16</v>
      </c>
      <c r="BN90">
        <v>12.41</v>
      </c>
      <c r="BO90">
        <v>18.2</v>
      </c>
      <c r="BP90">
        <v>96.32</v>
      </c>
      <c r="BQ90">
        <v>0</v>
      </c>
      <c r="BR90">
        <v>0</v>
      </c>
      <c r="BS90">
        <v>12.17</v>
      </c>
      <c r="BT90">
        <v>0</v>
      </c>
      <c r="BU90">
        <v>0</v>
      </c>
      <c r="BV90">
        <v>0</v>
      </c>
      <c r="BW90">
        <v>0</v>
      </c>
    </row>
    <row r="91" spans="7:75">
      <c r="G91" t="s">
        <v>133</v>
      </c>
      <c r="H91" s="73">
        <v>802.1099999999999</v>
      </c>
      <c r="I91" s="46">
        <v>300.22000000000003</v>
      </c>
      <c r="J91" s="46">
        <v>567</v>
      </c>
      <c r="K91" s="46">
        <v>148.62</v>
      </c>
      <c r="L91" s="46">
        <v>5.78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48.16</v>
      </c>
      <c r="X91">
        <v>0</v>
      </c>
      <c r="Y91">
        <v>163.98</v>
      </c>
      <c r="Z91">
        <v>37.21</v>
      </c>
      <c r="AA91">
        <v>43.34</v>
      </c>
      <c r="AB91">
        <v>0</v>
      </c>
      <c r="AC91">
        <v>3.85</v>
      </c>
      <c r="AD91">
        <v>10.6</v>
      </c>
      <c r="AE91">
        <v>96.32</v>
      </c>
      <c r="AF91">
        <v>39.869999999999997</v>
      </c>
      <c r="AG91">
        <v>0</v>
      </c>
      <c r="AH91">
        <v>0</v>
      </c>
      <c r="AI91">
        <v>48.16</v>
      </c>
      <c r="AJ91">
        <v>24</v>
      </c>
      <c r="AK91">
        <v>90.54</v>
      </c>
      <c r="AL91">
        <v>0</v>
      </c>
      <c r="AM91">
        <v>0</v>
      </c>
      <c r="AN91">
        <v>0</v>
      </c>
      <c r="AO91">
        <v>12.41</v>
      </c>
      <c r="AP91">
        <v>37.21</v>
      </c>
      <c r="AQ91">
        <v>83.97</v>
      </c>
      <c r="AR91">
        <v>27.09</v>
      </c>
      <c r="AS91">
        <v>1.93</v>
      </c>
      <c r="AT91">
        <v>81.27</v>
      </c>
      <c r="AU91">
        <v>144.47999999999999</v>
      </c>
      <c r="AV91">
        <v>240.8</v>
      </c>
      <c r="AW91">
        <v>15.41</v>
      </c>
      <c r="AX91">
        <v>0</v>
      </c>
      <c r="AY91">
        <v>0</v>
      </c>
      <c r="AZ91">
        <v>37.21</v>
      </c>
      <c r="BA91">
        <v>0</v>
      </c>
      <c r="BB91">
        <v>0</v>
      </c>
      <c r="BC91">
        <v>0</v>
      </c>
      <c r="BD91">
        <v>0</v>
      </c>
      <c r="BE91">
        <v>20.71</v>
      </c>
      <c r="BF91">
        <v>38.53</v>
      </c>
      <c r="BG91">
        <v>0.92</v>
      </c>
      <c r="BH91">
        <v>48.16</v>
      </c>
      <c r="BI91">
        <v>0</v>
      </c>
      <c r="BJ91">
        <v>0</v>
      </c>
      <c r="BK91">
        <v>48.16</v>
      </c>
      <c r="BL91">
        <v>192.64</v>
      </c>
      <c r="BM91">
        <v>48.16</v>
      </c>
      <c r="BN91">
        <v>12.41</v>
      </c>
      <c r="BO91">
        <v>17.739999999999998</v>
      </c>
      <c r="BP91">
        <v>96.32</v>
      </c>
      <c r="BQ91">
        <v>0</v>
      </c>
      <c r="BR91">
        <v>0</v>
      </c>
      <c r="BS91">
        <v>12.17</v>
      </c>
      <c r="BT91">
        <v>0</v>
      </c>
      <c r="BU91">
        <v>0</v>
      </c>
      <c r="BV91">
        <v>0</v>
      </c>
      <c r="BW91">
        <v>0</v>
      </c>
    </row>
    <row r="92" spans="7:75">
      <c r="G92" t="s">
        <v>134</v>
      </c>
      <c r="H92" s="73">
        <v>802.1099999999999</v>
      </c>
      <c r="I92" s="46">
        <v>301.61</v>
      </c>
      <c r="J92" s="46">
        <v>567</v>
      </c>
      <c r="K92" s="46">
        <v>148.62</v>
      </c>
      <c r="L92" s="46">
        <v>5.78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48.16</v>
      </c>
      <c r="X92">
        <v>0</v>
      </c>
      <c r="Y92">
        <v>163.98</v>
      </c>
      <c r="Z92">
        <v>37.21</v>
      </c>
      <c r="AA92">
        <v>43.34</v>
      </c>
      <c r="AB92">
        <v>0</v>
      </c>
      <c r="AC92">
        <v>3.85</v>
      </c>
      <c r="AD92">
        <v>10.6</v>
      </c>
      <c r="AE92">
        <v>96.32</v>
      </c>
      <c r="AF92">
        <v>41.26</v>
      </c>
      <c r="AG92">
        <v>0</v>
      </c>
      <c r="AH92">
        <v>0</v>
      </c>
      <c r="AI92">
        <v>48.16</v>
      </c>
      <c r="AJ92">
        <v>24</v>
      </c>
      <c r="AK92">
        <v>90.54</v>
      </c>
      <c r="AL92">
        <v>0</v>
      </c>
      <c r="AM92">
        <v>0</v>
      </c>
      <c r="AN92">
        <v>0</v>
      </c>
      <c r="AO92">
        <v>12.41</v>
      </c>
      <c r="AP92">
        <v>37.21</v>
      </c>
      <c r="AQ92">
        <v>83.97</v>
      </c>
      <c r="AR92">
        <v>27.09</v>
      </c>
      <c r="AS92">
        <v>1.93</v>
      </c>
      <c r="AT92">
        <v>81.27</v>
      </c>
      <c r="AU92">
        <v>144.47999999999999</v>
      </c>
      <c r="AV92">
        <v>240.8</v>
      </c>
      <c r="AW92">
        <v>15.41</v>
      </c>
      <c r="AX92">
        <v>0</v>
      </c>
      <c r="AY92">
        <v>0</v>
      </c>
      <c r="AZ92">
        <v>37.21</v>
      </c>
      <c r="BA92">
        <v>0</v>
      </c>
      <c r="BB92">
        <v>0</v>
      </c>
      <c r="BC92">
        <v>0</v>
      </c>
      <c r="BD92">
        <v>0</v>
      </c>
      <c r="BE92">
        <v>20.71</v>
      </c>
      <c r="BF92">
        <v>38.53</v>
      </c>
      <c r="BG92">
        <v>0.92</v>
      </c>
      <c r="BH92">
        <v>48.16</v>
      </c>
      <c r="BI92">
        <v>0</v>
      </c>
      <c r="BJ92">
        <v>0</v>
      </c>
      <c r="BK92">
        <v>48.16</v>
      </c>
      <c r="BL92">
        <v>192.64</v>
      </c>
      <c r="BM92">
        <v>48.16</v>
      </c>
      <c r="BN92">
        <v>12.41</v>
      </c>
      <c r="BO92">
        <v>17.739999999999998</v>
      </c>
      <c r="BP92">
        <v>96.32</v>
      </c>
      <c r="BQ92">
        <v>0</v>
      </c>
      <c r="BR92">
        <v>0</v>
      </c>
      <c r="BS92">
        <v>12.17</v>
      </c>
      <c r="BT92">
        <v>0</v>
      </c>
      <c r="BU92">
        <v>0</v>
      </c>
      <c r="BV92">
        <v>0</v>
      </c>
      <c r="BW92">
        <v>0</v>
      </c>
    </row>
    <row r="93" spans="7:75">
      <c r="G93" t="s">
        <v>135</v>
      </c>
      <c r="H93" s="73">
        <v>802.1099999999999</v>
      </c>
      <c r="I93" s="46">
        <v>327.81000000000006</v>
      </c>
      <c r="J93" s="46">
        <v>567</v>
      </c>
      <c r="K93" s="46">
        <v>148.62</v>
      </c>
      <c r="L93" s="46">
        <v>5.78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48.16</v>
      </c>
      <c r="X93">
        <v>0</v>
      </c>
      <c r="Y93">
        <v>163.98</v>
      </c>
      <c r="Z93">
        <v>37.21</v>
      </c>
      <c r="AA93">
        <v>67.42</v>
      </c>
      <c r="AB93">
        <v>0</v>
      </c>
      <c r="AC93">
        <v>3.85</v>
      </c>
      <c r="AD93">
        <v>10.6</v>
      </c>
      <c r="AE93">
        <v>96.32</v>
      </c>
      <c r="AF93">
        <v>43.38</v>
      </c>
      <c r="AG93">
        <v>0</v>
      </c>
      <c r="AH93">
        <v>0</v>
      </c>
      <c r="AI93">
        <v>48.16</v>
      </c>
      <c r="AJ93">
        <v>24</v>
      </c>
      <c r="AK93">
        <v>90.54</v>
      </c>
      <c r="AL93">
        <v>0</v>
      </c>
      <c r="AM93">
        <v>0</v>
      </c>
      <c r="AN93">
        <v>0</v>
      </c>
      <c r="AO93">
        <v>12.41</v>
      </c>
      <c r="AP93">
        <v>37.21</v>
      </c>
      <c r="AQ93">
        <v>83.97</v>
      </c>
      <c r="AR93">
        <v>27.09</v>
      </c>
      <c r="AS93">
        <v>1.93</v>
      </c>
      <c r="AT93">
        <v>81.27</v>
      </c>
      <c r="AU93">
        <v>144.47999999999999</v>
      </c>
      <c r="AV93">
        <v>240.8</v>
      </c>
      <c r="AW93">
        <v>15.41</v>
      </c>
      <c r="AX93">
        <v>0</v>
      </c>
      <c r="AY93">
        <v>0</v>
      </c>
      <c r="AZ93">
        <v>37.21</v>
      </c>
      <c r="BA93">
        <v>0</v>
      </c>
      <c r="BB93">
        <v>0</v>
      </c>
      <c r="BC93">
        <v>0</v>
      </c>
      <c r="BD93">
        <v>0</v>
      </c>
      <c r="BE93">
        <v>20.71</v>
      </c>
      <c r="BF93">
        <v>38.53</v>
      </c>
      <c r="BG93">
        <v>0.92</v>
      </c>
      <c r="BH93">
        <v>48.16</v>
      </c>
      <c r="BI93">
        <v>0</v>
      </c>
      <c r="BJ93">
        <v>0</v>
      </c>
      <c r="BK93">
        <v>48.16</v>
      </c>
      <c r="BL93">
        <v>192.64</v>
      </c>
      <c r="BM93">
        <v>48.16</v>
      </c>
      <c r="BN93">
        <v>12.41</v>
      </c>
      <c r="BO93">
        <v>17.739999999999998</v>
      </c>
      <c r="BP93">
        <v>96.32</v>
      </c>
      <c r="BQ93">
        <v>0</v>
      </c>
      <c r="BR93">
        <v>0</v>
      </c>
      <c r="BS93">
        <v>12.17</v>
      </c>
      <c r="BT93">
        <v>0</v>
      </c>
      <c r="BU93">
        <v>0</v>
      </c>
      <c r="BV93">
        <v>0</v>
      </c>
      <c r="BW93">
        <v>0</v>
      </c>
    </row>
    <row r="94" spans="7:75">
      <c r="G94" t="s">
        <v>136</v>
      </c>
      <c r="H94" s="73">
        <v>802.1099999999999</v>
      </c>
      <c r="I94" s="46">
        <v>329.49</v>
      </c>
      <c r="J94" s="46">
        <v>567</v>
      </c>
      <c r="K94" s="46">
        <v>148.62</v>
      </c>
      <c r="L94" s="46">
        <v>5.78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48.16</v>
      </c>
      <c r="X94">
        <v>0</v>
      </c>
      <c r="Y94">
        <v>163.98</v>
      </c>
      <c r="Z94">
        <v>37.21</v>
      </c>
      <c r="AA94">
        <v>67.42</v>
      </c>
      <c r="AB94">
        <v>0</v>
      </c>
      <c r="AC94">
        <v>3.85</v>
      </c>
      <c r="AD94">
        <v>10.6</v>
      </c>
      <c r="AE94">
        <v>96.32</v>
      </c>
      <c r="AF94">
        <v>45.06</v>
      </c>
      <c r="AG94">
        <v>0</v>
      </c>
      <c r="AH94">
        <v>0</v>
      </c>
      <c r="AI94">
        <v>48.16</v>
      </c>
      <c r="AJ94">
        <v>24</v>
      </c>
      <c r="AK94">
        <v>90.54</v>
      </c>
      <c r="AL94">
        <v>0</v>
      </c>
      <c r="AM94">
        <v>0</v>
      </c>
      <c r="AN94">
        <v>0</v>
      </c>
      <c r="AO94">
        <v>12.41</v>
      </c>
      <c r="AP94">
        <v>37.21</v>
      </c>
      <c r="AQ94">
        <v>83.97</v>
      </c>
      <c r="AR94">
        <v>27.09</v>
      </c>
      <c r="AS94">
        <v>1.93</v>
      </c>
      <c r="AT94">
        <v>81.27</v>
      </c>
      <c r="AU94">
        <v>144.47999999999999</v>
      </c>
      <c r="AV94">
        <v>240.8</v>
      </c>
      <c r="AW94">
        <v>15.41</v>
      </c>
      <c r="AX94">
        <v>0</v>
      </c>
      <c r="AY94">
        <v>0</v>
      </c>
      <c r="AZ94">
        <v>37.21</v>
      </c>
      <c r="BA94">
        <v>0</v>
      </c>
      <c r="BB94">
        <v>0</v>
      </c>
      <c r="BC94">
        <v>0</v>
      </c>
      <c r="BD94">
        <v>0</v>
      </c>
      <c r="BE94">
        <v>20.71</v>
      </c>
      <c r="BF94">
        <v>38.53</v>
      </c>
      <c r="BG94">
        <v>0.92</v>
      </c>
      <c r="BH94">
        <v>48.16</v>
      </c>
      <c r="BI94">
        <v>0</v>
      </c>
      <c r="BJ94">
        <v>0</v>
      </c>
      <c r="BK94">
        <v>48.16</v>
      </c>
      <c r="BL94">
        <v>192.64</v>
      </c>
      <c r="BM94">
        <v>48.16</v>
      </c>
      <c r="BN94">
        <v>12.41</v>
      </c>
      <c r="BO94">
        <v>17.739999999999998</v>
      </c>
      <c r="BP94">
        <v>96.32</v>
      </c>
      <c r="BQ94">
        <v>0</v>
      </c>
      <c r="BR94">
        <v>0</v>
      </c>
      <c r="BS94">
        <v>12.17</v>
      </c>
      <c r="BT94">
        <v>0</v>
      </c>
      <c r="BU94">
        <v>0</v>
      </c>
      <c r="BV94">
        <v>0</v>
      </c>
      <c r="BW94">
        <v>0</v>
      </c>
    </row>
    <row r="95" spans="7:75">
      <c r="G95" t="s">
        <v>137</v>
      </c>
      <c r="H95" s="73">
        <v>801.08999999999992</v>
      </c>
      <c r="I95" s="46">
        <v>331.15</v>
      </c>
      <c r="J95" s="46">
        <v>566.54999999999995</v>
      </c>
      <c r="K95" s="46">
        <v>148.62</v>
      </c>
      <c r="L95" s="46">
        <v>5.78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48.16</v>
      </c>
      <c r="X95">
        <v>0</v>
      </c>
      <c r="Y95">
        <v>163.98</v>
      </c>
      <c r="Z95">
        <v>37.21</v>
      </c>
      <c r="AA95">
        <v>67.42</v>
      </c>
      <c r="AB95">
        <v>0</v>
      </c>
      <c r="AC95">
        <v>3.85</v>
      </c>
      <c r="AD95">
        <v>9.6300000000000008</v>
      </c>
      <c r="AE95">
        <v>96.32</v>
      </c>
      <c r="AF95">
        <v>46.72</v>
      </c>
      <c r="AG95">
        <v>0</v>
      </c>
      <c r="AH95">
        <v>0</v>
      </c>
      <c r="AI95">
        <v>48.16</v>
      </c>
      <c r="AJ95">
        <v>24</v>
      </c>
      <c r="AK95">
        <v>90.54</v>
      </c>
      <c r="AL95">
        <v>0</v>
      </c>
      <c r="AM95">
        <v>0</v>
      </c>
      <c r="AN95">
        <v>0</v>
      </c>
      <c r="AO95">
        <v>12.41</v>
      </c>
      <c r="AP95">
        <v>37.21</v>
      </c>
      <c r="AQ95">
        <v>83.97</v>
      </c>
      <c r="AR95">
        <v>27.09</v>
      </c>
      <c r="AS95">
        <v>1.93</v>
      </c>
      <c r="AT95">
        <v>81.27</v>
      </c>
      <c r="AU95">
        <v>144.47999999999999</v>
      </c>
      <c r="AV95">
        <v>240.8</v>
      </c>
      <c r="AW95">
        <v>15.41</v>
      </c>
      <c r="AX95">
        <v>0</v>
      </c>
      <c r="AY95">
        <v>0</v>
      </c>
      <c r="AZ95">
        <v>37.21</v>
      </c>
      <c r="BA95">
        <v>0</v>
      </c>
      <c r="BB95">
        <v>0</v>
      </c>
      <c r="BC95">
        <v>0</v>
      </c>
      <c r="BD95">
        <v>0</v>
      </c>
      <c r="BE95">
        <v>20.71</v>
      </c>
      <c r="BF95">
        <v>38.53</v>
      </c>
      <c r="BG95">
        <v>0.87</v>
      </c>
      <c r="BH95">
        <v>48.16</v>
      </c>
      <c r="BI95">
        <v>0</v>
      </c>
      <c r="BJ95">
        <v>0</v>
      </c>
      <c r="BK95">
        <v>48.16</v>
      </c>
      <c r="BL95">
        <v>192.64</v>
      </c>
      <c r="BM95">
        <v>48.16</v>
      </c>
      <c r="BN95">
        <v>12.41</v>
      </c>
      <c r="BO95">
        <v>17.29</v>
      </c>
      <c r="BP95">
        <v>96.32</v>
      </c>
      <c r="BQ95">
        <v>0</v>
      </c>
      <c r="BR95">
        <v>0</v>
      </c>
      <c r="BS95">
        <v>12.17</v>
      </c>
      <c r="BT95">
        <v>0</v>
      </c>
      <c r="BU95">
        <v>0</v>
      </c>
      <c r="BV95">
        <v>0</v>
      </c>
      <c r="BW95">
        <v>0</v>
      </c>
    </row>
    <row r="96" spans="7:75">
      <c r="G96" t="s">
        <v>138</v>
      </c>
      <c r="H96" s="73">
        <v>801.08999999999992</v>
      </c>
      <c r="I96" s="46">
        <v>363.89</v>
      </c>
      <c r="J96" s="46">
        <v>566.54999999999995</v>
      </c>
      <c r="K96" s="46">
        <v>148.62</v>
      </c>
      <c r="L96" s="46">
        <v>5.78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48.16</v>
      </c>
      <c r="X96">
        <v>0</v>
      </c>
      <c r="Y96">
        <v>163.98</v>
      </c>
      <c r="Z96">
        <v>37.21</v>
      </c>
      <c r="AA96">
        <v>67.42</v>
      </c>
      <c r="AB96">
        <v>0</v>
      </c>
      <c r="AC96">
        <v>3.85</v>
      </c>
      <c r="AD96">
        <v>9.6300000000000008</v>
      </c>
      <c r="AE96">
        <v>96.32</v>
      </c>
      <c r="AF96">
        <v>46.71</v>
      </c>
      <c r="AG96">
        <v>0</v>
      </c>
      <c r="AH96">
        <v>0</v>
      </c>
      <c r="AI96">
        <v>48.16</v>
      </c>
      <c r="AJ96">
        <v>24</v>
      </c>
      <c r="AK96">
        <v>90.54</v>
      </c>
      <c r="AL96">
        <v>0</v>
      </c>
      <c r="AM96">
        <v>0</v>
      </c>
      <c r="AN96">
        <v>0</v>
      </c>
      <c r="AO96">
        <v>12.41</v>
      </c>
      <c r="AP96">
        <v>37.21</v>
      </c>
      <c r="AQ96">
        <v>83.97</v>
      </c>
      <c r="AR96">
        <v>27.09</v>
      </c>
      <c r="AS96">
        <v>1.93</v>
      </c>
      <c r="AT96">
        <v>81.27</v>
      </c>
      <c r="AU96">
        <v>144.47999999999999</v>
      </c>
      <c r="AV96">
        <v>240.8</v>
      </c>
      <c r="AW96">
        <v>48.16</v>
      </c>
      <c r="AX96">
        <v>0</v>
      </c>
      <c r="AY96">
        <v>0</v>
      </c>
      <c r="AZ96">
        <v>37.21</v>
      </c>
      <c r="BA96">
        <v>0</v>
      </c>
      <c r="BB96">
        <v>0</v>
      </c>
      <c r="BC96">
        <v>0</v>
      </c>
      <c r="BD96">
        <v>0</v>
      </c>
      <c r="BE96">
        <v>20.71</v>
      </c>
      <c r="BF96">
        <v>38.53</v>
      </c>
      <c r="BG96">
        <v>0.87</v>
      </c>
      <c r="BH96">
        <v>48.16</v>
      </c>
      <c r="BI96">
        <v>0</v>
      </c>
      <c r="BJ96">
        <v>0</v>
      </c>
      <c r="BK96">
        <v>48.16</v>
      </c>
      <c r="BL96">
        <v>192.64</v>
      </c>
      <c r="BM96">
        <v>48.16</v>
      </c>
      <c r="BN96">
        <v>12.41</v>
      </c>
      <c r="BO96">
        <v>17.29</v>
      </c>
      <c r="BP96">
        <v>96.32</v>
      </c>
      <c r="BQ96">
        <v>0</v>
      </c>
      <c r="BR96">
        <v>0</v>
      </c>
      <c r="BS96">
        <v>12.17</v>
      </c>
      <c r="BT96">
        <v>0</v>
      </c>
      <c r="BU96">
        <v>0</v>
      </c>
      <c r="BV96">
        <v>0</v>
      </c>
      <c r="BW96">
        <v>0</v>
      </c>
    </row>
    <row r="97" spans="1:133">
      <c r="G97" t="s">
        <v>139</v>
      </c>
      <c r="H97" s="73">
        <v>801.08999999999992</v>
      </c>
      <c r="I97" s="46">
        <v>363.34000000000003</v>
      </c>
      <c r="J97" s="46">
        <v>566.54999999999995</v>
      </c>
      <c r="K97" s="46">
        <v>148.62</v>
      </c>
      <c r="L97" s="46">
        <v>5.78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48.16</v>
      </c>
      <c r="X97">
        <v>0</v>
      </c>
      <c r="Y97">
        <v>163.98</v>
      </c>
      <c r="Z97">
        <v>37.21</v>
      </c>
      <c r="AA97">
        <v>67.42</v>
      </c>
      <c r="AB97">
        <v>0</v>
      </c>
      <c r="AC97">
        <v>3.85</v>
      </c>
      <c r="AD97">
        <v>9.6300000000000008</v>
      </c>
      <c r="AE97">
        <v>96.32</v>
      </c>
      <c r="AF97">
        <v>46.16</v>
      </c>
      <c r="AG97">
        <v>0</v>
      </c>
      <c r="AH97">
        <v>0</v>
      </c>
      <c r="AI97">
        <v>48.16</v>
      </c>
      <c r="AJ97">
        <v>24</v>
      </c>
      <c r="AK97">
        <v>90.54</v>
      </c>
      <c r="AL97">
        <v>0</v>
      </c>
      <c r="AM97">
        <v>0</v>
      </c>
      <c r="AN97">
        <v>0</v>
      </c>
      <c r="AO97">
        <v>12.41</v>
      </c>
      <c r="AP97">
        <v>37.21</v>
      </c>
      <c r="AQ97">
        <v>83.97</v>
      </c>
      <c r="AR97">
        <v>27.09</v>
      </c>
      <c r="AS97">
        <v>1.93</v>
      </c>
      <c r="AT97">
        <v>81.27</v>
      </c>
      <c r="AU97">
        <v>144.47999999999999</v>
      </c>
      <c r="AV97">
        <v>240.8</v>
      </c>
      <c r="AW97">
        <v>48.16</v>
      </c>
      <c r="AX97">
        <v>0</v>
      </c>
      <c r="AY97">
        <v>0</v>
      </c>
      <c r="AZ97">
        <v>37.21</v>
      </c>
      <c r="BA97">
        <v>0</v>
      </c>
      <c r="BB97">
        <v>0</v>
      </c>
      <c r="BC97">
        <v>0</v>
      </c>
      <c r="BD97">
        <v>0</v>
      </c>
      <c r="BE97">
        <v>20.71</v>
      </c>
      <c r="BF97">
        <v>38.53</v>
      </c>
      <c r="BG97">
        <v>0.87</v>
      </c>
      <c r="BH97">
        <v>48.16</v>
      </c>
      <c r="BI97">
        <v>0</v>
      </c>
      <c r="BJ97">
        <v>0</v>
      </c>
      <c r="BK97">
        <v>48.16</v>
      </c>
      <c r="BL97">
        <v>192.64</v>
      </c>
      <c r="BM97">
        <v>48.16</v>
      </c>
      <c r="BN97">
        <v>12.41</v>
      </c>
      <c r="BO97">
        <v>17.29</v>
      </c>
      <c r="BP97">
        <v>96.32</v>
      </c>
      <c r="BQ97">
        <v>0</v>
      </c>
      <c r="BR97">
        <v>0</v>
      </c>
      <c r="BS97">
        <v>12.17</v>
      </c>
      <c r="BT97">
        <v>0</v>
      </c>
      <c r="BU97">
        <v>0</v>
      </c>
      <c r="BV97">
        <v>0</v>
      </c>
      <c r="BW97">
        <v>0</v>
      </c>
    </row>
    <row r="98" spans="1:133">
      <c r="G98" t="s">
        <v>140</v>
      </c>
      <c r="H98" s="73">
        <v>801.08999999999992</v>
      </c>
      <c r="I98" s="46">
        <v>361.24</v>
      </c>
      <c r="J98" s="46">
        <v>566.54999999999995</v>
      </c>
      <c r="K98" s="46">
        <v>148.62</v>
      </c>
      <c r="L98" s="46">
        <v>5.78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48.16</v>
      </c>
      <c r="X98">
        <v>0</v>
      </c>
      <c r="Y98">
        <v>163.98</v>
      </c>
      <c r="Z98">
        <v>37.21</v>
      </c>
      <c r="AA98">
        <v>67.42</v>
      </c>
      <c r="AB98">
        <v>0</v>
      </c>
      <c r="AC98">
        <v>3.85</v>
      </c>
      <c r="AD98">
        <v>9.6300000000000008</v>
      </c>
      <c r="AE98">
        <v>96.32</v>
      </c>
      <c r="AF98">
        <v>44.06</v>
      </c>
      <c r="AG98">
        <v>0</v>
      </c>
      <c r="AH98">
        <v>0</v>
      </c>
      <c r="AI98">
        <v>48.16</v>
      </c>
      <c r="AJ98">
        <v>24</v>
      </c>
      <c r="AK98">
        <v>90.54</v>
      </c>
      <c r="AL98">
        <v>0</v>
      </c>
      <c r="AM98">
        <v>0</v>
      </c>
      <c r="AN98">
        <v>0</v>
      </c>
      <c r="AO98">
        <v>12.41</v>
      </c>
      <c r="AP98">
        <v>37.21</v>
      </c>
      <c r="AQ98">
        <v>83.97</v>
      </c>
      <c r="AR98">
        <v>27.09</v>
      </c>
      <c r="AS98">
        <v>1.93</v>
      </c>
      <c r="AT98">
        <v>81.27</v>
      </c>
      <c r="AU98">
        <v>144.47999999999999</v>
      </c>
      <c r="AV98">
        <v>240.8</v>
      </c>
      <c r="AW98">
        <v>48.16</v>
      </c>
      <c r="AX98">
        <v>0</v>
      </c>
      <c r="AY98">
        <v>0</v>
      </c>
      <c r="AZ98">
        <v>37.21</v>
      </c>
      <c r="BA98">
        <v>0</v>
      </c>
      <c r="BB98">
        <v>0</v>
      </c>
      <c r="BC98">
        <v>0</v>
      </c>
      <c r="BD98">
        <v>0</v>
      </c>
      <c r="BE98">
        <v>20.71</v>
      </c>
      <c r="BF98">
        <v>38.53</v>
      </c>
      <c r="BG98">
        <v>0.87</v>
      </c>
      <c r="BH98">
        <v>48.16</v>
      </c>
      <c r="BI98">
        <v>0</v>
      </c>
      <c r="BJ98">
        <v>0</v>
      </c>
      <c r="BK98">
        <v>48.16</v>
      </c>
      <c r="BL98">
        <v>192.64</v>
      </c>
      <c r="BM98">
        <v>48.16</v>
      </c>
      <c r="BN98">
        <v>12.41</v>
      </c>
      <c r="BO98">
        <v>17.29</v>
      </c>
      <c r="BP98">
        <v>96.32</v>
      </c>
      <c r="BQ98">
        <v>0</v>
      </c>
      <c r="BR98">
        <v>0</v>
      </c>
      <c r="BS98">
        <v>12.17</v>
      </c>
      <c r="BT98">
        <v>0</v>
      </c>
      <c r="BU98">
        <v>0</v>
      </c>
      <c r="BV98">
        <v>0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11.661374999999992</v>
      </c>
      <c r="I99" s="69">
        <f t="shared" ref="I99:BU99" si="1">SUM(I3:I98)/4000</f>
        <v>5.8914350000000031</v>
      </c>
      <c r="J99" s="69">
        <f t="shared" si="1"/>
        <v>12.757270000000005</v>
      </c>
      <c r="K99" s="69">
        <f t="shared" si="1"/>
        <v>3.8009400000000055</v>
      </c>
      <c r="L99" s="69">
        <f t="shared" si="1"/>
        <v>0.18557999999999983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1.1558399999999984</v>
      </c>
      <c r="X99">
        <f t="shared" si="1"/>
        <v>0</v>
      </c>
      <c r="Y99">
        <f t="shared" si="1"/>
        <v>3.9355199999999924</v>
      </c>
      <c r="Z99">
        <f t="shared" si="1"/>
        <v>0.89304000000000061</v>
      </c>
      <c r="AA99">
        <f t="shared" si="1"/>
        <v>0.93666999999999978</v>
      </c>
      <c r="AB99">
        <f t="shared" si="1"/>
        <v>0</v>
      </c>
      <c r="AC99">
        <f t="shared" si="1"/>
        <v>9.2400000000000107E-2</v>
      </c>
      <c r="AD99">
        <f t="shared" si="1"/>
        <v>0.25429499999999977</v>
      </c>
      <c r="AE99">
        <f t="shared" si="1"/>
        <v>0.52975999999999979</v>
      </c>
      <c r="AF99">
        <f t="shared" si="1"/>
        <v>0.46360249999999997</v>
      </c>
      <c r="AG99">
        <f t="shared" si="1"/>
        <v>1.5411200000000003</v>
      </c>
      <c r="AH99">
        <f t="shared" si="1"/>
        <v>0.38528000000000007</v>
      </c>
      <c r="AI99">
        <f t="shared" si="1"/>
        <v>1.1558399999999984</v>
      </c>
      <c r="AJ99">
        <f t="shared" si="1"/>
        <v>0.57599999999999996</v>
      </c>
      <c r="AK99">
        <f t="shared" si="1"/>
        <v>2.1729600000000007</v>
      </c>
      <c r="AL99">
        <f t="shared" si="1"/>
        <v>0</v>
      </c>
      <c r="AM99">
        <f t="shared" si="1"/>
        <v>0.21042000000000038</v>
      </c>
      <c r="AN99">
        <f t="shared" si="1"/>
        <v>0</v>
      </c>
      <c r="AO99">
        <f t="shared" si="1"/>
        <v>0.2978400000000001</v>
      </c>
      <c r="AP99">
        <f t="shared" si="1"/>
        <v>0.89304000000000061</v>
      </c>
      <c r="AQ99">
        <f t="shared" si="1"/>
        <v>2.015280000000002</v>
      </c>
      <c r="AR99">
        <f t="shared" si="1"/>
        <v>0.21672000000000005</v>
      </c>
      <c r="AS99">
        <f t="shared" si="1"/>
        <v>4.6320000000000104E-2</v>
      </c>
      <c r="AT99">
        <f t="shared" si="1"/>
        <v>0.65015999999999996</v>
      </c>
      <c r="AU99">
        <f t="shared" si="1"/>
        <v>0.81871999999999989</v>
      </c>
      <c r="AV99">
        <f t="shared" si="1"/>
        <v>5.7791999999999897</v>
      </c>
      <c r="AW99">
        <f t="shared" si="1"/>
        <v>8.6202499999999987E-2</v>
      </c>
      <c r="AX99">
        <f t="shared" si="1"/>
        <v>0.38528000000000007</v>
      </c>
      <c r="AY99">
        <f t="shared" si="1"/>
        <v>0</v>
      </c>
      <c r="AZ99">
        <f t="shared" si="1"/>
        <v>0.89304000000000061</v>
      </c>
      <c r="BA99">
        <f t="shared" si="1"/>
        <v>0</v>
      </c>
      <c r="BB99">
        <f t="shared" si="1"/>
        <v>0</v>
      </c>
      <c r="BC99">
        <f t="shared" si="1"/>
        <v>4.6859999999999992E-2</v>
      </c>
      <c r="BD99">
        <f t="shared" si="1"/>
        <v>0</v>
      </c>
      <c r="BE99">
        <f t="shared" si="1"/>
        <v>0.14496999999999999</v>
      </c>
      <c r="BF99">
        <f t="shared" si="1"/>
        <v>0.92472000000000187</v>
      </c>
      <c r="BG99">
        <f t="shared" si="1"/>
        <v>2.010000000000001E-2</v>
      </c>
      <c r="BH99">
        <f t="shared" si="1"/>
        <v>0.33712000000000003</v>
      </c>
      <c r="BI99">
        <f t="shared" si="1"/>
        <v>0</v>
      </c>
      <c r="BJ99">
        <f t="shared" si="1"/>
        <v>0</v>
      </c>
      <c r="BK99">
        <f t="shared" si="1"/>
        <v>0.77055999999999947</v>
      </c>
      <c r="BL99">
        <f t="shared" si="1"/>
        <v>3.0822399999999979</v>
      </c>
      <c r="BM99">
        <f t="shared" si="1"/>
        <v>0.77055999999999947</v>
      </c>
      <c r="BN99">
        <f t="shared" si="1"/>
        <v>0.2978400000000001</v>
      </c>
      <c r="BO99">
        <f t="shared" si="1"/>
        <v>0.39375000000000021</v>
      </c>
      <c r="BP99">
        <f t="shared" si="1"/>
        <v>0.48159999999999981</v>
      </c>
      <c r="BQ99">
        <f t="shared" si="1"/>
        <v>0</v>
      </c>
      <c r="BR99">
        <f t="shared" si="1"/>
        <v>0</v>
      </c>
      <c r="BS99">
        <f t="shared" si="1"/>
        <v>0.29207999999999984</v>
      </c>
      <c r="BT99">
        <f t="shared" si="1"/>
        <v>0.11558999999999997</v>
      </c>
      <c r="BU99">
        <f t="shared" si="1"/>
        <v>0</v>
      </c>
      <c r="BV99">
        <f t="shared" ref="BV99:EC99" si="2">SUM(BV3:BV98)/4000</f>
        <v>2.5530000000000001E-2</v>
      </c>
      <c r="BW99">
        <f t="shared" si="2"/>
        <v>0.20853000000000005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591</v>
      </c>
      <c r="X100" t="s">
        <v>555</v>
      </c>
      <c r="Y100" t="s">
        <v>539</v>
      </c>
      <c r="Z100" t="s">
        <v>585</v>
      </c>
      <c r="AA100" t="s">
        <v>541</v>
      </c>
      <c r="AB100" t="s">
        <v>551</v>
      </c>
      <c r="AC100" t="s">
        <v>596</v>
      </c>
      <c r="AD100" t="s">
        <v>550</v>
      </c>
      <c r="AE100" t="s">
        <v>584</v>
      </c>
      <c r="AF100" t="s">
        <v>589</v>
      </c>
      <c r="AG100" t="s">
        <v>553</v>
      </c>
      <c r="AH100" t="s">
        <v>554</v>
      </c>
      <c r="AI100" t="s">
        <v>537</v>
      </c>
      <c r="AJ100" t="s">
        <v>559</v>
      </c>
      <c r="AK100" t="s">
        <v>587</v>
      </c>
      <c r="AL100" t="s">
        <v>546</v>
      </c>
      <c r="AM100" t="s">
        <v>564</v>
      </c>
      <c r="AN100" t="s">
        <v>565</v>
      </c>
      <c r="AO100" t="s">
        <v>569</v>
      </c>
      <c r="AP100" t="s">
        <v>543</v>
      </c>
      <c r="AQ100" t="s">
        <v>574</v>
      </c>
      <c r="AR100" t="s">
        <v>557</v>
      </c>
      <c r="AS100" t="s">
        <v>567</v>
      </c>
      <c r="AT100" t="s">
        <v>562</v>
      </c>
      <c r="AU100" t="s">
        <v>575</v>
      </c>
      <c r="AV100" t="s">
        <v>578</v>
      </c>
      <c r="AW100" t="s">
        <v>592</v>
      </c>
      <c r="AX100" t="s">
        <v>561</v>
      </c>
      <c r="AY100" t="s">
        <v>572</v>
      </c>
      <c r="AZ100" t="s">
        <v>582</v>
      </c>
      <c r="BA100" t="s">
        <v>576</v>
      </c>
      <c r="BB100" t="s">
        <v>579</v>
      </c>
      <c r="BC100" t="s">
        <v>548</v>
      </c>
      <c r="BD100" t="s">
        <v>577</v>
      </c>
      <c r="BE100" t="s">
        <v>581</v>
      </c>
      <c r="BF100" t="s">
        <v>571</v>
      </c>
      <c r="BG100" t="s">
        <v>594</v>
      </c>
      <c r="BH100" t="s">
        <v>586</v>
      </c>
      <c r="BI100" t="s">
        <v>545</v>
      </c>
      <c r="BJ100" t="s">
        <v>609</v>
      </c>
      <c r="BK100" t="s">
        <v>607</v>
      </c>
      <c r="BL100" t="s">
        <v>601</v>
      </c>
      <c r="BM100" t="s">
        <v>602</v>
      </c>
      <c r="BN100" t="s">
        <v>606</v>
      </c>
      <c r="BO100" t="s">
        <v>620</v>
      </c>
      <c r="BP100" t="s">
        <v>618</v>
      </c>
      <c r="BQ100" t="s">
        <v>600</v>
      </c>
      <c r="BR100" t="s">
        <v>613</v>
      </c>
      <c r="BS100" t="s">
        <v>598</v>
      </c>
      <c r="BT100" t="s">
        <v>604</v>
      </c>
      <c r="BU100" t="s">
        <v>615</v>
      </c>
      <c r="BV100" t="s">
        <v>622</v>
      </c>
      <c r="BW100" t="s">
        <v>611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45506</v>
      </c>
      <c r="U2" s="73" t="s">
        <v>225</v>
      </c>
      <c r="V2" s="74" t="s">
        <v>224</v>
      </c>
      <c r="W2" s="28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276.43</v>
      </c>
      <c r="I3" s="53">
        <v>0</v>
      </c>
      <c r="J3" s="53">
        <v>0</v>
      </c>
      <c r="K3" s="53">
        <v>0</v>
      </c>
      <c r="L3" s="53">
        <v>8.67</v>
      </c>
      <c r="M3" s="72">
        <v>0.39</v>
      </c>
      <c r="N3" s="71">
        <v>0</v>
      </c>
      <c r="O3" s="53">
        <v>-530</v>
      </c>
      <c r="P3" s="53">
        <v>0</v>
      </c>
      <c r="Q3" s="53">
        <v>-59</v>
      </c>
      <c r="R3" s="53">
        <v>0</v>
      </c>
      <c r="S3" s="72">
        <v>0</v>
      </c>
      <c r="U3" s="73">
        <v>-589</v>
      </c>
      <c r="V3" s="74">
        <v>285.49</v>
      </c>
      <c r="W3">
        <v>276.43</v>
      </c>
      <c r="X3">
        <v>-530</v>
      </c>
      <c r="Y3">
        <v>8.67</v>
      </c>
      <c r="Z3">
        <v>-59</v>
      </c>
      <c r="AA3">
        <v>0.39</v>
      </c>
      <c r="AB3">
        <v>0</v>
      </c>
    </row>
    <row r="4" spans="1:28">
      <c r="B4" t="s">
        <v>257</v>
      </c>
      <c r="D4" t="s">
        <v>437</v>
      </c>
      <c r="F4" t="s">
        <v>436</v>
      </c>
      <c r="G4" t="s">
        <v>46</v>
      </c>
      <c r="H4" s="73">
        <v>245.61</v>
      </c>
      <c r="I4" s="46">
        <v>0</v>
      </c>
      <c r="J4" s="46">
        <v>0</v>
      </c>
      <c r="K4" s="46">
        <v>0</v>
      </c>
      <c r="L4" s="46">
        <v>8.19</v>
      </c>
      <c r="M4" s="74">
        <v>0.1</v>
      </c>
      <c r="N4" s="73">
        <v>0</v>
      </c>
      <c r="O4" s="46">
        <v>-356</v>
      </c>
      <c r="P4" s="46">
        <v>-10</v>
      </c>
      <c r="Q4" s="46">
        <v>-59</v>
      </c>
      <c r="R4" s="46">
        <v>0</v>
      </c>
      <c r="S4" s="74">
        <v>0</v>
      </c>
      <c r="U4" s="73">
        <v>-425</v>
      </c>
      <c r="V4" s="74">
        <v>253.9</v>
      </c>
      <c r="W4">
        <v>245.61</v>
      </c>
      <c r="X4">
        <v>-356</v>
      </c>
      <c r="Y4">
        <v>8.19</v>
      </c>
      <c r="Z4">
        <v>-59</v>
      </c>
      <c r="AA4">
        <v>0.1</v>
      </c>
      <c r="AB4">
        <v>-10</v>
      </c>
    </row>
    <row r="5" spans="1:28">
      <c r="G5" t="s">
        <v>47</v>
      </c>
      <c r="H5" s="73">
        <v>287.02999999999997</v>
      </c>
      <c r="I5" s="46">
        <v>0</v>
      </c>
      <c r="J5" s="46">
        <v>0</v>
      </c>
      <c r="K5" s="46">
        <v>0</v>
      </c>
      <c r="L5" s="46">
        <v>8.19</v>
      </c>
      <c r="M5" s="74">
        <v>0.1</v>
      </c>
      <c r="N5" s="73">
        <v>0</v>
      </c>
      <c r="O5" s="46">
        <v>-144</v>
      </c>
      <c r="P5" s="46">
        <v>-20</v>
      </c>
      <c r="Q5" s="46">
        <v>-60</v>
      </c>
      <c r="R5" s="46">
        <v>0</v>
      </c>
      <c r="S5" s="74">
        <v>0</v>
      </c>
      <c r="U5" s="73">
        <v>-224</v>
      </c>
      <c r="V5" s="74">
        <v>295.32</v>
      </c>
      <c r="W5">
        <v>287.02999999999997</v>
      </c>
      <c r="X5">
        <v>-144</v>
      </c>
      <c r="Y5">
        <v>8.19</v>
      </c>
      <c r="Z5">
        <v>-60</v>
      </c>
      <c r="AA5">
        <v>0.1</v>
      </c>
      <c r="AB5">
        <v>-20</v>
      </c>
    </row>
    <row r="6" spans="1:28">
      <c r="G6" t="s">
        <v>48</v>
      </c>
      <c r="H6" s="73">
        <v>253.32</v>
      </c>
      <c r="I6" s="46">
        <v>0</v>
      </c>
      <c r="J6" s="46">
        <v>14.45</v>
      </c>
      <c r="K6" s="46">
        <v>0</v>
      </c>
      <c r="L6" s="46">
        <v>7.71</v>
      </c>
      <c r="M6" s="74">
        <v>0</v>
      </c>
      <c r="N6" s="73">
        <v>0</v>
      </c>
      <c r="O6" s="46">
        <v>-19</v>
      </c>
      <c r="P6" s="46">
        <v>0</v>
      </c>
      <c r="Q6" s="46">
        <v>-60</v>
      </c>
      <c r="R6" s="46">
        <v>0</v>
      </c>
      <c r="S6" s="74">
        <v>0</v>
      </c>
      <c r="U6" s="73">
        <v>-79</v>
      </c>
      <c r="V6" s="74">
        <v>275.48</v>
      </c>
      <c r="W6">
        <v>253.32</v>
      </c>
      <c r="X6">
        <v>-19</v>
      </c>
      <c r="Y6">
        <v>7.71</v>
      </c>
      <c r="Z6">
        <v>-60</v>
      </c>
      <c r="AA6">
        <v>0</v>
      </c>
      <c r="AB6">
        <v>14.45</v>
      </c>
    </row>
    <row r="7" spans="1:28">
      <c r="G7" t="s">
        <v>49</v>
      </c>
      <c r="H7" s="73">
        <v>392.98</v>
      </c>
      <c r="I7" s="46">
        <v>0</v>
      </c>
      <c r="J7" s="46">
        <v>14.45</v>
      </c>
      <c r="K7" s="46">
        <v>0</v>
      </c>
      <c r="L7" s="46">
        <v>7.71</v>
      </c>
      <c r="M7" s="74">
        <v>0</v>
      </c>
      <c r="N7" s="73">
        <v>0</v>
      </c>
      <c r="O7" s="46">
        <v>-35</v>
      </c>
      <c r="P7" s="46">
        <v>0</v>
      </c>
      <c r="Q7" s="46">
        <v>-61</v>
      </c>
      <c r="R7" s="46">
        <v>0</v>
      </c>
      <c r="S7" s="74">
        <v>0</v>
      </c>
      <c r="U7" s="73">
        <v>-96</v>
      </c>
      <c r="V7" s="74">
        <v>415.14</v>
      </c>
      <c r="W7">
        <v>392.98</v>
      </c>
      <c r="X7">
        <v>-35</v>
      </c>
      <c r="Y7">
        <v>7.71</v>
      </c>
      <c r="Z7">
        <v>-61</v>
      </c>
      <c r="AA7">
        <v>0</v>
      </c>
      <c r="AB7">
        <v>14.45</v>
      </c>
    </row>
    <row r="8" spans="1:28">
      <c r="G8" t="s">
        <v>50</v>
      </c>
      <c r="H8" s="73">
        <v>364.09</v>
      </c>
      <c r="I8" s="46">
        <v>0</v>
      </c>
      <c r="J8" s="46">
        <v>9.6300000000000008</v>
      </c>
      <c r="K8" s="46">
        <v>0</v>
      </c>
      <c r="L8" s="46">
        <v>7.71</v>
      </c>
      <c r="M8" s="74">
        <v>0</v>
      </c>
      <c r="N8" s="73">
        <v>0</v>
      </c>
      <c r="O8" s="46">
        <v>0</v>
      </c>
      <c r="P8" s="46">
        <v>0</v>
      </c>
      <c r="Q8" s="46">
        <v>-61</v>
      </c>
      <c r="R8" s="46">
        <v>0</v>
      </c>
      <c r="S8" s="74">
        <v>0</v>
      </c>
      <c r="U8" s="73">
        <v>-61</v>
      </c>
      <c r="V8" s="74">
        <v>381.43</v>
      </c>
      <c r="W8">
        <v>364.09</v>
      </c>
      <c r="X8">
        <v>0</v>
      </c>
      <c r="Y8">
        <v>7.71</v>
      </c>
      <c r="Z8">
        <v>-61</v>
      </c>
      <c r="AA8">
        <v>0</v>
      </c>
      <c r="AB8">
        <v>9.6300000000000008</v>
      </c>
    </row>
    <row r="9" spans="1:28">
      <c r="G9" t="s">
        <v>51</v>
      </c>
      <c r="H9" s="73">
        <v>272.58999999999997</v>
      </c>
      <c r="I9" s="46">
        <v>0</v>
      </c>
      <c r="J9" s="46">
        <v>24.08</v>
      </c>
      <c r="K9" s="46">
        <v>0</v>
      </c>
      <c r="L9" s="46">
        <v>6.74</v>
      </c>
      <c r="M9" s="74">
        <v>0</v>
      </c>
      <c r="N9" s="73">
        <v>0</v>
      </c>
      <c r="O9" s="46">
        <v>0</v>
      </c>
      <c r="P9" s="46">
        <v>0</v>
      </c>
      <c r="Q9" s="46">
        <v>-61</v>
      </c>
      <c r="R9" s="46">
        <v>0</v>
      </c>
      <c r="S9" s="74">
        <v>0</v>
      </c>
      <c r="U9" s="73">
        <v>-61</v>
      </c>
      <c r="V9" s="74">
        <v>303.41000000000003</v>
      </c>
      <c r="W9">
        <v>272.58999999999997</v>
      </c>
      <c r="X9">
        <v>0</v>
      </c>
      <c r="Y9">
        <v>6.74</v>
      </c>
      <c r="Z9">
        <v>-61</v>
      </c>
      <c r="AA9">
        <v>0</v>
      </c>
      <c r="AB9">
        <v>24.08</v>
      </c>
    </row>
    <row r="10" spans="1:28">
      <c r="G10" t="s">
        <v>52</v>
      </c>
      <c r="H10" s="73">
        <v>243.69</v>
      </c>
      <c r="I10" s="46">
        <v>0</v>
      </c>
      <c r="J10" s="46">
        <v>0</v>
      </c>
      <c r="K10" s="46">
        <v>0</v>
      </c>
      <c r="L10" s="46">
        <v>6.74</v>
      </c>
      <c r="M10" s="74">
        <v>0</v>
      </c>
      <c r="N10" s="73">
        <v>0</v>
      </c>
      <c r="O10" s="46">
        <v>0</v>
      </c>
      <c r="P10" s="46">
        <v>0</v>
      </c>
      <c r="Q10" s="46">
        <v>-61</v>
      </c>
      <c r="R10" s="46">
        <v>0</v>
      </c>
      <c r="S10" s="74">
        <v>0</v>
      </c>
      <c r="U10" s="73">
        <v>-61</v>
      </c>
      <c r="V10" s="74">
        <v>250.43</v>
      </c>
      <c r="W10">
        <v>243.69</v>
      </c>
      <c r="X10">
        <v>0</v>
      </c>
      <c r="Y10">
        <v>6.74</v>
      </c>
      <c r="Z10">
        <v>-61</v>
      </c>
      <c r="AA10">
        <v>0</v>
      </c>
      <c r="AB10">
        <v>0</v>
      </c>
    </row>
    <row r="11" spans="1:28">
      <c r="G11" t="s">
        <v>53</v>
      </c>
      <c r="H11" s="73">
        <v>344.83</v>
      </c>
      <c r="I11" s="46">
        <v>0</v>
      </c>
      <c r="J11" s="46">
        <v>9.6300000000000008</v>
      </c>
      <c r="K11" s="46">
        <v>0</v>
      </c>
      <c r="L11" s="46">
        <v>13.48</v>
      </c>
      <c r="M11" s="74">
        <v>0</v>
      </c>
      <c r="N11" s="73">
        <v>0</v>
      </c>
      <c r="O11" s="46">
        <v>-13</v>
      </c>
      <c r="P11" s="46">
        <v>0</v>
      </c>
      <c r="Q11" s="46">
        <v>-70</v>
      </c>
      <c r="R11" s="46">
        <v>0</v>
      </c>
      <c r="S11" s="74">
        <v>0</v>
      </c>
      <c r="U11" s="73">
        <v>-83</v>
      </c>
      <c r="V11" s="74">
        <v>367.94</v>
      </c>
      <c r="W11">
        <v>344.83</v>
      </c>
      <c r="X11">
        <v>-13</v>
      </c>
      <c r="Y11">
        <v>13.48</v>
      </c>
      <c r="Z11">
        <v>-70</v>
      </c>
      <c r="AA11">
        <v>0</v>
      </c>
      <c r="AB11">
        <v>9.6300000000000008</v>
      </c>
    </row>
    <row r="12" spans="1:28">
      <c r="G12" t="s">
        <v>54</v>
      </c>
      <c r="H12" s="73">
        <v>317.86</v>
      </c>
      <c r="I12" s="46">
        <v>0</v>
      </c>
      <c r="J12" s="46">
        <v>0</v>
      </c>
      <c r="K12" s="46">
        <v>0</v>
      </c>
      <c r="L12" s="46">
        <v>12.52</v>
      </c>
      <c r="M12" s="74">
        <v>0</v>
      </c>
      <c r="N12" s="73">
        <v>0</v>
      </c>
      <c r="O12" s="46">
        <v>-33</v>
      </c>
      <c r="P12" s="46">
        <v>0</v>
      </c>
      <c r="Q12" s="46">
        <v>-69</v>
      </c>
      <c r="R12" s="46">
        <v>0</v>
      </c>
      <c r="S12" s="74">
        <v>0</v>
      </c>
      <c r="U12" s="73">
        <v>-102</v>
      </c>
      <c r="V12" s="74">
        <v>330.38</v>
      </c>
      <c r="W12">
        <v>317.86</v>
      </c>
      <c r="X12">
        <v>-33</v>
      </c>
      <c r="Y12">
        <v>12.52</v>
      </c>
      <c r="Z12">
        <v>-69</v>
      </c>
      <c r="AA12">
        <v>0</v>
      </c>
      <c r="AB12">
        <v>0</v>
      </c>
    </row>
    <row r="13" spans="1:28">
      <c r="G13" t="s">
        <v>55</v>
      </c>
      <c r="H13" s="73">
        <v>284.14999999999998</v>
      </c>
      <c r="I13" s="46">
        <v>0</v>
      </c>
      <c r="J13" s="46">
        <v>0</v>
      </c>
      <c r="K13" s="46">
        <v>0</v>
      </c>
      <c r="L13" s="46">
        <v>12.52</v>
      </c>
      <c r="M13" s="74">
        <v>0</v>
      </c>
      <c r="N13" s="73">
        <v>0</v>
      </c>
      <c r="O13" s="46">
        <v>-49</v>
      </c>
      <c r="P13" s="46">
        <v>-10</v>
      </c>
      <c r="Q13" s="46">
        <v>-70</v>
      </c>
      <c r="R13" s="46">
        <v>0</v>
      </c>
      <c r="S13" s="74">
        <v>0</v>
      </c>
      <c r="U13" s="73">
        <v>-129</v>
      </c>
      <c r="V13" s="74">
        <v>296.67</v>
      </c>
      <c r="W13">
        <v>284.14999999999998</v>
      </c>
      <c r="X13">
        <v>-49</v>
      </c>
      <c r="Y13">
        <v>12.52</v>
      </c>
      <c r="Z13">
        <v>-70</v>
      </c>
      <c r="AA13">
        <v>0</v>
      </c>
      <c r="AB13">
        <v>-10</v>
      </c>
    </row>
    <row r="14" spans="1:28">
      <c r="G14" t="s">
        <v>56</v>
      </c>
      <c r="H14" s="73">
        <v>258.14</v>
      </c>
      <c r="I14" s="46">
        <v>0</v>
      </c>
      <c r="J14" s="46">
        <v>0</v>
      </c>
      <c r="K14" s="46">
        <v>0</v>
      </c>
      <c r="L14" s="46">
        <v>12.52</v>
      </c>
      <c r="M14" s="74">
        <v>0</v>
      </c>
      <c r="N14" s="73">
        <v>0</v>
      </c>
      <c r="O14" s="46">
        <v>-65</v>
      </c>
      <c r="P14" s="46">
        <v>0</v>
      </c>
      <c r="Q14" s="46">
        <v>-70</v>
      </c>
      <c r="R14" s="46">
        <v>0</v>
      </c>
      <c r="S14" s="74">
        <v>0</v>
      </c>
      <c r="U14" s="73">
        <v>-135</v>
      </c>
      <c r="V14" s="74">
        <v>270.66000000000003</v>
      </c>
      <c r="W14">
        <v>258.14</v>
      </c>
      <c r="X14">
        <v>-65</v>
      </c>
      <c r="Y14">
        <v>12.52</v>
      </c>
      <c r="Z14">
        <v>-70</v>
      </c>
      <c r="AA14">
        <v>0</v>
      </c>
      <c r="AB14">
        <v>0</v>
      </c>
    </row>
    <row r="15" spans="1:28">
      <c r="G15" t="s">
        <v>57</v>
      </c>
      <c r="H15" s="73">
        <v>167.6</v>
      </c>
      <c r="I15" s="46">
        <v>0</v>
      </c>
      <c r="J15" s="46">
        <v>0</v>
      </c>
      <c r="K15" s="46">
        <v>0</v>
      </c>
      <c r="L15" s="46">
        <v>12.52</v>
      </c>
      <c r="M15" s="74">
        <v>0</v>
      </c>
      <c r="N15" s="73">
        <v>0</v>
      </c>
      <c r="O15" s="46">
        <v>-50</v>
      </c>
      <c r="P15" s="46">
        <v>0</v>
      </c>
      <c r="Q15" s="46">
        <v>-68</v>
      </c>
      <c r="R15" s="46">
        <v>0</v>
      </c>
      <c r="S15" s="74">
        <v>0</v>
      </c>
      <c r="U15" s="73">
        <v>-118</v>
      </c>
      <c r="V15" s="74">
        <v>180.12</v>
      </c>
      <c r="W15">
        <v>167.6</v>
      </c>
      <c r="X15">
        <v>-50</v>
      </c>
      <c r="Y15">
        <v>12.52</v>
      </c>
      <c r="Z15">
        <v>-68</v>
      </c>
      <c r="AA15">
        <v>0</v>
      </c>
      <c r="AB15">
        <v>0</v>
      </c>
    </row>
    <row r="16" spans="1:28">
      <c r="G16" t="s">
        <v>58</v>
      </c>
      <c r="H16" s="73">
        <v>193.6</v>
      </c>
      <c r="I16" s="46">
        <v>0</v>
      </c>
      <c r="J16" s="46">
        <v>0</v>
      </c>
      <c r="K16" s="46">
        <v>0</v>
      </c>
      <c r="L16" s="46">
        <v>12.52</v>
      </c>
      <c r="M16" s="74">
        <v>0</v>
      </c>
      <c r="N16" s="73">
        <v>0</v>
      </c>
      <c r="O16" s="46">
        <v>-65</v>
      </c>
      <c r="P16" s="46">
        <v>-20</v>
      </c>
      <c r="Q16" s="46">
        <v>-70</v>
      </c>
      <c r="R16" s="46">
        <v>0</v>
      </c>
      <c r="S16" s="74">
        <v>0</v>
      </c>
      <c r="U16" s="73">
        <v>-155</v>
      </c>
      <c r="V16" s="74">
        <v>206.12</v>
      </c>
      <c r="W16">
        <v>193.6</v>
      </c>
      <c r="X16">
        <v>-65</v>
      </c>
      <c r="Y16">
        <v>12.52</v>
      </c>
      <c r="Z16">
        <v>-70</v>
      </c>
      <c r="AA16">
        <v>0</v>
      </c>
      <c r="AB16">
        <v>-20</v>
      </c>
    </row>
    <row r="17" spans="7:28">
      <c r="G17" t="s">
        <v>59</v>
      </c>
      <c r="H17" s="73">
        <v>230.21</v>
      </c>
      <c r="I17" s="46">
        <v>0</v>
      </c>
      <c r="J17" s="46">
        <v>0</v>
      </c>
      <c r="K17" s="46">
        <v>0</v>
      </c>
      <c r="L17" s="46">
        <v>12.52</v>
      </c>
      <c r="M17" s="74">
        <v>0</v>
      </c>
      <c r="N17" s="73">
        <v>0</v>
      </c>
      <c r="O17" s="46">
        <v>-117</v>
      </c>
      <c r="P17" s="46">
        <v>-15</v>
      </c>
      <c r="Q17" s="46">
        <v>-68</v>
      </c>
      <c r="R17" s="46">
        <v>0</v>
      </c>
      <c r="S17" s="74">
        <v>0</v>
      </c>
      <c r="U17" s="73">
        <v>-200</v>
      </c>
      <c r="V17" s="74">
        <v>242.73</v>
      </c>
      <c r="W17">
        <v>230.21</v>
      </c>
      <c r="X17">
        <v>-117</v>
      </c>
      <c r="Y17">
        <v>12.52</v>
      </c>
      <c r="Z17">
        <v>-68</v>
      </c>
      <c r="AA17">
        <v>0</v>
      </c>
      <c r="AB17">
        <v>-15</v>
      </c>
    </row>
    <row r="18" spans="7:28">
      <c r="G18" t="s">
        <v>60</v>
      </c>
      <c r="H18" s="73">
        <v>209.02</v>
      </c>
      <c r="I18" s="46">
        <v>0</v>
      </c>
      <c r="J18" s="46">
        <v>0</v>
      </c>
      <c r="K18" s="46">
        <v>0</v>
      </c>
      <c r="L18" s="46">
        <v>12.52</v>
      </c>
      <c r="M18" s="74">
        <v>0</v>
      </c>
      <c r="N18" s="73">
        <v>0</v>
      </c>
      <c r="O18" s="46">
        <v>-137</v>
      </c>
      <c r="P18" s="46">
        <v>-35</v>
      </c>
      <c r="Q18" s="46">
        <v>-69</v>
      </c>
      <c r="R18" s="46">
        <v>0</v>
      </c>
      <c r="S18" s="74">
        <v>0</v>
      </c>
      <c r="U18" s="73">
        <v>-241</v>
      </c>
      <c r="V18" s="74">
        <v>221.54</v>
      </c>
      <c r="W18">
        <v>209.02</v>
      </c>
      <c r="X18">
        <v>-137</v>
      </c>
      <c r="Y18">
        <v>12.52</v>
      </c>
      <c r="Z18">
        <v>-69</v>
      </c>
      <c r="AA18">
        <v>0</v>
      </c>
      <c r="AB18">
        <v>-35</v>
      </c>
    </row>
    <row r="19" spans="7:28">
      <c r="G19" t="s">
        <v>61</v>
      </c>
      <c r="H19" s="73">
        <v>146.41</v>
      </c>
      <c r="I19" s="46">
        <v>0</v>
      </c>
      <c r="J19" s="46">
        <v>0</v>
      </c>
      <c r="K19" s="46">
        <v>0</v>
      </c>
      <c r="L19" s="46">
        <v>12.52</v>
      </c>
      <c r="M19" s="74">
        <v>0</v>
      </c>
      <c r="N19" s="73">
        <v>0</v>
      </c>
      <c r="O19" s="46">
        <v>-121</v>
      </c>
      <c r="P19" s="46">
        <v>-25</v>
      </c>
      <c r="Q19" s="46">
        <v>-68</v>
      </c>
      <c r="R19" s="46">
        <v>0</v>
      </c>
      <c r="S19" s="74">
        <v>0</v>
      </c>
      <c r="U19" s="73">
        <v>-214</v>
      </c>
      <c r="V19" s="74">
        <v>158.93</v>
      </c>
      <c r="W19">
        <v>146.41</v>
      </c>
      <c r="X19">
        <v>-121</v>
      </c>
      <c r="Y19">
        <v>12.52</v>
      </c>
      <c r="Z19">
        <v>-68</v>
      </c>
      <c r="AA19">
        <v>0</v>
      </c>
      <c r="AB19">
        <v>-25</v>
      </c>
    </row>
    <row r="20" spans="7:28">
      <c r="G20" t="s">
        <v>62</v>
      </c>
      <c r="H20" s="73">
        <v>118.48</v>
      </c>
      <c r="I20" s="46">
        <v>0</v>
      </c>
      <c r="J20" s="46">
        <v>0</v>
      </c>
      <c r="K20" s="46">
        <v>0</v>
      </c>
      <c r="L20" s="46">
        <v>12.52</v>
      </c>
      <c r="M20" s="74">
        <v>0</v>
      </c>
      <c r="N20" s="73">
        <v>0</v>
      </c>
      <c r="O20" s="46">
        <v>-136</v>
      </c>
      <c r="P20" s="46">
        <v>-50</v>
      </c>
      <c r="Q20" s="46">
        <v>-68</v>
      </c>
      <c r="R20" s="46">
        <v>0</v>
      </c>
      <c r="S20" s="74">
        <v>0</v>
      </c>
      <c r="U20" s="73">
        <v>-254</v>
      </c>
      <c r="V20" s="74">
        <v>131</v>
      </c>
      <c r="W20">
        <v>118.48</v>
      </c>
      <c r="X20">
        <v>-136</v>
      </c>
      <c r="Y20">
        <v>12.52</v>
      </c>
      <c r="Z20">
        <v>-68</v>
      </c>
      <c r="AA20">
        <v>0</v>
      </c>
      <c r="AB20">
        <v>-50</v>
      </c>
    </row>
    <row r="21" spans="7:28">
      <c r="G21" t="s">
        <v>63</v>
      </c>
      <c r="H21" s="73">
        <v>189.75</v>
      </c>
      <c r="I21" s="46">
        <v>0</v>
      </c>
      <c r="J21" s="46">
        <v>0</v>
      </c>
      <c r="K21" s="46">
        <v>0</v>
      </c>
      <c r="L21" s="46">
        <v>12.52</v>
      </c>
      <c r="M21" s="74">
        <v>0</v>
      </c>
      <c r="N21" s="73">
        <v>0</v>
      </c>
      <c r="O21" s="46">
        <v>-142</v>
      </c>
      <c r="P21" s="46">
        <v>-10</v>
      </c>
      <c r="Q21" s="46">
        <v>-65</v>
      </c>
      <c r="R21" s="46">
        <v>0</v>
      </c>
      <c r="S21" s="74">
        <v>0</v>
      </c>
      <c r="U21" s="73">
        <v>-217</v>
      </c>
      <c r="V21" s="74">
        <v>202.27</v>
      </c>
      <c r="W21">
        <v>189.75</v>
      </c>
      <c r="X21">
        <v>-142</v>
      </c>
      <c r="Y21">
        <v>12.52</v>
      </c>
      <c r="Z21">
        <v>-65</v>
      </c>
      <c r="AA21">
        <v>0</v>
      </c>
      <c r="AB21">
        <v>-10</v>
      </c>
    </row>
    <row r="22" spans="7:28">
      <c r="G22" t="s">
        <v>64</v>
      </c>
      <c r="H22" s="73">
        <v>170.49</v>
      </c>
      <c r="I22" s="46">
        <v>0</v>
      </c>
      <c r="J22" s="46">
        <v>0</v>
      </c>
      <c r="K22" s="46">
        <v>0</v>
      </c>
      <c r="L22" s="46">
        <v>13</v>
      </c>
      <c r="M22" s="74">
        <v>0</v>
      </c>
      <c r="N22" s="73">
        <v>0</v>
      </c>
      <c r="O22" s="46">
        <v>-151</v>
      </c>
      <c r="P22" s="46">
        <v>-20</v>
      </c>
      <c r="Q22" s="46">
        <v>-65</v>
      </c>
      <c r="R22" s="46">
        <v>0</v>
      </c>
      <c r="S22" s="74">
        <v>0</v>
      </c>
      <c r="U22" s="73">
        <v>-236</v>
      </c>
      <c r="V22" s="74">
        <v>183.49</v>
      </c>
      <c r="W22">
        <v>170.49</v>
      </c>
      <c r="X22">
        <v>-151</v>
      </c>
      <c r="Y22">
        <v>13</v>
      </c>
      <c r="Z22">
        <v>-65</v>
      </c>
      <c r="AA22">
        <v>0</v>
      </c>
      <c r="AB22">
        <v>-20</v>
      </c>
    </row>
    <row r="23" spans="7:28">
      <c r="G23" t="s">
        <v>65</v>
      </c>
      <c r="H23" s="73">
        <v>160.86000000000001</v>
      </c>
      <c r="I23" s="46">
        <v>0</v>
      </c>
      <c r="J23" s="46">
        <v>0</v>
      </c>
      <c r="K23" s="46">
        <v>0</v>
      </c>
      <c r="L23" s="46">
        <v>12.52</v>
      </c>
      <c r="M23" s="74">
        <v>0</v>
      </c>
      <c r="N23" s="73">
        <v>0</v>
      </c>
      <c r="O23" s="46">
        <v>-65</v>
      </c>
      <c r="P23" s="46">
        <v>-70</v>
      </c>
      <c r="Q23" s="46">
        <v>-65</v>
      </c>
      <c r="R23" s="46">
        <v>0</v>
      </c>
      <c r="S23" s="74">
        <v>0</v>
      </c>
      <c r="U23" s="73">
        <v>-200</v>
      </c>
      <c r="V23" s="74">
        <v>173.38</v>
      </c>
      <c r="W23">
        <v>160.86000000000001</v>
      </c>
      <c r="X23">
        <v>-65</v>
      </c>
      <c r="Y23">
        <v>12.52</v>
      </c>
      <c r="Z23">
        <v>-65</v>
      </c>
      <c r="AA23">
        <v>0</v>
      </c>
      <c r="AB23">
        <v>-70</v>
      </c>
    </row>
    <row r="24" spans="7:28">
      <c r="G24" t="s">
        <v>66</v>
      </c>
      <c r="H24" s="73">
        <v>160.86000000000001</v>
      </c>
      <c r="I24" s="46">
        <v>0</v>
      </c>
      <c r="J24" s="46">
        <v>0</v>
      </c>
      <c r="K24" s="46">
        <v>0</v>
      </c>
      <c r="L24" s="46">
        <v>12.52</v>
      </c>
      <c r="M24" s="74">
        <v>0</v>
      </c>
      <c r="N24" s="73">
        <v>0</v>
      </c>
      <c r="O24" s="46">
        <v>-80</v>
      </c>
      <c r="P24" s="46">
        <v>-80</v>
      </c>
      <c r="Q24" s="46">
        <v>-64</v>
      </c>
      <c r="R24" s="46">
        <v>0</v>
      </c>
      <c r="S24" s="74">
        <v>0</v>
      </c>
      <c r="U24" s="73">
        <v>-224</v>
      </c>
      <c r="V24" s="74">
        <v>173.38</v>
      </c>
      <c r="W24">
        <v>160.86000000000001</v>
      </c>
      <c r="X24">
        <v>-80</v>
      </c>
      <c r="Y24">
        <v>12.52</v>
      </c>
      <c r="Z24">
        <v>-64</v>
      </c>
      <c r="AA24">
        <v>0</v>
      </c>
      <c r="AB24">
        <v>-80</v>
      </c>
    </row>
    <row r="25" spans="7:28">
      <c r="G25" t="s">
        <v>67</v>
      </c>
      <c r="H25" s="73">
        <v>180.12</v>
      </c>
      <c r="I25" s="46">
        <v>0</v>
      </c>
      <c r="J25" s="46">
        <v>0</v>
      </c>
      <c r="K25" s="46">
        <v>0</v>
      </c>
      <c r="L25" s="46">
        <v>12.52</v>
      </c>
      <c r="M25" s="74">
        <v>0</v>
      </c>
      <c r="N25" s="73">
        <v>0</v>
      </c>
      <c r="O25" s="46">
        <v>-87</v>
      </c>
      <c r="P25" s="46">
        <v>-60</v>
      </c>
      <c r="Q25" s="46">
        <v>0</v>
      </c>
      <c r="R25" s="46">
        <v>0</v>
      </c>
      <c r="S25" s="74">
        <v>0</v>
      </c>
      <c r="U25" s="73">
        <v>-147</v>
      </c>
      <c r="V25" s="74">
        <v>192.64</v>
      </c>
      <c r="W25">
        <v>180.12</v>
      </c>
      <c r="X25">
        <v>-87</v>
      </c>
      <c r="Y25">
        <v>12.52</v>
      </c>
      <c r="Z25">
        <v>0</v>
      </c>
      <c r="AA25">
        <v>0</v>
      </c>
      <c r="AB25">
        <v>-60</v>
      </c>
    </row>
    <row r="26" spans="7:28">
      <c r="G26" t="s">
        <v>68</v>
      </c>
      <c r="H26" s="73">
        <v>160.86000000000001</v>
      </c>
      <c r="I26" s="46">
        <v>0</v>
      </c>
      <c r="J26" s="46">
        <v>0</v>
      </c>
      <c r="K26" s="46">
        <v>0</v>
      </c>
      <c r="L26" s="46">
        <v>13.48</v>
      </c>
      <c r="M26" s="74">
        <v>0</v>
      </c>
      <c r="N26" s="73">
        <v>0</v>
      </c>
      <c r="O26" s="46">
        <v>-97</v>
      </c>
      <c r="P26" s="46">
        <v>-70</v>
      </c>
      <c r="Q26" s="46">
        <v>-63</v>
      </c>
      <c r="R26" s="46">
        <v>0</v>
      </c>
      <c r="S26" s="74">
        <v>0</v>
      </c>
      <c r="U26" s="73">
        <v>-230</v>
      </c>
      <c r="V26" s="74">
        <v>174.34</v>
      </c>
      <c r="W26">
        <v>160.86000000000001</v>
      </c>
      <c r="X26">
        <v>-97</v>
      </c>
      <c r="Y26">
        <v>13.48</v>
      </c>
      <c r="Z26">
        <v>-63</v>
      </c>
      <c r="AA26">
        <v>0</v>
      </c>
      <c r="AB26">
        <v>-70</v>
      </c>
    </row>
    <row r="27" spans="7:28">
      <c r="G27" t="s">
        <v>69</v>
      </c>
      <c r="H27" s="73">
        <v>247.55</v>
      </c>
      <c r="I27" s="46">
        <v>0</v>
      </c>
      <c r="J27" s="46">
        <v>96.32</v>
      </c>
      <c r="K27" s="46">
        <v>0</v>
      </c>
      <c r="L27" s="46">
        <v>13.48</v>
      </c>
      <c r="M27" s="74">
        <v>0</v>
      </c>
      <c r="N27" s="73">
        <v>0</v>
      </c>
      <c r="O27" s="46">
        <v>-145</v>
      </c>
      <c r="P27" s="46">
        <v>0</v>
      </c>
      <c r="Q27" s="46">
        <v>-62</v>
      </c>
      <c r="R27" s="46">
        <v>0</v>
      </c>
      <c r="S27" s="74">
        <v>0</v>
      </c>
      <c r="U27" s="73">
        <v>-207</v>
      </c>
      <c r="V27" s="74">
        <v>357.35</v>
      </c>
      <c r="W27">
        <v>247.55</v>
      </c>
      <c r="X27">
        <v>-145</v>
      </c>
      <c r="Y27">
        <v>13.48</v>
      </c>
      <c r="Z27">
        <v>-62</v>
      </c>
      <c r="AA27">
        <v>0</v>
      </c>
      <c r="AB27">
        <v>96.32</v>
      </c>
    </row>
    <row r="28" spans="7:28">
      <c r="G28" t="s">
        <v>70</v>
      </c>
      <c r="H28" s="73">
        <v>234.06</v>
      </c>
      <c r="I28" s="46">
        <v>0</v>
      </c>
      <c r="J28" s="46">
        <v>9.6300000000000008</v>
      </c>
      <c r="K28" s="46">
        <v>0</v>
      </c>
      <c r="L28" s="46">
        <v>13.48</v>
      </c>
      <c r="M28" s="74">
        <v>0</v>
      </c>
      <c r="N28" s="73">
        <v>0</v>
      </c>
      <c r="O28" s="46">
        <v>-280</v>
      </c>
      <c r="P28" s="46">
        <v>0</v>
      </c>
      <c r="Q28" s="46">
        <v>-62</v>
      </c>
      <c r="R28" s="46">
        <v>0</v>
      </c>
      <c r="S28" s="74">
        <v>0</v>
      </c>
      <c r="U28" s="73">
        <v>-342</v>
      </c>
      <c r="V28" s="74">
        <v>257.17</v>
      </c>
      <c r="W28">
        <v>234.06</v>
      </c>
      <c r="X28">
        <v>-280</v>
      </c>
      <c r="Y28">
        <v>13.48</v>
      </c>
      <c r="Z28">
        <v>-62</v>
      </c>
      <c r="AA28">
        <v>0</v>
      </c>
      <c r="AB28">
        <v>9.6300000000000008</v>
      </c>
    </row>
    <row r="29" spans="7:28">
      <c r="G29" t="s">
        <v>71</v>
      </c>
      <c r="H29" s="73">
        <v>209.97</v>
      </c>
      <c r="I29" s="46">
        <v>0</v>
      </c>
      <c r="J29" s="46">
        <v>28.9</v>
      </c>
      <c r="K29" s="46">
        <v>0</v>
      </c>
      <c r="L29" s="46">
        <v>13.48</v>
      </c>
      <c r="M29" s="74">
        <v>0.1</v>
      </c>
      <c r="N29" s="73">
        <v>0</v>
      </c>
      <c r="O29" s="46">
        <v>-146</v>
      </c>
      <c r="P29" s="46">
        <v>0</v>
      </c>
      <c r="Q29" s="46">
        <v>-66</v>
      </c>
      <c r="R29" s="46">
        <v>0</v>
      </c>
      <c r="S29" s="74">
        <v>0</v>
      </c>
      <c r="U29" s="73">
        <v>-212</v>
      </c>
      <c r="V29" s="74">
        <v>252.45</v>
      </c>
      <c r="W29">
        <v>209.97</v>
      </c>
      <c r="X29">
        <v>-146</v>
      </c>
      <c r="Y29">
        <v>13.48</v>
      </c>
      <c r="Z29">
        <v>-66</v>
      </c>
      <c r="AA29">
        <v>0.1</v>
      </c>
      <c r="AB29">
        <v>28.9</v>
      </c>
    </row>
    <row r="30" spans="7:28">
      <c r="G30" t="s">
        <v>72</v>
      </c>
      <c r="H30" s="73">
        <v>169.53</v>
      </c>
      <c r="I30" s="46">
        <v>0</v>
      </c>
      <c r="J30" s="46">
        <v>48.16</v>
      </c>
      <c r="K30" s="46">
        <v>0</v>
      </c>
      <c r="L30" s="46">
        <v>13.48</v>
      </c>
      <c r="M30" s="74">
        <v>0</v>
      </c>
      <c r="N30" s="73">
        <v>0</v>
      </c>
      <c r="O30" s="46">
        <v>-145</v>
      </c>
      <c r="P30" s="46">
        <v>0</v>
      </c>
      <c r="Q30" s="46">
        <v>-60</v>
      </c>
      <c r="R30" s="46">
        <v>0</v>
      </c>
      <c r="S30" s="74">
        <v>0</v>
      </c>
      <c r="U30" s="73">
        <v>-205</v>
      </c>
      <c r="V30" s="74">
        <v>231.17</v>
      </c>
      <c r="W30">
        <v>169.53</v>
      </c>
      <c r="X30">
        <v>-145</v>
      </c>
      <c r="Y30">
        <v>13.48</v>
      </c>
      <c r="Z30">
        <v>-60</v>
      </c>
      <c r="AA30">
        <v>0</v>
      </c>
      <c r="AB30">
        <v>48.16</v>
      </c>
    </row>
    <row r="31" spans="7:28">
      <c r="G31" t="s">
        <v>73</v>
      </c>
      <c r="H31" s="73">
        <v>159.9</v>
      </c>
      <c r="I31" s="46">
        <v>0</v>
      </c>
      <c r="J31" s="46">
        <v>48.16</v>
      </c>
      <c r="K31" s="46">
        <v>0</v>
      </c>
      <c r="L31" s="46">
        <v>13.48</v>
      </c>
      <c r="M31" s="74">
        <v>0</v>
      </c>
      <c r="N31" s="73">
        <v>0</v>
      </c>
      <c r="O31" s="46">
        <v>-144</v>
      </c>
      <c r="P31" s="46">
        <v>0</v>
      </c>
      <c r="Q31" s="46">
        <v>-57</v>
      </c>
      <c r="R31" s="46">
        <v>0</v>
      </c>
      <c r="S31" s="74">
        <v>0</v>
      </c>
      <c r="U31" s="73">
        <v>-201</v>
      </c>
      <c r="V31" s="74">
        <v>221.54</v>
      </c>
      <c r="W31">
        <v>159.9</v>
      </c>
      <c r="X31">
        <v>-144</v>
      </c>
      <c r="Y31">
        <v>13.48</v>
      </c>
      <c r="Z31">
        <v>-57</v>
      </c>
      <c r="AA31">
        <v>0</v>
      </c>
      <c r="AB31">
        <v>48.16</v>
      </c>
    </row>
    <row r="32" spans="7:28">
      <c r="G32" t="s">
        <v>74</v>
      </c>
      <c r="H32" s="73">
        <v>142.56</v>
      </c>
      <c r="I32" s="46">
        <v>0</v>
      </c>
      <c r="J32" s="46">
        <v>48.16</v>
      </c>
      <c r="K32" s="46">
        <v>0</v>
      </c>
      <c r="L32" s="46">
        <v>13.48</v>
      </c>
      <c r="M32" s="74">
        <v>0</v>
      </c>
      <c r="N32" s="73">
        <v>0</v>
      </c>
      <c r="O32" s="46">
        <v>-132</v>
      </c>
      <c r="P32" s="46">
        <v>0</v>
      </c>
      <c r="Q32" s="46">
        <v>-57</v>
      </c>
      <c r="R32" s="46">
        <v>0</v>
      </c>
      <c r="S32" s="74">
        <v>0</v>
      </c>
      <c r="U32" s="73">
        <v>-189</v>
      </c>
      <c r="V32" s="74">
        <v>204.2</v>
      </c>
      <c r="W32">
        <v>142.56</v>
      </c>
      <c r="X32">
        <v>-132</v>
      </c>
      <c r="Y32">
        <v>13.48</v>
      </c>
      <c r="Z32">
        <v>-57</v>
      </c>
      <c r="AA32">
        <v>0</v>
      </c>
      <c r="AB32">
        <v>48.16</v>
      </c>
    </row>
    <row r="33" spans="7:28">
      <c r="G33" t="s">
        <v>75</v>
      </c>
      <c r="H33" s="73">
        <v>114.62</v>
      </c>
      <c r="I33" s="46">
        <v>0</v>
      </c>
      <c r="J33" s="46">
        <v>0</v>
      </c>
      <c r="K33" s="46">
        <v>0</v>
      </c>
      <c r="L33" s="46">
        <v>14.45</v>
      </c>
      <c r="M33" s="74">
        <v>0</v>
      </c>
      <c r="N33" s="73">
        <v>0</v>
      </c>
      <c r="O33" s="46">
        <v>-107</v>
      </c>
      <c r="P33" s="46">
        <v>-40</v>
      </c>
      <c r="Q33" s="46">
        <v>-55</v>
      </c>
      <c r="R33" s="46">
        <v>0</v>
      </c>
      <c r="S33" s="74">
        <v>0</v>
      </c>
      <c r="U33" s="73">
        <v>-202</v>
      </c>
      <c r="V33" s="74">
        <v>129.07</v>
      </c>
      <c r="W33">
        <v>114.62</v>
      </c>
      <c r="X33">
        <v>-107</v>
      </c>
      <c r="Y33">
        <v>14.45</v>
      </c>
      <c r="Z33">
        <v>-55</v>
      </c>
      <c r="AA33">
        <v>0</v>
      </c>
      <c r="AB33">
        <v>-40</v>
      </c>
    </row>
    <row r="34" spans="7:28">
      <c r="G34" t="s">
        <v>76</v>
      </c>
      <c r="H34" s="73">
        <v>115.58</v>
      </c>
      <c r="I34" s="46">
        <v>0</v>
      </c>
      <c r="J34" s="46">
        <v>62.61</v>
      </c>
      <c r="K34" s="46">
        <v>0</v>
      </c>
      <c r="L34" s="46">
        <v>15.41</v>
      </c>
      <c r="M34" s="74">
        <v>0</v>
      </c>
      <c r="N34" s="73">
        <v>0</v>
      </c>
      <c r="O34" s="46">
        <v>-165</v>
      </c>
      <c r="P34" s="46">
        <v>0</v>
      </c>
      <c r="Q34" s="46">
        <v>-52</v>
      </c>
      <c r="R34" s="46">
        <v>0</v>
      </c>
      <c r="S34" s="74">
        <v>0</v>
      </c>
      <c r="U34" s="73">
        <v>-217</v>
      </c>
      <c r="V34" s="74">
        <v>193.6</v>
      </c>
      <c r="W34">
        <v>115.58</v>
      </c>
      <c r="X34">
        <v>-165</v>
      </c>
      <c r="Y34">
        <v>15.41</v>
      </c>
      <c r="Z34">
        <v>-52</v>
      </c>
      <c r="AA34">
        <v>0</v>
      </c>
      <c r="AB34">
        <v>62.61</v>
      </c>
    </row>
    <row r="35" spans="7:28">
      <c r="G35" t="s">
        <v>77</v>
      </c>
      <c r="H35" s="73">
        <v>129.06</v>
      </c>
      <c r="I35" s="46">
        <v>0</v>
      </c>
      <c r="J35" s="46">
        <v>77.06</v>
      </c>
      <c r="K35" s="46">
        <v>0</v>
      </c>
      <c r="L35" s="46">
        <v>17.34</v>
      </c>
      <c r="M35" s="74">
        <v>0</v>
      </c>
      <c r="N35" s="73">
        <v>0</v>
      </c>
      <c r="O35" s="46">
        <v>-133</v>
      </c>
      <c r="P35" s="46">
        <v>0</v>
      </c>
      <c r="Q35" s="46">
        <v>-53</v>
      </c>
      <c r="R35" s="46">
        <v>0</v>
      </c>
      <c r="S35" s="74">
        <v>0</v>
      </c>
      <c r="U35" s="73">
        <v>-186</v>
      </c>
      <c r="V35" s="74">
        <v>223.46</v>
      </c>
      <c r="W35">
        <v>129.06</v>
      </c>
      <c r="X35">
        <v>-133</v>
      </c>
      <c r="Y35">
        <v>17.34</v>
      </c>
      <c r="Z35">
        <v>-53</v>
      </c>
      <c r="AA35">
        <v>0</v>
      </c>
      <c r="AB35">
        <v>77.06</v>
      </c>
    </row>
    <row r="36" spans="7:28">
      <c r="G36" t="s">
        <v>78</v>
      </c>
      <c r="H36" s="73">
        <v>129.06</v>
      </c>
      <c r="I36" s="46">
        <v>0</v>
      </c>
      <c r="J36" s="46">
        <v>86.69</v>
      </c>
      <c r="K36" s="46">
        <v>0</v>
      </c>
      <c r="L36" s="46">
        <v>17.34</v>
      </c>
      <c r="M36" s="74">
        <v>0</v>
      </c>
      <c r="N36" s="73">
        <v>0</v>
      </c>
      <c r="O36" s="46">
        <v>0</v>
      </c>
      <c r="P36" s="46">
        <v>0</v>
      </c>
      <c r="Q36" s="46">
        <v>-50</v>
      </c>
      <c r="R36" s="46">
        <v>0</v>
      </c>
      <c r="S36" s="74">
        <v>0</v>
      </c>
      <c r="U36" s="73">
        <v>-50</v>
      </c>
      <c r="V36" s="74">
        <v>233.09</v>
      </c>
      <c r="W36">
        <v>129.06</v>
      </c>
      <c r="X36">
        <v>0</v>
      </c>
      <c r="Y36">
        <v>17.34</v>
      </c>
      <c r="Z36">
        <v>-50</v>
      </c>
      <c r="AA36">
        <v>0</v>
      </c>
      <c r="AB36">
        <v>86.69</v>
      </c>
    </row>
    <row r="37" spans="7:28">
      <c r="G37" t="s">
        <v>79</v>
      </c>
      <c r="H37" s="73">
        <v>169.52</v>
      </c>
      <c r="I37" s="46">
        <v>0</v>
      </c>
      <c r="J37" s="46">
        <v>86.69</v>
      </c>
      <c r="K37" s="46">
        <v>0</v>
      </c>
      <c r="L37" s="46">
        <v>18.3</v>
      </c>
      <c r="M37" s="74">
        <v>0</v>
      </c>
      <c r="N37" s="73">
        <v>0</v>
      </c>
      <c r="O37" s="46">
        <v>0</v>
      </c>
      <c r="P37" s="46">
        <v>0</v>
      </c>
      <c r="Q37" s="46">
        <v>-44</v>
      </c>
      <c r="R37" s="46">
        <v>0</v>
      </c>
      <c r="S37" s="74">
        <v>0</v>
      </c>
      <c r="U37" s="73">
        <v>-44</v>
      </c>
      <c r="V37" s="74">
        <v>274.51</v>
      </c>
      <c r="W37">
        <v>169.52</v>
      </c>
      <c r="X37">
        <v>0</v>
      </c>
      <c r="Y37">
        <v>18.3</v>
      </c>
      <c r="Z37">
        <v>-44</v>
      </c>
      <c r="AA37">
        <v>0</v>
      </c>
      <c r="AB37">
        <v>86.69</v>
      </c>
    </row>
    <row r="38" spans="7:28">
      <c r="G38" t="s">
        <v>80</v>
      </c>
      <c r="H38" s="73">
        <v>182.05</v>
      </c>
      <c r="I38" s="46">
        <v>0</v>
      </c>
      <c r="J38" s="46">
        <v>96.32</v>
      </c>
      <c r="K38" s="46">
        <v>0</v>
      </c>
      <c r="L38" s="46">
        <v>19.07</v>
      </c>
      <c r="M38" s="74">
        <v>0</v>
      </c>
      <c r="N38" s="73">
        <v>0</v>
      </c>
      <c r="O38" s="46">
        <v>-28</v>
      </c>
      <c r="P38" s="46">
        <v>0</v>
      </c>
      <c r="Q38" s="46">
        <v>-41</v>
      </c>
      <c r="R38" s="46">
        <v>0</v>
      </c>
      <c r="S38" s="74">
        <v>0</v>
      </c>
      <c r="U38" s="73">
        <v>-69</v>
      </c>
      <c r="V38" s="74">
        <v>297.44</v>
      </c>
      <c r="W38">
        <v>182.05</v>
      </c>
      <c r="X38">
        <v>-28</v>
      </c>
      <c r="Y38">
        <v>19.07</v>
      </c>
      <c r="Z38">
        <v>-41</v>
      </c>
      <c r="AA38">
        <v>0</v>
      </c>
      <c r="AB38">
        <v>96.32</v>
      </c>
    </row>
    <row r="39" spans="7:28">
      <c r="G39" t="s">
        <v>81</v>
      </c>
      <c r="H39" s="73">
        <v>172.41</v>
      </c>
      <c r="I39" s="46">
        <v>33.71</v>
      </c>
      <c r="J39" s="46">
        <v>154.11000000000001</v>
      </c>
      <c r="K39" s="46">
        <v>0</v>
      </c>
      <c r="L39" s="46">
        <v>20.23</v>
      </c>
      <c r="M39" s="74">
        <v>0.1</v>
      </c>
      <c r="N39" s="73">
        <v>0</v>
      </c>
      <c r="O39" s="46">
        <v>0</v>
      </c>
      <c r="P39" s="46">
        <v>0</v>
      </c>
      <c r="Q39" s="46">
        <v>-40</v>
      </c>
      <c r="R39" s="46">
        <v>0</v>
      </c>
      <c r="S39" s="74">
        <v>0</v>
      </c>
      <c r="U39" s="73">
        <v>-40</v>
      </c>
      <c r="V39" s="74">
        <v>380.56</v>
      </c>
      <c r="W39">
        <v>172.41</v>
      </c>
      <c r="X39">
        <v>33.71</v>
      </c>
      <c r="Y39">
        <v>20.23</v>
      </c>
      <c r="Z39">
        <v>-40</v>
      </c>
      <c r="AA39">
        <v>0.1</v>
      </c>
      <c r="AB39">
        <v>154.11000000000001</v>
      </c>
    </row>
    <row r="40" spans="7:28">
      <c r="G40" t="s">
        <v>82</v>
      </c>
      <c r="H40" s="73">
        <v>218.64</v>
      </c>
      <c r="I40" s="46">
        <v>33.71</v>
      </c>
      <c r="J40" s="46">
        <v>77.06</v>
      </c>
      <c r="K40" s="46">
        <v>0</v>
      </c>
      <c r="L40" s="46">
        <v>21.19</v>
      </c>
      <c r="M40" s="74">
        <v>0</v>
      </c>
      <c r="N40" s="73">
        <v>0</v>
      </c>
      <c r="O40" s="46">
        <v>0</v>
      </c>
      <c r="P40" s="46">
        <v>0</v>
      </c>
      <c r="Q40" s="46">
        <v>-25</v>
      </c>
      <c r="R40" s="46">
        <v>0</v>
      </c>
      <c r="S40" s="74">
        <v>0</v>
      </c>
      <c r="U40" s="73">
        <v>-25</v>
      </c>
      <c r="V40" s="74">
        <v>350.6</v>
      </c>
      <c r="W40">
        <v>218.64</v>
      </c>
      <c r="X40">
        <v>33.71</v>
      </c>
      <c r="Y40">
        <v>21.19</v>
      </c>
      <c r="Z40">
        <v>-25</v>
      </c>
      <c r="AA40">
        <v>0</v>
      </c>
      <c r="AB40">
        <v>77.06</v>
      </c>
    </row>
    <row r="41" spans="7:28">
      <c r="G41" t="s">
        <v>83</v>
      </c>
      <c r="H41" s="73">
        <v>332.3</v>
      </c>
      <c r="I41" s="46">
        <v>0</v>
      </c>
      <c r="J41" s="46">
        <v>125.22</v>
      </c>
      <c r="K41" s="46">
        <v>0</v>
      </c>
      <c r="L41" s="46">
        <v>21.96</v>
      </c>
      <c r="M41" s="74">
        <v>0</v>
      </c>
      <c r="N41" s="73">
        <v>0</v>
      </c>
      <c r="O41" s="46">
        <v>0</v>
      </c>
      <c r="P41" s="46">
        <v>0</v>
      </c>
      <c r="Q41" s="46">
        <v>-10</v>
      </c>
      <c r="R41" s="46">
        <v>0</v>
      </c>
      <c r="S41" s="74">
        <v>0</v>
      </c>
      <c r="U41" s="73">
        <v>-10</v>
      </c>
      <c r="V41" s="74">
        <v>479.48</v>
      </c>
      <c r="W41">
        <v>332.3</v>
      </c>
      <c r="X41">
        <v>0</v>
      </c>
      <c r="Y41">
        <v>21.96</v>
      </c>
      <c r="Z41">
        <v>-10</v>
      </c>
      <c r="AA41">
        <v>0</v>
      </c>
      <c r="AB41">
        <v>125.22</v>
      </c>
    </row>
    <row r="42" spans="7:28">
      <c r="G42" t="s">
        <v>84</v>
      </c>
      <c r="H42" s="73">
        <v>373.72</v>
      </c>
      <c r="I42" s="46">
        <v>0</v>
      </c>
      <c r="J42" s="46">
        <v>96.32</v>
      </c>
      <c r="K42" s="46">
        <v>0</v>
      </c>
      <c r="L42" s="46">
        <v>22.44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492.48</v>
      </c>
      <c r="W42">
        <v>373.72</v>
      </c>
      <c r="X42">
        <v>0</v>
      </c>
      <c r="Y42">
        <v>22.44</v>
      </c>
      <c r="Z42">
        <v>0</v>
      </c>
      <c r="AA42">
        <v>0</v>
      </c>
      <c r="AB42">
        <v>96.32</v>
      </c>
    </row>
    <row r="43" spans="7:28">
      <c r="G43" t="s">
        <v>85</v>
      </c>
      <c r="H43" s="73">
        <v>440.18</v>
      </c>
      <c r="I43" s="46">
        <v>30.82</v>
      </c>
      <c r="J43" s="46">
        <v>134.85</v>
      </c>
      <c r="K43" s="46">
        <v>0</v>
      </c>
      <c r="L43" s="46">
        <v>23.6</v>
      </c>
      <c r="M43" s="74">
        <v>0</v>
      </c>
      <c r="N43" s="73">
        <v>0</v>
      </c>
      <c r="O43" s="46">
        <v>0</v>
      </c>
      <c r="P43" s="46">
        <v>0</v>
      </c>
      <c r="Q43" s="46">
        <v>-22</v>
      </c>
      <c r="R43" s="46">
        <v>0</v>
      </c>
      <c r="S43" s="74">
        <v>0</v>
      </c>
      <c r="U43" s="73">
        <v>-22</v>
      </c>
      <c r="V43" s="74">
        <v>629.45000000000005</v>
      </c>
      <c r="W43">
        <v>440.18</v>
      </c>
      <c r="X43">
        <v>30.82</v>
      </c>
      <c r="Y43">
        <v>23.6</v>
      </c>
      <c r="Z43">
        <v>-22</v>
      </c>
      <c r="AA43">
        <v>0</v>
      </c>
      <c r="AB43">
        <v>134.85</v>
      </c>
    </row>
    <row r="44" spans="7:28">
      <c r="G44" t="s">
        <v>86</v>
      </c>
      <c r="H44" s="73">
        <v>469.08</v>
      </c>
      <c r="I44" s="46">
        <v>38.53</v>
      </c>
      <c r="J44" s="46">
        <v>125.22</v>
      </c>
      <c r="K44" s="46">
        <v>0</v>
      </c>
      <c r="L44" s="46">
        <v>22.15</v>
      </c>
      <c r="M44" s="74">
        <v>0</v>
      </c>
      <c r="N44" s="73">
        <v>0</v>
      </c>
      <c r="O44" s="46">
        <v>0</v>
      </c>
      <c r="P44" s="46">
        <v>0</v>
      </c>
      <c r="Q44" s="46">
        <v>-20</v>
      </c>
      <c r="R44" s="46">
        <v>0</v>
      </c>
      <c r="S44" s="74">
        <v>0</v>
      </c>
      <c r="U44" s="73">
        <v>-20</v>
      </c>
      <c r="V44" s="74">
        <v>654.98</v>
      </c>
      <c r="W44">
        <v>469.08</v>
      </c>
      <c r="X44">
        <v>38.53</v>
      </c>
      <c r="Y44">
        <v>22.15</v>
      </c>
      <c r="Z44">
        <v>-20</v>
      </c>
      <c r="AA44">
        <v>0</v>
      </c>
      <c r="AB44">
        <v>125.22</v>
      </c>
    </row>
    <row r="45" spans="7:28">
      <c r="G45" t="s">
        <v>87</v>
      </c>
      <c r="H45" s="73">
        <v>476.78</v>
      </c>
      <c r="I45" s="46">
        <v>7.71</v>
      </c>
      <c r="J45" s="46">
        <v>125.22</v>
      </c>
      <c r="K45" s="46">
        <v>0</v>
      </c>
      <c r="L45" s="46">
        <v>21.19</v>
      </c>
      <c r="M45" s="74">
        <v>0</v>
      </c>
      <c r="N45" s="73">
        <v>0</v>
      </c>
      <c r="O45" s="46">
        <v>0</v>
      </c>
      <c r="P45" s="46">
        <v>0</v>
      </c>
      <c r="Q45" s="46">
        <v>-18</v>
      </c>
      <c r="R45" s="46">
        <v>0</v>
      </c>
      <c r="S45" s="74">
        <v>0</v>
      </c>
      <c r="U45" s="73">
        <v>-18</v>
      </c>
      <c r="V45" s="74">
        <v>630.9</v>
      </c>
      <c r="W45">
        <v>476.78</v>
      </c>
      <c r="X45">
        <v>7.71</v>
      </c>
      <c r="Y45">
        <v>21.19</v>
      </c>
      <c r="Z45">
        <v>-18</v>
      </c>
      <c r="AA45">
        <v>0</v>
      </c>
      <c r="AB45">
        <v>125.22</v>
      </c>
    </row>
    <row r="46" spans="7:28">
      <c r="G46" t="s">
        <v>88</v>
      </c>
      <c r="H46" s="73">
        <v>494.11</v>
      </c>
      <c r="I46" s="46">
        <v>28.9</v>
      </c>
      <c r="J46" s="46">
        <v>125.22</v>
      </c>
      <c r="K46" s="46">
        <v>0</v>
      </c>
      <c r="L46" s="46">
        <v>20.52</v>
      </c>
      <c r="M46" s="74">
        <v>0</v>
      </c>
      <c r="N46" s="73">
        <v>0</v>
      </c>
      <c r="O46" s="46">
        <v>0</v>
      </c>
      <c r="P46" s="46">
        <v>0</v>
      </c>
      <c r="Q46" s="46">
        <v>-20</v>
      </c>
      <c r="R46" s="46">
        <v>0</v>
      </c>
      <c r="S46" s="74">
        <v>0</v>
      </c>
      <c r="U46" s="73">
        <v>-20</v>
      </c>
      <c r="V46" s="74">
        <v>668.75</v>
      </c>
      <c r="W46">
        <v>494.11</v>
      </c>
      <c r="X46">
        <v>28.9</v>
      </c>
      <c r="Y46">
        <v>20.52</v>
      </c>
      <c r="Z46">
        <v>-20</v>
      </c>
      <c r="AA46">
        <v>0</v>
      </c>
      <c r="AB46">
        <v>125.22</v>
      </c>
    </row>
    <row r="47" spans="7:28">
      <c r="G47" t="s">
        <v>89</v>
      </c>
      <c r="H47" s="73">
        <v>405.5</v>
      </c>
      <c r="I47" s="46">
        <v>50.09</v>
      </c>
      <c r="J47" s="46">
        <v>101.14</v>
      </c>
      <c r="K47" s="46">
        <v>0</v>
      </c>
      <c r="L47" s="46">
        <v>20.23</v>
      </c>
      <c r="M47" s="74">
        <v>0</v>
      </c>
      <c r="N47" s="73">
        <v>0</v>
      </c>
      <c r="O47" s="46">
        <v>0</v>
      </c>
      <c r="P47" s="46">
        <v>0</v>
      </c>
      <c r="Q47" s="46">
        <v>-21</v>
      </c>
      <c r="R47" s="46">
        <v>0</v>
      </c>
      <c r="S47" s="74">
        <v>0</v>
      </c>
      <c r="U47" s="73">
        <v>-21</v>
      </c>
      <c r="V47" s="74">
        <v>576.96</v>
      </c>
      <c r="W47">
        <v>405.5</v>
      </c>
      <c r="X47">
        <v>50.09</v>
      </c>
      <c r="Y47">
        <v>20.23</v>
      </c>
      <c r="Z47">
        <v>-21</v>
      </c>
      <c r="AA47">
        <v>0</v>
      </c>
      <c r="AB47">
        <v>101.14</v>
      </c>
    </row>
    <row r="48" spans="7:28">
      <c r="G48" t="s">
        <v>90</v>
      </c>
      <c r="H48" s="73">
        <v>339.04</v>
      </c>
      <c r="I48" s="46">
        <v>50.09</v>
      </c>
      <c r="J48" s="46">
        <v>86.69</v>
      </c>
      <c r="K48" s="46">
        <v>0</v>
      </c>
      <c r="L48" s="46">
        <v>19.260000000000002</v>
      </c>
      <c r="M48" s="74">
        <v>0</v>
      </c>
      <c r="N48" s="73">
        <v>0</v>
      </c>
      <c r="O48" s="46">
        <v>0</v>
      </c>
      <c r="P48" s="46">
        <v>0</v>
      </c>
      <c r="Q48" s="46">
        <v>-21</v>
      </c>
      <c r="R48" s="46">
        <v>0</v>
      </c>
      <c r="S48" s="74">
        <v>0</v>
      </c>
      <c r="U48" s="73">
        <v>-21</v>
      </c>
      <c r="V48" s="74">
        <v>495.08</v>
      </c>
      <c r="W48">
        <v>339.04</v>
      </c>
      <c r="X48">
        <v>50.09</v>
      </c>
      <c r="Y48">
        <v>19.260000000000002</v>
      </c>
      <c r="Z48">
        <v>-21</v>
      </c>
      <c r="AA48">
        <v>0</v>
      </c>
      <c r="AB48">
        <v>86.69</v>
      </c>
    </row>
    <row r="49" spans="7:28">
      <c r="G49" t="s">
        <v>91</v>
      </c>
      <c r="H49" s="73">
        <v>271.63</v>
      </c>
      <c r="I49" s="46">
        <v>36.6</v>
      </c>
      <c r="J49" s="46">
        <v>57.79</v>
      </c>
      <c r="K49" s="46">
        <v>0</v>
      </c>
      <c r="L49" s="46">
        <v>18.3</v>
      </c>
      <c r="M49" s="74">
        <v>0</v>
      </c>
      <c r="N49" s="73">
        <v>0</v>
      </c>
      <c r="O49" s="46">
        <v>0</v>
      </c>
      <c r="P49" s="46">
        <v>0</v>
      </c>
      <c r="Q49" s="46">
        <v>-11</v>
      </c>
      <c r="R49" s="46">
        <v>0</v>
      </c>
      <c r="S49" s="74">
        <v>0</v>
      </c>
      <c r="U49" s="73">
        <v>-11</v>
      </c>
      <c r="V49" s="74">
        <v>384.32</v>
      </c>
      <c r="W49">
        <v>271.63</v>
      </c>
      <c r="X49">
        <v>36.6</v>
      </c>
      <c r="Y49">
        <v>18.3</v>
      </c>
      <c r="Z49">
        <v>-11</v>
      </c>
      <c r="AA49">
        <v>0</v>
      </c>
      <c r="AB49">
        <v>57.79</v>
      </c>
    </row>
    <row r="50" spans="7:28">
      <c r="G50" t="s">
        <v>92</v>
      </c>
      <c r="H50" s="73">
        <v>286.07</v>
      </c>
      <c r="I50" s="46">
        <v>43.34</v>
      </c>
      <c r="J50" s="46">
        <v>72.239999999999995</v>
      </c>
      <c r="K50" s="46">
        <v>0</v>
      </c>
      <c r="L50" s="46">
        <v>19.75</v>
      </c>
      <c r="M50" s="74">
        <v>0</v>
      </c>
      <c r="N50" s="73">
        <v>0</v>
      </c>
      <c r="O50" s="46">
        <v>0</v>
      </c>
      <c r="P50" s="46">
        <v>0</v>
      </c>
      <c r="Q50" s="46">
        <v>-12</v>
      </c>
      <c r="R50" s="46">
        <v>0</v>
      </c>
      <c r="S50" s="74">
        <v>0</v>
      </c>
      <c r="U50" s="73">
        <v>-12</v>
      </c>
      <c r="V50" s="74">
        <v>421.4</v>
      </c>
      <c r="W50">
        <v>286.07</v>
      </c>
      <c r="X50">
        <v>43.34</v>
      </c>
      <c r="Y50">
        <v>19.75</v>
      </c>
      <c r="Z50">
        <v>-12</v>
      </c>
      <c r="AA50">
        <v>0</v>
      </c>
      <c r="AB50">
        <v>72.239999999999995</v>
      </c>
    </row>
    <row r="51" spans="7:28">
      <c r="G51" t="s">
        <v>93</v>
      </c>
      <c r="H51" s="73">
        <v>156.03</v>
      </c>
      <c r="I51" s="46">
        <v>24.08</v>
      </c>
      <c r="J51" s="46">
        <v>125.22</v>
      </c>
      <c r="K51" s="46">
        <v>0</v>
      </c>
      <c r="L51" s="46">
        <v>20.71</v>
      </c>
      <c r="M51" s="74">
        <v>0</v>
      </c>
      <c r="N51" s="73">
        <v>0</v>
      </c>
      <c r="O51" s="46">
        <v>0</v>
      </c>
      <c r="P51" s="46">
        <v>0</v>
      </c>
      <c r="Q51" s="46">
        <v>-11</v>
      </c>
      <c r="R51" s="46">
        <v>0</v>
      </c>
      <c r="S51" s="74">
        <v>0</v>
      </c>
      <c r="U51" s="73">
        <v>-11</v>
      </c>
      <c r="V51" s="74">
        <v>326.04000000000002</v>
      </c>
      <c r="W51">
        <v>156.03</v>
      </c>
      <c r="X51">
        <v>24.08</v>
      </c>
      <c r="Y51">
        <v>20.71</v>
      </c>
      <c r="Z51">
        <v>-11</v>
      </c>
      <c r="AA51">
        <v>0</v>
      </c>
      <c r="AB51">
        <v>125.22</v>
      </c>
    </row>
    <row r="52" spans="7:28">
      <c r="G52" t="s">
        <v>94</v>
      </c>
      <c r="H52" s="73">
        <v>159.88999999999999</v>
      </c>
      <c r="I52" s="46">
        <v>24.08</v>
      </c>
      <c r="J52" s="46">
        <v>130.03</v>
      </c>
      <c r="K52" s="46">
        <v>0</v>
      </c>
      <c r="L52" s="46">
        <v>21.19</v>
      </c>
      <c r="M52" s="74">
        <v>0</v>
      </c>
      <c r="N52" s="73">
        <v>0</v>
      </c>
      <c r="O52" s="46">
        <v>0</v>
      </c>
      <c r="P52" s="46">
        <v>0</v>
      </c>
      <c r="Q52" s="46">
        <v>-11</v>
      </c>
      <c r="R52" s="46">
        <v>0</v>
      </c>
      <c r="S52" s="74">
        <v>0</v>
      </c>
      <c r="U52" s="73">
        <v>-11</v>
      </c>
      <c r="V52" s="74">
        <v>335.19</v>
      </c>
      <c r="W52">
        <v>159.88999999999999</v>
      </c>
      <c r="X52">
        <v>24.08</v>
      </c>
      <c r="Y52">
        <v>21.19</v>
      </c>
      <c r="Z52">
        <v>-11</v>
      </c>
      <c r="AA52">
        <v>0</v>
      </c>
      <c r="AB52">
        <v>130.03</v>
      </c>
    </row>
    <row r="53" spans="7:28">
      <c r="G53" t="s">
        <v>95</v>
      </c>
      <c r="H53" s="73">
        <v>115.58</v>
      </c>
      <c r="I53" s="46">
        <v>50.09</v>
      </c>
      <c r="J53" s="46">
        <v>120.4</v>
      </c>
      <c r="K53" s="46">
        <v>0</v>
      </c>
      <c r="L53" s="46">
        <v>24.08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310.14999999999998</v>
      </c>
      <c r="W53">
        <v>115.58</v>
      </c>
      <c r="X53">
        <v>50.09</v>
      </c>
      <c r="Y53">
        <v>24.08</v>
      </c>
      <c r="Z53">
        <v>0</v>
      </c>
      <c r="AA53">
        <v>0</v>
      </c>
      <c r="AB53">
        <v>120.4</v>
      </c>
    </row>
    <row r="54" spans="7:28">
      <c r="G54" t="s">
        <v>96</v>
      </c>
      <c r="H54" s="73">
        <v>118.47</v>
      </c>
      <c r="I54" s="46">
        <v>50.09</v>
      </c>
      <c r="J54" s="46">
        <v>110.77</v>
      </c>
      <c r="K54" s="46">
        <v>0</v>
      </c>
      <c r="L54" s="46">
        <v>24.08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303.41000000000003</v>
      </c>
      <c r="W54">
        <v>118.47</v>
      </c>
      <c r="X54">
        <v>50.09</v>
      </c>
      <c r="Y54">
        <v>24.08</v>
      </c>
      <c r="Z54">
        <v>0</v>
      </c>
      <c r="AA54">
        <v>0</v>
      </c>
      <c r="AB54">
        <v>110.77</v>
      </c>
    </row>
    <row r="55" spans="7:28">
      <c r="G55" t="s">
        <v>97</v>
      </c>
      <c r="H55" s="73">
        <v>121.37</v>
      </c>
      <c r="I55" s="46">
        <v>19.260000000000002</v>
      </c>
      <c r="J55" s="46">
        <v>0</v>
      </c>
      <c r="K55" s="46">
        <v>0</v>
      </c>
      <c r="L55" s="46">
        <v>23.6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164.23</v>
      </c>
      <c r="W55">
        <v>121.37</v>
      </c>
      <c r="X55">
        <v>19.260000000000002</v>
      </c>
      <c r="Y55">
        <v>23.6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144.47999999999999</v>
      </c>
      <c r="I56" s="46">
        <v>0</v>
      </c>
      <c r="J56" s="46">
        <v>0</v>
      </c>
      <c r="K56" s="46">
        <v>0</v>
      </c>
      <c r="L56" s="46">
        <v>21.19</v>
      </c>
      <c r="M56" s="74">
        <v>0</v>
      </c>
      <c r="N56" s="73">
        <v>0</v>
      </c>
      <c r="O56" s="46">
        <v>-10</v>
      </c>
      <c r="P56" s="46">
        <v>-15</v>
      </c>
      <c r="Q56" s="46">
        <v>0</v>
      </c>
      <c r="R56" s="46">
        <v>0</v>
      </c>
      <c r="S56" s="74">
        <v>0</v>
      </c>
      <c r="U56" s="73">
        <v>-25</v>
      </c>
      <c r="V56" s="74">
        <v>165.67</v>
      </c>
      <c r="W56">
        <v>144.47999999999999</v>
      </c>
      <c r="X56">
        <v>-10</v>
      </c>
      <c r="Y56">
        <v>21.19</v>
      </c>
      <c r="Z56">
        <v>0</v>
      </c>
      <c r="AA56">
        <v>0</v>
      </c>
      <c r="AB56">
        <v>-15</v>
      </c>
    </row>
    <row r="57" spans="7:28">
      <c r="G57" t="s">
        <v>99</v>
      </c>
      <c r="H57" s="73">
        <v>193.61</v>
      </c>
      <c r="I57" s="46">
        <v>0</v>
      </c>
      <c r="J57" s="46">
        <v>33.71</v>
      </c>
      <c r="K57" s="46">
        <v>0</v>
      </c>
      <c r="L57" s="46">
        <v>21.19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248.51</v>
      </c>
      <c r="W57">
        <v>193.61</v>
      </c>
      <c r="X57">
        <v>0</v>
      </c>
      <c r="Y57">
        <v>21.19</v>
      </c>
      <c r="Z57">
        <v>0</v>
      </c>
      <c r="AA57">
        <v>0</v>
      </c>
      <c r="AB57">
        <v>33.71</v>
      </c>
    </row>
    <row r="58" spans="7:28">
      <c r="G58" t="s">
        <v>100</v>
      </c>
      <c r="H58" s="73">
        <v>228.28</v>
      </c>
      <c r="I58" s="46">
        <v>0</v>
      </c>
      <c r="J58" s="46">
        <v>105.95</v>
      </c>
      <c r="K58" s="46">
        <v>0</v>
      </c>
      <c r="L58" s="46">
        <v>20.71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354.94</v>
      </c>
      <c r="W58">
        <v>228.28</v>
      </c>
      <c r="X58">
        <v>0</v>
      </c>
      <c r="Y58">
        <v>20.71</v>
      </c>
      <c r="Z58">
        <v>0</v>
      </c>
      <c r="AA58">
        <v>0</v>
      </c>
      <c r="AB58">
        <v>105.95</v>
      </c>
    </row>
    <row r="59" spans="7:28">
      <c r="G59" t="s">
        <v>101</v>
      </c>
      <c r="H59" s="73">
        <v>278.36</v>
      </c>
      <c r="I59" s="46">
        <v>0</v>
      </c>
      <c r="J59" s="46">
        <v>192.64</v>
      </c>
      <c r="K59" s="46">
        <v>0</v>
      </c>
      <c r="L59" s="46">
        <v>19.75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490.75</v>
      </c>
      <c r="W59">
        <v>278.36</v>
      </c>
      <c r="X59">
        <v>0</v>
      </c>
      <c r="Y59">
        <v>19.75</v>
      </c>
      <c r="Z59">
        <v>0</v>
      </c>
      <c r="AA59">
        <v>0</v>
      </c>
      <c r="AB59">
        <v>192.64</v>
      </c>
    </row>
    <row r="60" spans="7:28">
      <c r="G60" t="s">
        <v>102</v>
      </c>
      <c r="H60" s="73">
        <v>279.32</v>
      </c>
      <c r="I60" s="46">
        <v>0</v>
      </c>
      <c r="J60" s="46">
        <v>77.06</v>
      </c>
      <c r="K60" s="46">
        <v>0</v>
      </c>
      <c r="L60" s="46">
        <v>22.64</v>
      </c>
      <c r="M60" s="74">
        <v>0.1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379.12</v>
      </c>
      <c r="W60">
        <v>279.32</v>
      </c>
      <c r="X60">
        <v>0</v>
      </c>
      <c r="Y60">
        <v>22.64</v>
      </c>
      <c r="Z60">
        <v>0</v>
      </c>
      <c r="AA60">
        <v>0.1</v>
      </c>
      <c r="AB60">
        <v>77.06</v>
      </c>
    </row>
    <row r="61" spans="7:28">
      <c r="G61" t="s">
        <v>103</v>
      </c>
      <c r="H61" s="73">
        <v>200.35</v>
      </c>
      <c r="I61" s="46">
        <v>0</v>
      </c>
      <c r="J61" s="46">
        <v>0</v>
      </c>
      <c r="K61" s="46">
        <v>0</v>
      </c>
      <c r="L61" s="46">
        <v>18.3</v>
      </c>
      <c r="M61" s="74">
        <v>0</v>
      </c>
      <c r="N61" s="73">
        <v>0</v>
      </c>
      <c r="O61" s="46">
        <v>-55</v>
      </c>
      <c r="P61" s="46">
        <v>0</v>
      </c>
      <c r="Q61" s="46">
        <v>-20</v>
      </c>
      <c r="R61" s="46">
        <v>0</v>
      </c>
      <c r="S61" s="74">
        <v>0</v>
      </c>
      <c r="U61" s="73">
        <v>-75</v>
      </c>
      <c r="V61" s="74">
        <v>218.65</v>
      </c>
      <c r="W61">
        <v>200.35</v>
      </c>
      <c r="X61">
        <v>-55</v>
      </c>
      <c r="Y61">
        <v>18.3</v>
      </c>
      <c r="Z61">
        <v>-20</v>
      </c>
      <c r="AA61">
        <v>0</v>
      </c>
      <c r="AB61">
        <v>0</v>
      </c>
    </row>
    <row r="62" spans="7:28">
      <c r="G62" t="s">
        <v>104</v>
      </c>
      <c r="H62" s="73">
        <v>205.16</v>
      </c>
      <c r="I62" s="46">
        <v>0</v>
      </c>
      <c r="J62" s="46">
        <v>0</v>
      </c>
      <c r="K62" s="46">
        <v>0</v>
      </c>
      <c r="L62" s="46">
        <v>17.34</v>
      </c>
      <c r="M62" s="74">
        <v>0</v>
      </c>
      <c r="N62" s="73">
        <v>0</v>
      </c>
      <c r="O62" s="46">
        <v>-30</v>
      </c>
      <c r="P62" s="46">
        <v>0</v>
      </c>
      <c r="Q62" s="46">
        <v>-12</v>
      </c>
      <c r="R62" s="46">
        <v>0</v>
      </c>
      <c r="S62" s="74">
        <v>0</v>
      </c>
      <c r="U62" s="73">
        <v>-42</v>
      </c>
      <c r="V62" s="74">
        <v>222.5</v>
      </c>
      <c r="W62">
        <v>205.16</v>
      </c>
      <c r="X62">
        <v>-30</v>
      </c>
      <c r="Y62">
        <v>17.34</v>
      </c>
      <c r="Z62">
        <v>-12</v>
      </c>
      <c r="AA62">
        <v>0</v>
      </c>
      <c r="AB62">
        <v>0</v>
      </c>
    </row>
    <row r="63" spans="7:28">
      <c r="G63" t="s">
        <v>105</v>
      </c>
      <c r="H63" s="73">
        <v>186.86</v>
      </c>
      <c r="I63" s="46">
        <v>0</v>
      </c>
      <c r="J63" s="46">
        <v>0</v>
      </c>
      <c r="K63" s="46">
        <v>0</v>
      </c>
      <c r="L63" s="46">
        <v>19.260000000000002</v>
      </c>
      <c r="M63" s="74">
        <v>0</v>
      </c>
      <c r="N63" s="73">
        <v>0</v>
      </c>
      <c r="O63" s="46">
        <v>-50</v>
      </c>
      <c r="P63" s="46">
        <v>-100</v>
      </c>
      <c r="Q63" s="46">
        <v>-15</v>
      </c>
      <c r="R63" s="46">
        <v>0</v>
      </c>
      <c r="S63" s="74">
        <v>0</v>
      </c>
      <c r="U63" s="73">
        <v>-165</v>
      </c>
      <c r="V63" s="74">
        <v>206.12</v>
      </c>
      <c r="W63">
        <v>186.86</v>
      </c>
      <c r="X63">
        <v>-50</v>
      </c>
      <c r="Y63">
        <v>19.260000000000002</v>
      </c>
      <c r="Z63">
        <v>-15</v>
      </c>
      <c r="AA63">
        <v>0</v>
      </c>
      <c r="AB63">
        <v>-100</v>
      </c>
    </row>
    <row r="64" spans="7:28">
      <c r="G64" t="s">
        <v>106</v>
      </c>
      <c r="H64" s="73">
        <v>182.05</v>
      </c>
      <c r="I64" s="46">
        <v>0</v>
      </c>
      <c r="J64" s="46">
        <v>0</v>
      </c>
      <c r="K64" s="46">
        <v>0</v>
      </c>
      <c r="L64" s="46">
        <v>19.260000000000002</v>
      </c>
      <c r="M64" s="74">
        <v>0</v>
      </c>
      <c r="N64" s="73">
        <v>0</v>
      </c>
      <c r="O64" s="46">
        <v>-48</v>
      </c>
      <c r="P64" s="46">
        <v>-100</v>
      </c>
      <c r="Q64" s="46">
        <v>-10</v>
      </c>
      <c r="R64" s="46">
        <v>0</v>
      </c>
      <c r="S64" s="74">
        <v>0</v>
      </c>
      <c r="U64" s="73">
        <v>-158</v>
      </c>
      <c r="V64" s="74">
        <v>201.31</v>
      </c>
      <c r="W64">
        <v>182.05</v>
      </c>
      <c r="X64">
        <v>-48</v>
      </c>
      <c r="Y64">
        <v>19.260000000000002</v>
      </c>
      <c r="Z64">
        <v>-10</v>
      </c>
      <c r="AA64">
        <v>0</v>
      </c>
      <c r="AB64">
        <v>-100</v>
      </c>
    </row>
    <row r="65" spans="7:28">
      <c r="G65" t="s">
        <v>107</v>
      </c>
      <c r="H65" s="73">
        <v>116.55</v>
      </c>
      <c r="I65" s="46">
        <v>0</v>
      </c>
      <c r="J65" s="46">
        <v>0</v>
      </c>
      <c r="K65" s="46">
        <v>0</v>
      </c>
      <c r="L65" s="46">
        <v>22.15</v>
      </c>
      <c r="M65" s="74">
        <v>0</v>
      </c>
      <c r="N65" s="73">
        <v>0</v>
      </c>
      <c r="O65" s="46">
        <v>-40</v>
      </c>
      <c r="P65" s="46">
        <v>0</v>
      </c>
      <c r="Q65" s="46">
        <v>-10</v>
      </c>
      <c r="R65" s="46">
        <v>0</v>
      </c>
      <c r="S65" s="74">
        <v>0</v>
      </c>
      <c r="U65" s="73">
        <v>-50</v>
      </c>
      <c r="V65" s="74">
        <v>138.69999999999999</v>
      </c>
      <c r="W65">
        <v>116.55</v>
      </c>
      <c r="X65">
        <v>-40</v>
      </c>
      <c r="Y65">
        <v>22.15</v>
      </c>
      <c r="Z65">
        <v>-10</v>
      </c>
      <c r="AA65">
        <v>0</v>
      </c>
      <c r="AB65">
        <v>0</v>
      </c>
    </row>
    <row r="66" spans="7:28">
      <c r="G66" t="s">
        <v>108</v>
      </c>
      <c r="H66" s="73">
        <v>110.77</v>
      </c>
      <c r="I66" s="46">
        <v>0</v>
      </c>
      <c r="J66" s="46">
        <v>28.9</v>
      </c>
      <c r="K66" s="46">
        <v>0</v>
      </c>
      <c r="L66" s="46">
        <v>22.15</v>
      </c>
      <c r="M66" s="74">
        <v>0</v>
      </c>
      <c r="N66" s="73">
        <v>0</v>
      </c>
      <c r="O66" s="46">
        <v>-40</v>
      </c>
      <c r="P66" s="46">
        <v>0</v>
      </c>
      <c r="Q66" s="46">
        <v>-10</v>
      </c>
      <c r="R66" s="46">
        <v>0</v>
      </c>
      <c r="S66" s="74">
        <v>0</v>
      </c>
      <c r="U66" s="73">
        <v>-50</v>
      </c>
      <c r="V66" s="74">
        <v>161.82</v>
      </c>
      <c r="W66">
        <v>110.77</v>
      </c>
      <c r="X66">
        <v>-40</v>
      </c>
      <c r="Y66">
        <v>22.15</v>
      </c>
      <c r="Z66">
        <v>-10</v>
      </c>
      <c r="AA66">
        <v>0</v>
      </c>
      <c r="AB66">
        <v>28.9</v>
      </c>
    </row>
    <row r="67" spans="7:28">
      <c r="G67" t="s">
        <v>109</v>
      </c>
      <c r="H67" s="73">
        <v>56.83</v>
      </c>
      <c r="I67" s="46">
        <v>0</v>
      </c>
      <c r="J67" s="46">
        <v>57.79</v>
      </c>
      <c r="K67" s="46">
        <v>0</v>
      </c>
      <c r="L67" s="46">
        <v>22.64</v>
      </c>
      <c r="M67" s="74">
        <v>0</v>
      </c>
      <c r="N67" s="73">
        <v>0</v>
      </c>
      <c r="O67" s="46">
        <v>-30</v>
      </c>
      <c r="P67" s="46">
        <v>0</v>
      </c>
      <c r="Q67" s="46">
        <v>-10</v>
      </c>
      <c r="R67" s="46">
        <v>0</v>
      </c>
      <c r="S67" s="74">
        <v>0</v>
      </c>
      <c r="U67" s="73">
        <v>-40</v>
      </c>
      <c r="V67" s="74">
        <v>137.26</v>
      </c>
      <c r="W67">
        <v>56.83</v>
      </c>
      <c r="X67">
        <v>-30</v>
      </c>
      <c r="Y67">
        <v>22.64</v>
      </c>
      <c r="Z67">
        <v>-10</v>
      </c>
      <c r="AA67">
        <v>0</v>
      </c>
      <c r="AB67">
        <v>57.79</v>
      </c>
    </row>
    <row r="68" spans="7:28">
      <c r="G68" t="s">
        <v>110</v>
      </c>
      <c r="H68" s="73">
        <v>26.97</v>
      </c>
      <c r="I68" s="46">
        <v>0</v>
      </c>
      <c r="J68" s="46">
        <v>67.42</v>
      </c>
      <c r="K68" s="46">
        <v>0</v>
      </c>
      <c r="L68" s="46">
        <v>22.64</v>
      </c>
      <c r="M68" s="74">
        <v>0</v>
      </c>
      <c r="N68" s="73">
        <v>0</v>
      </c>
      <c r="O68" s="46">
        <v>-35</v>
      </c>
      <c r="P68" s="46">
        <v>0</v>
      </c>
      <c r="Q68" s="46">
        <v>-10</v>
      </c>
      <c r="R68" s="46">
        <v>0</v>
      </c>
      <c r="S68" s="74">
        <v>0</v>
      </c>
      <c r="U68" s="73">
        <v>-45</v>
      </c>
      <c r="V68" s="74">
        <v>117.03</v>
      </c>
      <c r="W68">
        <v>26.97</v>
      </c>
      <c r="X68">
        <v>-35</v>
      </c>
      <c r="Y68">
        <v>22.64</v>
      </c>
      <c r="Z68">
        <v>-10</v>
      </c>
      <c r="AA68">
        <v>0</v>
      </c>
      <c r="AB68">
        <v>67.42</v>
      </c>
    </row>
    <row r="69" spans="7:28">
      <c r="G69" t="s">
        <v>111</v>
      </c>
      <c r="H69" s="73">
        <v>122.33</v>
      </c>
      <c r="I69" s="46">
        <v>0</v>
      </c>
      <c r="J69" s="46">
        <v>105.95</v>
      </c>
      <c r="K69" s="46">
        <v>0</v>
      </c>
      <c r="L69" s="46">
        <v>21.19</v>
      </c>
      <c r="M69" s="74">
        <v>0</v>
      </c>
      <c r="N69" s="73">
        <v>0</v>
      </c>
      <c r="O69" s="46">
        <v>-65</v>
      </c>
      <c r="P69" s="46">
        <v>0</v>
      </c>
      <c r="Q69" s="46">
        <v>-11</v>
      </c>
      <c r="R69" s="46">
        <v>0</v>
      </c>
      <c r="S69" s="74">
        <v>0</v>
      </c>
      <c r="U69" s="73">
        <v>-76</v>
      </c>
      <c r="V69" s="74">
        <v>249.47</v>
      </c>
      <c r="W69">
        <v>122.33</v>
      </c>
      <c r="X69">
        <v>-65</v>
      </c>
      <c r="Y69">
        <v>21.19</v>
      </c>
      <c r="Z69">
        <v>-11</v>
      </c>
      <c r="AA69">
        <v>0</v>
      </c>
      <c r="AB69">
        <v>105.95</v>
      </c>
    </row>
    <row r="70" spans="7:28">
      <c r="G70" t="s">
        <v>112</v>
      </c>
      <c r="H70" s="73">
        <v>104.99</v>
      </c>
      <c r="I70" s="46">
        <v>0</v>
      </c>
      <c r="J70" s="46">
        <v>105.95</v>
      </c>
      <c r="K70" s="46">
        <v>0</v>
      </c>
      <c r="L70" s="46">
        <v>20.23</v>
      </c>
      <c r="M70" s="74">
        <v>0</v>
      </c>
      <c r="N70" s="73">
        <v>0</v>
      </c>
      <c r="O70" s="46">
        <v>-66</v>
      </c>
      <c r="P70" s="46">
        <v>0</v>
      </c>
      <c r="Q70" s="46">
        <v>-15</v>
      </c>
      <c r="R70" s="46">
        <v>0</v>
      </c>
      <c r="S70" s="74">
        <v>0</v>
      </c>
      <c r="U70" s="73">
        <v>-81</v>
      </c>
      <c r="V70" s="74">
        <v>231.17</v>
      </c>
      <c r="W70">
        <v>104.99</v>
      </c>
      <c r="X70">
        <v>-66</v>
      </c>
      <c r="Y70">
        <v>20.23</v>
      </c>
      <c r="Z70">
        <v>-15</v>
      </c>
      <c r="AA70">
        <v>0</v>
      </c>
      <c r="AB70">
        <v>105.95</v>
      </c>
    </row>
    <row r="71" spans="7:28">
      <c r="G71" t="s">
        <v>113</v>
      </c>
      <c r="H71" s="73">
        <v>29.86</v>
      </c>
      <c r="I71" s="46">
        <v>0</v>
      </c>
      <c r="J71" s="46">
        <v>78.02</v>
      </c>
      <c r="K71" s="46">
        <v>0</v>
      </c>
      <c r="L71" s="46">
        <v>19.260000000000002</v>
      </c>
      <c r="M71" s="74">
        <v>0</v>
      </c>
      <c r="N71" s="73">
        <v>0</v>
      </c>
      <c r="O71" s="46">
        <v>-30</v>
      </c>
      <c r="P71" s="46">
        <v>0</v>
      </c>
      <c r="Q71" s="46">
        <v>-14</v>
      </c>
      <c r="R71" s="46">
        <v>0</v>
      </c>
      <c r="S71" s="74">
        <v>0</v>
      </c>
      <c r="U71" s="73">
        <v>-44</v>
      </c>
      <c r="V71" s="74">
        <v>127.14</v>
      </c>
      <c r="W71">
        <v>29.86</v>
      </c>
      <c r="X71">
        <v>-30</v>
      </c>
      <c r="Y71">
        <v>19.260000000000002</v>
      </c>
      <c r="Z71">
        <v>-14</v>
      </c>
      <c r="AA71">
        <v>0</v>
      </c>
      <c r="AB71">
        <v>78.02</v>
      </c>
    </row>
    <row r="72" spans="7:28">
      <c r="G72" t="s">
        <v>114</v>
      </c>
      <c r="H72" s="73">
        <v>26.97</v>
      </c>
      <c r="I72" s="46">
        <v>0</v>
      </c>
      <c r="J72" s="46">
        <v>19.260000000000002</v>
      </c>
      <c r="K72" s="46">
        <v>0</v>
      </c>
      <c r="L72" s="46">
        <v>17.34</v>
      </c>
      <c r="M72" s="74">
        <v>0</v>
      </c>
      <c r="N72" s="73">
        <v>0</v>
      </c>
      <c r="O72" s="46">
        <v>-25</v>
      </c>
      <c r="P72" s="46">
        <v>0</v>
      </c>
      <c r="Q72" s="46">
        <v>-20</v>
      </c>
      <c r="R72" s="46">
        <v>0</v>
      </c>
      <c r="S72" s="74">
        <v>0</v>
      </c>
      <c r="U72" s="73">
        <v>-45</v>
      </c>
      <c r="V72" s="74">
        <v>63.57</v>
      </c>
      <c r="W72">
        <v>26.97</v>
      </c>
      <c r="X72">
        <v>-25</v>
      </c>
      <c r="Y72">
        <v>17.34</v>
      </c>
      <c r="Z72">
        <v>-20</v>
      </c>
      <c r="AA72">
        <v>0</v>
      </c>
      <c r="AB72">
        <v>19.260000000000002</v>
      </c>
    </row>
    <row r="73" spans="7:28">
      <c r="G73" t="s">
        <v>115</v>
      </c>
      <c r="H73" s="73">
        <v>78.98</v>
      </c>
      <c r="I73" s="46">
        <v>0</v>
      </c>
      <c r="J73" s="46">
        <v>0</v>
      </c>
      <c r="K73" s="46">
        <v>0</v>
      </c>
      <c r="L73" s="46">
        <v>15.41</v>
      </c>
      <c r="M73" s="74">
        <v>0.1</v>
      </c>
      <c r="N73" s="73">
        <v>0</v>
      </c>
      <c r="O73" s="46">
        <v>-70</v>
      </c>
      <c r="P73" s="46">
        <v>-4</v>
      </c>
      <c r="Q73" s="46">
        <v>-29</v>
      </c>
      <c r="R73" s="46">
        <v>0</v>
      </c>
      <c r="S73" s="74">
        <v>0</v>
      </c>
      <c r="U73" s="73">
        <v>-103</v>
      </c>
      <c r="V73" s="74">
        <v>94.49</v>
      </c>
      <c r="W73">
        <v>78.98</v>
      </c>
      <c r="X73">
        <v>-70</v>
      </c>
      <c r="Y73">
        <v>15.41</v>
      </c>
      <c r="Z73">
        <v>-29</v>
      </c>
      <c r="AA73">
        <v>0.1</v>
      </c>
      <c r="AB73">
        <v>-4</v>
      </c>
    </row>
    <row r="74" spans="7:28">
      <c r="G74" t="s">
        <v>116</v>
      </c>
      <c r="H74" s="73">
        <v>69.34</v>
      </c>
      <c r="I74" s="46">
        <v>0</v>
      </c>
      <c r="J74" s="46">
        <v>0</v>
      </c>
      <c r="K74" s="46">
        <v>0</v>
      </c>
      <c r="L74" s="46">
        <v>14.45</v>
      </c>
      <c r="M74" s="74">
        <v>0.1</v>
      </c>
      <c r="N74" s="73">
        <v>0</v>
      </c>
      <c r="O74" s="46">
        <v>-70</v>
      </c>
      <c r="P74" s="46">
        <v>-57</v>
      </c>
      <c r="Q74" s="46">
        <v>-39</v>
      </c>
      <c r="R74" s="46">
        <v>0</v>
      </c>
      <c r="S74" s="74">
        <v>0</v>
      </c>
      <c r="U74" s="73">
        <v>-166</v>
      </c>
      <c r="V74" s="74">
        <v>83.89</v>
      </c>
      <c r="W74">
        <v>69.34</v>
      </c>
      <c r="X74">
        <v>-70</v>
      </c>
      <c r="Y74">
        <v>14.45</v>
      </c>
      <c r="Z74">
        <v>-39</v>
      </c>
      <c r="AA74">
        <v>0.1</v>
      </c>
      <c r="AB74">
        <v>-57</v>
      </c>
    </row>
    <row r="75" spans="7:28">
      <c r="G75" t="s">
        <v>117</v>
      </c>
      <c r="H75" s="73">
        <v>78.02</v>
      </c>
      <c r="I75" s="46">
        <v>0</v>
      </c>
      <c r="J75" s="46">
        <v>0</v>
      </c>
      <c r="K75" s="46">
        <v>0</v>
      </c>
      <c r="L75" s="46">
        <v>13.48</v>
      </c>
      <c r="M75" s="74">
        <v>0</v>
      </c>
      <c r="N75" s="73">
        <v>0</v>
      </c>
      <c r="O75" s="46">
        <v>-23</v>
      </c>
      <c r="P75" s="46">
        <v>-39</v>
      </c>
      <c r="Q75" s="46">
        <v>-49</v>
      </c>
      <c r="R75" s="46">
        <v>0</v>
      </c>
      <c r="S75" s="74">
        <v>0</v>
      </c>
      <c r="U75" s="73">
        <v>-111</v>
      </c>
      <c r="V75" s="74">
        <v>91.5</v>
      </c>
      <c r="W75">
        <v>78.02</v>
      </c>
      <c r="X75">
        <v>-23</v>
      </c>
      <c r="Y75">
        <v>13.48</v>
      </c>
      <c r="Z75">
        <v>-49</v>
      </c>
      <c r="AA75">
        <v>0</v>
      </c>
      <c r="AB75">
        <v>-39</v>
      </c>
    </row>
    <row r="76" spans="7:28">
      <c r="G76" t="s">
        <v>118</v>
      </c>
      <c r="H76" s="73">
        <v>95.36</v>
      </c>
      <c r="I76" s="46">
        <v>0</v>
      </c>
      <c r="J76" s="46">
        <v>0</v>
      </c>
      <c r="K76" s="46">
        <v>0</v>
      </c>
      <c r="L76" s="46">
        <v>12.52</v>
      </c>
      <c r="M76" s="74">
        <v>0</v>
      </c>
      <c r="N76" s="73">
        <v>0</v>
      </c>
      <c r="O76" s="46">
        <v>-25</v>
      </c>
      <c r="P76" s="46">
        <v>-42</v>
      </c>
      <c r="Q76" s="46">
        <v>-60</v>
      </c>
      <c r="R76" s="46">
        <v>0</v>
      </c>
      <c r="S76" s="74">
        <v>0</v>
      </c>
      <c r="U76" s="73">
        <v>-127</v>
      </c>
      <c r="V76" s="74">
        <v>107.88</v>
      </c>
      <c r="W76">
        <v>95.36</v>
      </c>
      <c r="X76">
        <v>-25</v>
      </c>
      <c r="Y76">
        <v>12.52</v>
      </c>
      <c r="Z76">
        <v>-60</v>
      </c>
      <c r="AA76">
        <v>0</v>
      </c>
      <c r="AB76">
        <v>-42</v>
      </c>
    </row>
    <row r="77" spans="7:28">
      <c r="G77" t="s">
        <v>119</v>
      </c>
      <c r="H77" s="73">
        <v>129.07</v>
      </c>
      <c r="I77" s="46">
        <v>54.9</v>
      </c>
      <c r="J77" s="46">
        <v>0</v>
      </c>
      <c r="K77" s="46">
        <v>0</v>
      </c>
      <c r="L77" s="46">
        <v>11.56</v>
      </c>
      <c r="M77" s="74">
        <v>0</v>
      </c>
      <c r="N77" s="73">
        <v>0</v>
      </c>
      <c r="O77" s="46">
        <v>0</v>
      </c>
      <c r="P77" s="46">
        <v>0</v>
      </c>
      <c r="Q77" s="46">
        <v>-68</v>
      </c>
      <c r="R77" s="46">
        <v>0</v>
      </c>
      <c r="S77" s="74">
        <v>0</v>
      </c>
      <c r="U77" s="73">
        <v>-68</v>
      </c>
      <c r="V77" s="74">
        <v>195.53</v>
      </c>
      <c r="W77">
        <v>129.07</v>
      </c>
      <c r="X77">
        <v>54.9</v>
      </c>
      <c r="Y77">
        <v>11.56</v>
      </c>
      <c r="Z77">
        <v>-68</v>
      </c>
      <c r="AA77">
        <v>0</v>
      </c>
      <c r="AB77">
        <v>0</v>
      </c>
    </row>
    <row r="78" spans="7:28">
      <c r="G78" t="s">
        <v>120</v>
      </c>
      <c r="H78" s="73">
        <v>126.18</v>
      </c>
      <c r="I78" s="46">
        <v>49.12</v>
      </c>
      <c r="J78" s="46">
        <v>0</v>
      </c>
      <c r="K78" s="46">
        <v>0</v>
      </c>
      <c r="L78" s="46">
        <v>10.6</v>
      </c>
      <c r="M78" s="74">
        <v>0</v>
      </c>
      <c r="N78" s="73">
        <v>0</v>
      </c>
      <c r="O78" s="46">
        <v>0</v>
      </c>
      <c r="P78" s="46">
        <v>0</v>
      </c>
      <c r="Q78" s="46">
        <v>-78</v>
      </c>
      <c r="R78" s="46">
        <v>0</v>
      </c>
      <c r="S78" s="74">
        <v>0</v>
      </c>
      <c r="U78" s="73">
        <v>-78</v>
      </c>
      <c r="V78" s="74">
        <v>185.9</v>
      </c>
      <c r="W78">
        <v>126.18</v>
      </c>
      <c r="X78">
        <v>49.12</v>
      </c>
      <c r="Y78">
        <v>10.6</v>
      </c>
      <c r="Z78">
        <v>-78</v>
      </c>
      <c r="AA78">
        <v>0</v>
      </c>
      <c r="AB78">
        <v>0</v>
      </c>
    </row>
    <row r="79" spans="7:28">
      <c r="G79" t="s">
        <v>121</v>
      </c>
      <c r="H79" s="73">
        <v>121.36</v>
      </c>
      <c r="I79" s="46">
        <v>35.64</v>
      </c>
      <c r="J79" s="46">
        <v>0</v>
      </c>
      <c r="K79" s="46">
        <v>0</v>
      </c>
      <c r="L79" s="46">
        <v>11.56</v>
      </c>
      <c r="M79" s="74">
        <v>2.99</v>
      </c>
      <c r="N79" s="73">
        <v>0</v>
      </c>
      <c r="O79" s="46">
        <v>0</v>
      </c>
      <c r="P79" s="46">
        <v>-67</v>
      </c>
      <c r="Q79" s="46">
        <v>-81</v>
      </c>
      <c r="R79" s="46">
        <v>0</v>
      </c>
      <c r="S79" s="74">
        <v>0</v>
      </c>
      <c r="U79" s="73">
        <v>-148</v>
      </c>
      <c r="V79" s="74">
        <v>171.55</v>
      </c>
      <c r="W79">
        <v>121.36</v>
      </c>
      <c r="X79">
        <v>35.64</v>
      </c>
      <c r="Y79">
        <v>11.56</v>
      </c>
      <c r="Z79">
        <v>-81</v>
      </c>
      <c r="AA79">
        <v>2.99</v>
      </c>
      <c r="AB79">
        <v>-67</v>
      </c>
    </row>
    <row r="80" spans="7:28">
      <c r="G80" t="s">
        <v>122</v>
      </c>
      <c r="H80" s="73">
        <v>143.52000000000001</v>
      </c>
      <c r="I80" s="46">
        <v>37.56</v>
      </c>
      <c r="J80" s="46">
        <v>0</v>
      </c>
      <c r="K80" s="46">
        <v>0</v>
      </c>
      <c r="L80" s="46">
        <v>11.56</v>
      </c>
      <c r="M80" s="74">
        <v>2.12</v>
      </c>
      <c r="N80" s="73">
        <v>0</v>
      </c>
      <c r="O80" s="46">
        <v>0</v>
      </c>
      <c r="P80" s="46">
        <v>-71</v>
      </c>
      <c r="Q80" s="46">
        <v>-76</v>
      </c>
      <c r="R80" s="46">
        <v>0</v>
      </c>
      <c r="S80" s="74">
        <v>0</v>
      </c>
      <c r="U80" s="73">
        <v>-147</v>
      </c>
      <c r="V80" s="74">
        <v>194.76</v>
      </c>
      <c r="W80">
        <v>143.52000000000001</v>
      </c>
      <c r="X80">
        <v>37.56</v>
      </c>
      <c r="Y80">
        <v>11.56</v>
      </c>
      <c r="Z80">
        <v>-76</v>
      </c>
      <c r="AA80">
        <v>2.12</v>
      </c>
      <c r="AB80">
        <v>-71</v>
      </c>
    </row>
    <row r="81" spans="7:28">
      <c r="G81" t="s">
        <v>123</v>
      </c>
      <c r="H81" s="73">
        <v>151.22999999999999</v>
      </c>
      <c r="I81" s="46">
        <v>43.34</v>
      </c>
      <c r="J81" s="46">
        <v>0</v>
      </c>
      <c r="K81" s="46">
        <v>0</v>
      </c>
      <c r="L81" s="46">
        <v>12.52</v>
      </c>
      <c r="M81" s="74">
        <v>3.56</v>
      </c>
      <c r="N81" s="73">
        <v>0</v>
      </c>
      <c r="O81" s="46">
        <v>0</v>
      </c>
      <c r="P81" s="46">
        <v>-92</v>
      </c>
      <c r="Q81" s="46">
        <v>-66</v>
      </c>
      <c r="R81" s="46">
        <v>0</v>
      </c>
      <c r="S81" s="74">
        <v>0</v>
      </c>
      <c r="U81" s="73">
        <v>-158</v>
      </c>
      <c r="V81" s="74">
        <v>210.65</v>
      </c>
      <c r="W81">
        <v>151.22999999999999</v>
      </c>
      <c r="X81">
        <v>43.34</v>
      </c>
      <c r="Y81">
        <v>12.52</v>
      </c>
      <c r="Z81">
        <v>-66</v>
      </c>
      <c r="AA81">
        <v>3.56</v>
      </c>
      <c r="AB81">
        <v>-92</v>
      </c>
    </row>
    <row r="82" spans="7:28">
      <c r="G82" t="s">
        <v>124</v>
      </c>
      <c r="H82" s="73">
        <v>183.97</v>
      </c>
      <c r="I82" s="46">
        <v>31.79</v>
      </c>
      <c r="J82" s="46">
        <v>0</v>
      </c>
      <c r="K82" s="46">
        <v>0</v>
      </c>
      <c r="L82" s="46">
        <v>12.52</v>
      </c>
      <c r="M82" s="74">
        <v>5.39</v>
      </c>
      <c r="N82" s="73">
        <v>0</v>
      </c>
      <c r="O82" s="46">
        <v>0</v>
      </c>
      <c r="P82" s="46">
        <v>-91</v>
      </c>
      <c r="Q82" s="46">
        <v>-66</v>
      </c>
      <c r="R82" s="46">
        <v>0</v>
      </c>
      <c r="S82" s="74">
        <v>0</v>
      </c>
      <c r="U82" s="73">
        <v>-157</v>
      </c>
      <c r="V82" s="74">
        <v>233.67</v>
      </c>
      <c r="W82">
        <v>183.97</v>
      </c>
      <c r="X82">
        <v>31.79</v>
      </c>
      <c r="Y82">
        <v>12.52</v>
      </c>
      <c r="Z82">
        <v>-66</v>
      </c>
      <c r="AA82">
        <v>5.39</v>
      </c>
      <c r="AB82">
        <v>-91</v>
      </c>
    </row>
    <row r="83" spans="7:28">
      <c r="G83" t="s">
        <v>125</v>
      </c>
      <c r="H83" s="73">
        <v>74.16</v>
      </c>
      <c r="I83" s="46">
        <v>0</v>
      </c>
      <c r="J83" s="46">
        <v>0</v>
      </c>
      <c r="K83" s="46">
        <v>0</v>
      </c>
      <c r="L83" s="46">
        <v>7.71</v>
      </c>
      <c r="M83" s="74">
        <v>7.42</v>
      </c>
      <c r="N83" s="73">
        <v>0</v>
      </c>
      <c r="O83" s="46">
        <v>-26</v>
      </c>
      <c r="P83" s="46">
        <v>-115</v>
      </c>
      <c r="Q83" s="46">
        <v>-58</v>
      </c>
      <c r="R83" s="46">
        <v>0</v>
      </c>
      <c r="S83" s="74">
        <v>0</v>
      </c>
      <c r="U83" s="73">
        <v>-199</v>
      </c>
      <c r="V83" s="74">
        <v>89.29</v>
      </c>
      <c r="W83">
        <v>74.16</v>
      </c>
      <c r="X83">
        <v>-26</v>
      </c>
      <c r="Y83">
        <v>7.71</v>
      </c>
      <c r="Z83">
        <v>-58</v>
      </c>
      <c r="AA83">
        <v>7.42</v>
      </c>
      <c r="AB83">
        <v>-115</v>
      </c>
    </row>
    <row r="84" spans="7:28">
      <c r="G84" t="s">
        <v>126</v>
      </c>
      <c r="H84" s="73">
        <v>104.99</v>
      </c>
      <c r="I84" s="46">
        <v>0</v>
      </c>
      <c r="J84" s="46">
        <v>0</v>
      </c>
      <c r="K84" s="46">
        <v>0</v>
      </c>
      <c r="L84" s="46">
        <v>7.71</v>
      </c>
      <c r="M84" s="74">
        <v>7.03</v>
      </c>
      <c r="N84" s="73">
        <v>0</v>
      </c>
      <c r="O84" s="46">
        <v>-51</v>
      </c>
      <c r="P84" s="46">
        <v>-113</v>
      </c>
      <c r="Q84" s="46">
        <v>-50</v>
      </c>
      <c r="R84" s="46">
        <v>0</v>
      </c>
      <c r="S84" s="74">
        <v>0</v>
      </c>
      <c r="U84" s="73">
        <v>-214</v>
      </c>
      <c r="V84" s="74">
        <v>119.73</v>
      </c>
      <c r="W84">
        <v>104.99</v>
      </c>
      <c r="X84">
        <v>-51</v>
      </c>
      <c r="Y84">
        <v>7.71</v>
      </c>
      <c r="Z84">
        <v>-50</v>
      </c>
      <c r="AA84">
        <v>7.03</v>
      </c>
      <c r="AB84">
        <v>-113</v>
      </c>
    </row>
    <row r="85" spans="7:28">
      <c r="G85" t="s">
        <v>127</v>
      </c>
      <c r="H85" s="73">
        <v>94.4</v>
      </c>
      <c r="I85" s="46">
        <v>0</v>
      </c>
      <c r="J85" s="46">
        <v>0</v>
      </c>
      <c r="K85" s="46">
        <v>0</v>
      </c>
      <c r="L85" s="46">
        <v>8.67</v>
      </c>
      <c r="M85" s="74">
        <v>9.0500000000000007</v>
      </c>
      <c r="N85" s="73">
        <v>0</v>
      </c>
      <c r="O85" s="46">
        <v>-68</v>
      </c>
      <c r="P85" s="46">
        <v>-103</v>
      </c>
      <c r="Q85" s="46">
        <v>-53</v>
      </c>
      <c r="R85" s="46">
        <v>0</v>
      </c>
      <c r="S85" s="74">
        <v>0</v>
      </c>
      <c r="U85" s="73">
        <v>-224</v>
      </c>
      <c r="V85" s="74">
        <v>112.12</v>
      </c>
      <c r="W85">
        <v>94.4</v>
      </c>
      <c r="X85">
        <v>-68</v>
      </c>
      <c r="Y85">
        <v>8.67</v>
      </c>
      <c r="Z85">
        <v>-53</v>
      </c>
      <c r="AA85">
        <v>9.0500000000000007</v>
      </c>
      <c r="AB85">
        <v>-103</v>
      </c>
    </row>
    <row r="86" spans="7:28">
      <c r="G86" t="s">
        <v>128</v>
      </c>
      <c r="H86" s="73">
        <v>106.92</v>
      </c>
      <c r="I86" s="46">
        <v>0</v>
      </c>
      <c r="J86" s="46">
        <v>0</v>
      </c>
      <c r="K86" s="46">
        <v>0</v>
      </c>
      <c r="L86" s="46">
        <v>8.67</v>
      </c>
      <c r="M86" s="74">
        <v>11.65</v>
      </c>
      <c r="N86" s="73">
        <v>0</v>
      </c>
      <c r="O86" s="46">
        <v>-79</v>
      </c>
      <c r="P86" s="46">
        <v>-99</v>
      </c>
      <c r="Q86" s="46">
        <v>-74</v>
      </c>
      <c r="R86" s="46">
        <v>0</v>
      </c>
      <c r="S86" s="74">
        <v>0</v>
      </c>
      <c r="U86" s="73">
        <v>-252</v>
      </c>
      <c r="V86" s="74">
        <v>127.24</v>
      </c>
      <c r="W86">
        <v>106.92</v>
      </c>
      <c r="X86">
        <v>-79</v>
      </c>
      <c r="Y86">
        <v>8.67</v>
      </c>
      <c r="Z86">
        <v>-74</v>
      </c>
      <c r="AA86">
        <v>11.65</v>
      </c>
      <c r="AB86">
        <v>-99</v>
      </c>
    </row>
    <row r="87" spans="7:28">
      <c r="G87" t="s">
        <v>129</v>
      </c>
      <c r="H87" s="73">
        <v>107.88</v>
      </c>
      <c r="I87" s="46">
        <v>0</v>
      </c>
      <c r="J87" s="46">
        <v>0</v>
      </c>
      <c r="K87" s="46">
        <v>0</v>
      </c>
      <c r="L87" s="46">
        <v>8.67</v>
      </c>
      <c r="M87" s="74">
        <v>10.4</v>
      </c>
      <c r="N87" s="73">
        <v>0</v>
      </c>
      <c r="O87" s="46">
        <v>-92</v>
      </c>
      <c r="P87" s="46">
        <v>-88</v>
      </c>
      <c r="Q87" s="46">
        <v>-76</v>
      </c>
      <c r="R87" s="46">
        <v>0</v>
      </c>
      <c r="S87" s="74">
        <v>0</v>
      </c>
      <c r="U87" s="73">
        <v>-256</v>
      </c>
      <c r="V87" s="74">
        <v>126.95</v>
      </c>
      <c r="W87">
        <v>107.88</v>
      </c>
      <c r="X87">
        <v>-92</v>
      </c>
      <c r="Y87">
        <v>8.67</v>
      </c>
      <c r="Z87">
        <v>-76</v>
      </c>
      <c r="AA87">
        <v>10.4</v>
      </c>
      <c r="AB87">
        <v>-88</v>
      </c>
    </row>
    <row r="88" spans="7:28">
      <c r="G88" t="s">
        <v>130</v>
      </c>
      <c r="H88" s="73">
        <v>153.13999999999999</v>
      </c>
      <c r="I88" s="46">
        <v>0</v>
      </c>
      <c r="J88" s="46">
        <v>0</v>
      </c>
      <c r="K88" s="46">
        <v>0</v>
      </c>
      <c r="L88" s="46">
        <v>8.67</v>
      </c>
      <c r="M88" s="74">
        <v>9.25</v>
      </c>
      <c r="N88" s="73">
        <v>0</v>
      </c>
      <c r="O88" s="46">
        <v>-80</v>
      </c>
      <c r="P88" s="46">
        <v>-56</v>
      </c>
      <c r="Q88" s="46">
        <v>-73</v>
      </c>
      <c r="R88" s="46">
        <v>0</v>
      </c>
      <c r="S88" s="74">
        <v>0</v>
      </c>
      <c r="U88" s="73">
        <v>-209</v>
      </c>
      <c r="V88" s="74">
        <v>171.06</v>
      </c>
      <c r="W88">
        <v>153.13999999999999</v>
      </c>
      <c r="X88">
        <v>-80</v>
      </c>
      <c r="Y88">
        <v>8.67</v>
      </c>
      <c r="Z88">
        <v>-73</v>
      </c>
      <c r="AA88">
        <v>9.25</v>
      </c>
      <c r="AB88">
        <v>-56</v>
      </c>
    </row>
    <row r="89" spans="7:28">
      <c r="G89" t="s">
        <v>131</v>
      </c>
      <c r="H89" s="73">
        <v>164.71</v>
      </c>
      <c r="I89" s="46">
        <v>0</v>
      </c>
      <c r="J89" s="46">
        <v>0</v>
      </c>
      <c r="K89" s="46">
        <v>0</v>
      </c>
      <c r="L89" s="46">
        <v>8.67</v>
      </c>
      <c r="M89" s="74">
        <v>10.210000000000001</v>
      </c>
      <c r="N89" s="73">
        <v>0</v>
      </c>
      <c r="O89" s="46">
        <v>-90</v>
      </c>
      <c r="P89" s="46">
        <v>-42</v>
      </c>
      <c r="Q89" s="46">
        <v>-68</v>
      </c>
      <c r="R89" s="46">
        <v>0</v>
      </c>
      <c r="S89" s="74">
        <v>0</v>
      </c>
      <c r="U89" s="73">
        <v>-200</v>
      </c>
      <c r="V89" s="74">
        <v>183.59</v>
      </c>
      <c r="W89">
        <v>164.71</v>
      </c>
      <c r="X89">
        <v>-90</v>
      </c>
      <c r="Y89">
        <v>8.67</v>
      </c>
      <c r="Z89">
        <v>-68</v>
      </c>
      <c r="AA89">
        <v>10.210000000000001</v>
      </c>
      <c r="AB89">
        <v>-42</v>
      </c>
    </row>
    <row r="90" spans="7:28">
      <c r="G90" t="s">
        <v>132</v>
      </c>
      <c r="H90" s="73">
        <v>205.16</v>
      </c>
      <c r="I90" s="46">
        <v>0</v>
      </c>
      <c r="J90" s="46">
        <v>0</v>
      </c>
      <c r="K90" s="46">
        <v>0</v>
      </c>
      <c r="L90" s="46">
        <v>8.67</v>
      </c>
      <c r="M90" s="74">
        <v>7.8</v>
      </c>
      <c r="N90" s="73">
        <v>0</v>
      </c>
      <c r="O90" s="46">
        <v>-80</v>
      </c>
      <c r="P90" s="46">
        <v>-37</v>
      </c>
      <c r="Q90" s="46">
        <v>-66</v>
      </c>
      <c r="R90" s="46">
        <v>0</v>
      </c>
      <c r="S90" s="74">
        <v>0</v>
      </c>
      <c r="U90" s="73">
        <v>-183</v>
      </c>
      <c r="V90" s="74">
        <v>221.63</v>
      </c>
      <c r="W90">
        <v>205.16</v>
      </c>
      <c r="X90">
        <v>-80</v>
      </c>
      <c r="Y90">
        <v>8.67</v>
      </c>
      <c r="Z90">
        <v>-66</v>
      </c>
      <c r="AA90">
        <v>7.8</v>
      </c>
      <c r="AB90">
        <v>-37</v>
      </c>
    </row>
    <row r="91" spans="7:28">
      <c r="G91" t="s">
        <v>133</v>
      </c>
      <c r="H91" s="73">
        <v>211.9</v>
      </c>
      <c r="I91" s="46">
        <v>0</v>
      </c>
      <c r="J91" s="46">
        <v>0</v>
      </c>
      <c r="K91" s="46">
        <v>0</v>
      </c>
      <c r="L91" s="46">
        <v>8.67</v>
      </c>
      <c r="M91" s="74">
        <v>8.77</v>
      </c>
      <c r="N91" s="73">
        <v>0</v>
      </c>
      <c r="O91" s="46">
        <v>-18</v>
      </c>
      <c r="P91" s="46">
        <v>-18</v>
      </c>
      <c r="Q91" s="46">
        <v>-66</v>
      </c>
      <c r="R91" s="46">
        <v>0</v>
      </c>
      <c r="S91" s="74">
        <v>0</v>
      </c>
      <c r="U91" s="73">
        <v>-102</v>
      </c>
      <c r="V91" s="74">
        <v>229.34</v>
      </c>
      <c r="W91">
        <v>211.9</v>
      </c>
      <c r="X91">
        <v>-18</v>
      </c>
      <c r="Y91">
        <v>8.67</v>
      </c>
      <c r="Z91">
        <v>-66</v>
      </c>
      <c r="AA91">
        <v>8.77</v>
      </c>
      <c r="AB91">
        <v>-18</v>
      </c>
    </row>
    <row r="92" spans="7:28">
      <c r="G92" t="s">
        <v>134</v>
      </c>
      <c r="H92" s="73">
        <v>248.51</v>
      </c>
      <c r="I92" s="46">
        <v>0</v>
      </c>
      <c r="J92" s="46">
        <v>0</v>
      </c>
      <c r="K92" s="46">
        <v>0</v>
      </c>
      <c r="L92" s="46">
        <v>8.67</v>
      </c>
      <c r="M92" s="74">
        <v>8.09</v>
      </c>
      <c r="N92" s="73">
        <v>0</v>
      </c>
      <c r="O92" s="46">
        <v>-25</v>
      </c>
      <c r="P92" s="46">
        <v>0</v>
      </c>
      <c r="Q92" s="46">
        <v>-67</v>
      </c>
      <c r="R92" s="46">
        <v>0</v>
      </c>
      <c r="S92" s="74">
        <v>0</v>
      </c>
      <c r="U92" s="73">
        <v>-92</v>
      </c>
      <c r="V92" s="74">
        <v>265.27</v>
      </c>
      <c r="W92">
        <v>248.51</v>
      </c>
      <c r="X92">
        <v>-25</v>
      </c>
      <c r="Y92">
        <v>8.67</v>
      </c>
      <c r="Z92">
        <v>-67</v>
      </c>
      <c r="AA92">
        <v>8.09</v>
      </c>
      <c r="AB92">
        <v>0</v>
      </c>
    </row>
    <row r="93" spans="7:28">
      <c r="G93" t="s">
        <v>135</v>
      </c>
      <c r="H93" s="73">
        <v>334.23</v>
      </c>
      <c r="I93" s="46">
        <v>0</v>
      </c>
      <c r="J93" s="46">
        <v>0</v>
      </c>
      <c r="K93" s="46">
        <v>0</v>
      </c>
      <c r="L93" s="46">
        <v>8.67</v>
      </c>
      <c r="M93" s="74">
        <v>7.9</v>
      </c>
      <c r="N93" s="73">
        <v>0</v>
      </c>
      <c r="O93" s="46">
        <v>0</v>
      </c>
      <c r="P93" s="46">
        <v>0</v>
      </c>
      <c r="Q93" s="46">
        <v>-45</v>
      </c>
      <c r="R93" s="46">
        <v>0</v>
      </c>
      <c r="S93" s="74">
        <v>0</v>
      </c>
      <c r="U93" s="73">
        <v>-45</v>
      </c>
      <c r="V93" s="74">
        <v>350.8</v>
      </c>
      <c r="W93">
        <v>334.23</v>
      </c>
      <c r="X93">
        <v>0</v>
      </c>
      <c r="Y93">
        <v>8.67</v>
      </c>
      <c r="Z93">
        <v>-45</v>
      </c>
      <c r="AA93">
        <v>7.9</v>
      </c>
      <c r="AB93">
        <v>0</v>
      </c>
    </row>
    <row r="94" spans="7:28">
      <c r="G94" t="s">
        <v>136</v>
      </c>
      <c r="H94" s="73">
        <v>340.97</v>
      </c>
      <c r="I94" s="46">
        <v>0</v>
      </c>
      <c r="J94" s="46">
        <v>12.52</v>
      </c>
      <c r="K94" s="46">
        <v>0</v>
      </c>
      <c r="L94" s="46">
        <v>8.67</v>
      </c>
      <c r="M94" s="74">
        <v>6.55</v>
      </c>
      <c r="N94" s="73">
        <v>0</v>
      </c>
      <c r="O94" s="46">
        <v>0</v>
      </c>
      <c r="P94" s="46">
        <v>0</v>
      </c>
      <c r="Q94" s="46">
        <v>-45</v>
      </c>
      <c r="R94" s="46">
        <v>0</v>
      </c>
      <c r="S94" s="74">
        <v>0</v>
      </c>
      <c r="U94" s="73">
        <v>-45</v>
      </c>
      <c r="V94" s="74">
        <v>368.71</v>
      </c>
      <c r="W94">
        <v>340.97</v>
      </c>
      <c r="X94">
        <v>0</v>
      </c>
      <c r="Y94">
        <v>8.67</v>
      </c>
      <c r="Z94">
        <v>-45</v>
      </c>
      <c r="AA94">
        <v>6.55</v>
      </c>
      <c r="AB94">
        <v>12.52</v>
      </c>
    </row>
    <row r="95" spans="7:28">
      <c r="G95" t="s">
        <v>137</v>
      </c>
      <c r="H95" s="73">
        <v>278.36</v>
      </c>
      <c r="I95" s="46">
        <v>0</v>
      </c>
      <c r="J95" s="46">
        <v>0</v>
      </c>
      <c r="K95" s="46">
        <v>0</v>
      </c>
      <c r="L95" s="46">
        <v>7.71</v>
      </c>
      <c r="M95" s="74">
        <v>6.74</v>
      </c>
      <c r="N95" s="73">
        <v>0</v>
      </c>
      <c r="O95" s="46">
        <v>-22</v>
      </c>
      <c r="P95" s="46">
        <v>-20</v>
      </c>
      <c r="Q95" s="46">
        <v>-45</v>
      </c>
      <c r="R95" s="46">
        <v>0</v>
      </c>
      <c r="S95" s="74">
        <v>0</v>
      </c>
      <c r="U95" s="73">
        <v>-87</v>
      </c>
      <c r="V95" s="74">
        <v>292.81</v>
      </c>
      <c r="W95">
        <v>278.36</v>
      </c>
      <c r="X95">
        <v>-22</v>
      </c>
      <c r="Y95">
        <v>7.71</v>
      </c>
      <c r="Z95">
        <v>-45</v>
      </c>
      <c r="AA95">
        <v>6.74</v>
      </c>
      <c r="AB95">
        <v>-20</v>
      </c>
    </row>
    <row r="96" spans="7:28">
      <c r="G96" t="s">
        <v>138</v>
      </c>
      <c r="H96" s="73">
        <v>254.29</v>
      </c>
      <c r="I96" s="46">
        <v>0</v>
      </c>
      <c r="J96" s="46">
        <v>0</v>
      </c>
      <c r="K96" s="46">
        <v>0</v>
      </c>
      <c r="L96" s="46">
        <v>6.74</v>
      </c>
      <c r="M96" s="74">
        <v>6.55</v>
      </c>
      <c r="N96" s="73">
        <v>0</v>
      </c>
      <c r="O96" s="46">
        <v>-20</v>
      </c>
      <c r="P96" s="46">
        <v>-31</v>
      </c>
      <c r="Q96" s="46">
        <v>-45</v>
      </c>
      <c r="R96" s="46">
        <v>0</v>
      </c>
      <c r="S96" s="74">
        <v>0</v>
      </c>
      <c r="U96" s="73">
        <v>-96</v>
      </c>
      <c r="V96" s="74">
        <v>267.58</v>
      </c>
      <c r="W96">
        <v>254.29</v>
      </c>
      <c r="X96">
        <v>-20</v>
      </c>
      <c r="Y96">
        <v>6.74</v>
      </c>
      <c r="Z96">
        <v>-45</v>
      </c>
      <c r="AA96">
        <v>6.55</v>
      </c>
      <c r="AB96">
        <v>-31</v>
      </c>
    </row>
    <row r="97" spans="1:83">
      <c r="G97" t="s">
        <v>139</v>
      </c>
      <c r="H97" s="73">
        <v>212.87</v>
      </c>
      <c r="I97" s="46">
        <v>0</v>
      </c>
      <c r="J97" s="46">
        <v>0</v>
      </c>
      <c r="K97" s="46">
        <v>0</v>
      </c>
      <c r="L97" s="46">
        <v>6.74</v>
      </c>
      <c r="M97" s="74">
        <v>4.62</v>
      </c>
      <c r="N97" s="73">
        <v>0</v>
      </c>
      <c r="O97" s="46">
        <v>-44</v>
      </c>
      <c r="P97" s="46">
        <v>-85</v>
      </c>
      <c r="Q97" s="46">
        <v>-45</v>
      </c>
      <c r="R97" s="46">
        <v>0</v>
      </c>
      <c r="S97" s="74">
        <v>0</v>
      </c>
      <c r="U97" s="73">
        <v>-174</v>
      </c>
      <c r="V97" s="74">
        <v>224.23</v>
      </c>
      <c r="W97">
        <v>212.87</v>
      </c>
      <c r="X97">
        <v>-44</v>
      </c>
      <c r="Y97">
        <v>6.74</v>
      </c>
      <c r="Z97">
        <v>-45</v>
      </c>
      <c r="AA97">
        <v>4.62</v>
      </c>
      <c r="AB97">
        <v>-85</v>
      </c>
    </row>
    <row r="98" spans="1:83">
      <c r="G98" t="s">
        <v>140</v>
      </c>
      <c r="H98" s="73">
        <v>181.09</v>
      </c>
      <c r="I98" s="46">
        <v>0</v>
      </c>
      <c r="J98" s="46">
        <v>0</v>
      </c>
      <c r="K98" s="46">
        <v>0</v>
      </c>
      <c r="L98" s="46">
        <v>6.74</v>
      </c>
      <c r="M98" s="74">
        <v>3.08</v>
      </c>
      <c r="N98" s="73">
        <v>0</v>
      </c>
      <c r="O98" s="46">
        <v>-30</v>
      </c>
      <c r="P98" s="46">
        <v>-105</v>
      </c>
      <c r="Q98" s="46">
        <v>-45</v>
      </c>
      <c r="R98" s="46">
        <v>0</v>
      </c>
      <c r="S98" s="74">
        <v>0</v>
      </c>
      <c r="U98" s="73">
        <v>-180</v>
      </c>
      <c r="V98" s="74">
        <v>190.91</v>
      </c>
      <c r="W98">
        <v>181.09</v>
      </c>
      <c r="X98">
        <v>-30</v>
      </c>
      <c r="Y98">
        <v>6.74</v>
      </c>
      <c r="Z98">
        <v>-45</v>
      </c>
      <c r="AA98">
        <v>3.08</v>
      </c>
      <c r="AB98">
        <v>-105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4.8318975000000002</v>
      </c>
      <c r="I99" s="69">
        <f t="shared" ref="I99:BQ99" si="1">SUM(I3:I98)/4000</f>
        <v>0.19336250000000005</v>
      </c>
      <c r="J99" s="69">
        <f t="shared" si="1"/>
        <v>0.85340249999999995</v>
      </c>
      <c r="K99" s="69">
        <f t="shared" si="1"/>
        <v>0</v>
      </c>
      <c r="L99" s="69">
        <f t="shared" si="1"/>
        <v>0.35378000000000032</v>
      </c>
      <c r="M99" s="69">
        <f t="shared" si="1"/>
        <v>3.5065000000000006E-2</v>
      </c>
      <c r="N99" s="68">
        <f t="shared" si="1"/>
        <v>0</v>
      </c>
      <c r="O99" s="69">
        <f t="shared" si="1"/>
        <v>-1.3385</v>
      </c>
      <c r="P99" s="69">
        <f t="shared" si="1"/>
        <v>-0.53125</v>
      </c>
      <c r="Q99" s="69">
        <f t="shared" si="1"/>
        <v>-1.02125</v>
      </c>
      <c r="R99" s="69">
        <f t="shared" si="1"/>
        <v>0</v>
      </c>
      <c r="S99" s="70">
        <f t="shared" si="1"/>
        <v>0</v>
      </c>
      <c r="U99" s="68">
        <f t="shared" si="1"/>
        <v>-2.891</v>
      </c>
      <c r="V99" s="70">
        <f t="shared" si="1"/>
        <v>6.2675074999999998</v>
      </c>
      <c r="W99">
        <f t="shared" si="1"/>
        <v>4.8318975000000002</v>
      </c>
      <c r="X99">
        <f t="shared" si="1"/>
        <v>-1.1451374999999999</v>
      </c>
      <c r="Y99">
        <f t="shared" si="1"/>
        <v>0.35378000000000032</v>
      </c>
      <c r="Z99">
        <f t="shared" si="1"/>
        <v>-1.02125</v>
      </c>
      <c r="AA99">
        <f t="shared" si="1"/>
        <v>3.5065000000000006E-2</v>
      </c>
      <c r="AB99">
        <f t="shared" si="1"/>
        <v>0.3221524999999999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174.13</v>
      </c>
      <c r="J3" s="53">
        <v>0</v>
      </c>
      <c r="K3" s="53">
        <v>0</v>
      </c>
      <c r="L3" s="53">
        <v>0</v>
      </c>
      <c r="M3" s="72">
        <v>1.71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175.84</v>
      </c>
      <c r="W3">
        <v>0</v>
      </c>
      <c r="X3">
        <v>174.13</v>
      </c>
      <c r="Y3">
        <v>1.71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3">
        <v>0</v>
      </c>
      <c r="I4" s="46">
        <v>114.84</v>
      </c>
      <c r="J4" s="46">
        <v>0</v>
      </c>
      <c r="K4" s="46">
        <v>0</v>
      </c>
      <c r="L4" s="46">
        <v>0</v>
      </c>
      <c r="M4" s="74">
        <v>0.79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115.63</v>
      </c>
      <c r="W4">
        <v>0</v>
      </c>
      <c r="X4">
        <v>114.84</v>
      </c>
      <c r="Y4">
        <v>0.79</v>
      </c>
    </row>
    <row r="5" spans="1:25">
      <c r="B5" t="s">
        <v>378</v>
      </c>
      <c r="D5" t="s">
        <v>437</v>
      </c>
      <c r="G5" t="s">
        <v>47</v>
      </c>
      <c r="H5" s="73">
        <v>0</v>
      </c>
      <c r="I5" s="46">
        <v>55.31</v>
      </c>
      <c r="J5" s="46">
        <v>0</v>
      </c>
      <c r="K5" s="46">
        <v>0</v>
      </c>
      <c r="L5" s="46">
        <v>0</v>
      </c>
      <c r="M5" s="74">
        <v>0.22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55.53</v>
      </c>
      <c r="W5">
        <v>0</v>
      </c>
      <c r="X5">
        <v>55.31</v>
      </c>
      <c r="Y5">
        <v>0.22</v>
      </c>
    </row>
    <row r="6" spans="1:25">
      <c r="B6" t="s">
        <v>378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1.1599999999999999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1.1599999999999999</v>
      </c>
      <c r="W10">
        <v>0</v>
      </c>
      <c r="X10">
        <v>0</v>
      </c>
      <c r="Y10">
        <v>1.1599999999999999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1.25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1.25</v>
      </c>
      <c r="W11">
        <v>0</v>
      </c>
      <c r="X11">
        <v>0</v>
      </c>
      <c r="Y11">
        <v>1.25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1.06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1.06</v>
      </c>
      <c r="W13">
        <v>0</v>
      </c>
      <c r="X13">
        <v>0</v>
      </c>
      <c r="Y13">
        <v>1.06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2.41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2.41</v>
      </c>
      <c r="W14">
        <v>0</v>
      </c>
      <c r="X14">
        <v>0</v>
      </c>
      <c r="Y14">
        <v>2.41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1.73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1.73</v>
      </c>
      <c r="W15">
        <v>0</v>
      </c>
      <c r="X15">
        <v>0</v>
      </c>
      <c r="Y15">
        <v>1.73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2.7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2.7</v>
      </c>
      <c r="W16">
        <v>0</v>
      </c>
      <c r="X16">
        <v>0</v>
      </c>
      <c r="Y16">
        <v>2.7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3.56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3.56</v>
      </c>
      <c r="W17">
        <v>0</v>
      </c>
      <c r="X17">
        <v>0</v>
      </c>
      <c r="Y17">
        <v>3.56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4.53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4.53</v>
      </c>
      <c r="W18">
        <v>0</v>
      </c>
      <c r="X18">
        <v>0</v>
      </c>
      <c r="Y18">
        <v>4.53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4.1399999999999997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4.1399999999999997</v>
      </c>
      <c r="W19">
        <v>0</v>
      </c>
      <c r="X19">
        <v>0</v>
      </c>
      <c r="Y19">
        <v>4.1399999999999997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6.45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6.45</v>
      </c>
      <c r="W20">
        <v>0</v>
      </c>
      <c r="X20">
        <v>0</v>
      </c>
      <c r="Y20">
        <v>6.45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8.19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8.19</v>
      </c>
      <c r="W21">
        <v>0</v>
      </c>
      <c r="X21">
        <v>0</v>
      </c>
      <c r="Y21">
        <v>8.19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9.15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9.15</v>
      </c>
      <c r="W22">
        <v>0</v>
      </c>
      <c r="X22">
        <v>0</v>
      </c>
      <c r="Y22">
        <v>9.15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11.08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11.08</v>
      </c>
      <c r="W23">
        <v>0</v>
      </c>
      <c r="X23">
        <v>0</v>
      </c>
      <c r="Y23">
        <v>11.08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12.81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12.81</v>
      </c>
      <c r="W24">
        <v>0</v>
      </c>
      <c r="X24">
        <v>0</v>
      </c>
      <c r="Y24">
        <v>12.81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11.56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11.56</v>
      </c>
      <c r="W25">
        <v>0</v>
      </c>
      <c r="X25">
        <v>0</v>
      </c>
      <c r="Y25">
        <v>11.56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9.5399999999999991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9.5399999999999991</v>
      </c>
      <c r="W26">
        <v>0</v>
      </c>
      <c r="X26">
        <v>0</v>
      </c>
      <c r="Y26">
        <v>9.5399999999999991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7.61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7.61</v>
      </c>
      <c r="W27">
        <v>0</v>
      </c>
      <c r="X27">
        <v>0</v>
      </c>
      <c r="Y27">
        <v>7.61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7.8</v>
      </c>
      <c r="W28">
        <v>0</v>
      </c>
      <c r="X28">
        <v>0</v>
      </c>
      <c r="Y28">
        <v>7.8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3.69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3.69</v>
      </c>
      <c r="W29">
        <v>0</v>
      </c>
      <c r="X29">
        <v>0</v>
      </c>
      <c r="Y29">
        <v>3.69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4.33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4.33</v>
      </c>
      <c r="W30">
        <v>0</v>
      </c>
      <c r="X30">
        <v>0</v>
      </c>
      <c r="Y30">
        <v>4.33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2.86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2.86</v>
      </c>
      <c r="W38">
        <v>0</v>
      </c>
      <c r="X38">
        <v>0</v>
      </c>
      <c r="Y38">
        <v>2.86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3.39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3.39</v>
      </c>
      <c r="W39">
        <v>0</v>
      </c>
      <c r="X39">
        <v>0</v>
      </c>
      <c r="Y39">
        <v>3.39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5.0599999999999996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5.0599999999999996</v>
      </c>
      <c r="W40">
        <v>0</v>
      </c>
      <c r="X40">
        <v>0</v>
      </c>
      <c r="Y40">
        <v>5.0599999999999996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5.49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5.49</v>
      </c>
      <c r="W41">
        <v>0</v>
      </c>
      <c r="X41">
        <v>0</v>
      </c>
      <c r="Y41">
        <v>5.49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8.09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8.09</v>
      </c>
      <c r="W42">
        <v>0</v>
      </c>
      <c r="X42">
        <v>0</v>
      </c>
      <c r="Y42">
        <v>8.09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6.26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6.26</v>
      </c>
      <c r="W43">
        <v>0</v>
      </c>
      <c r="X43">
        <v>0</v>
      </c>
      <c r="Y43">
        <v>6.26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6.65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6.65</v>
      </c>
      <c r="W44">
        <v>0</v>
      </c>
      <c r="X44">
        <v>0</v>
      </c>
      <c r="Y44">
        <v>6.65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4.33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4.33</v>
      </c>
      <c r="W45">
        <v>0</v>
      </c>
      <c r="X45">
        <v>0</v>
      </c>
      <c r="Y45">
        <v>4.33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4.82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4.82</v>
      </c>
      <c r="W46">
        <v>0</v>
      </c>
      <c r="X46">
        <v>0</v>
      </c>
      <c r="Y46">
        <v>4.82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4.1399999999999997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4.1399999999999997</v>
      </c>
      <c r="W47">
        <v>0</v>
      </c>
      <c r="X47">
        <v>0</v>
      </c>
      <c r="Y47">
        <v>4.1399999999999997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2.89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2.89</v>
      </c>
      <c r="W48">
        <v>0</v>
      </c>
      <c r="X48">
        <v>0</v>
      </c>
      <c r="Y48">
        <v>2.89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7.32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7.32</v>
      </c>
      <c r="W49">
        <v>0</v>
      </c>
      <c r="X49">
        <v>0</v>
      </c>
      <c r="Y49">
        <v>7.32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7.32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7.32</v>
      </c>
      <c r="W50">
        <v>0</v>
      </c>
      <c r="X50">
        <v>0</v>
      </c>
      <c r="Y50">
        <v>7.32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10.6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10.6</v>
      </c>
      <c r="W51">
        <v>0</v>
      </c>
      <c r="X51">
        <v>0</v>
      </c>
      <c r="Y51">
        <v>10.6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8.9600000000000009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8.9600000000000009</v>
      </c>
      <c r="W52">
        <v>0</v>
      </c>
      <c r="X52">
        <v>0</v>
      </c>
      <c r="Y52">
        <v>8.9600000000000009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7.8</v>
      </c>
      <c r="W53">
        <v>0</v>
      </c>
      <c r="X53">
        <v>0</v>
      </c>
      <c r="Y53">
        <v>7.8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8.09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8.09</v>
      </c>
      <c r="W54">
        <v>0</v>
      </c>
      <c r="X54">
        <v>0</v>
      </c>
      <c r="Y54">
        <v>8.09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8.2799999999999994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8.2799999999999994</v>
      </c>
      <c r="W55">
        <v>0</v>
      </c>
      <c r="X55">
        <v>0</v>
      </c>
      <c r="Y55">
        <v>8.2799999999999994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8.57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8.57</v>
      </c>
      <c r="W56">
        <v>0</v>
      </c>
      <c r="X56">
        <v>0</v>
      </c>
      <c r="Y56">
        <v>8.57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11.75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11.75</v>
      </c>
      <c r="W57">
        <v>0</v>
      </c>
      <c r="X57">
        <v>0</v>
      </c>
      <c r="Y57">
        <v>11.75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13</v>
      </c>
      <c r="W58">
        <v>0</v>
      </c>
      <c r="X58">
        <v>0</v>
      </c>
      <c r="Y58">
        <v>13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6.86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6.86</v>
      </c>
      <c r="W60">
        <v>0</v>
      </c>
      <c r="X60">
        <v>0</v>
      </c>
      <c r="Y60">
        <v>6.86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7.03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7.03</v>
      </c>
      <c r="W69">
        <v>0</v>
      </c>
      <c r="X69">
        <v>0</v>
      </c>
      <c r="Y69">
        <v>7.03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6.55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6.55</v>
      </c>
      <c r="W70">
        <v>0</v>
      </c>
      <c r="X70">
        <v>0</v>
      </c>
      <c r="Y70">
        <v>6.55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7.12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7.12</v>
      </c>
      <c r="W71">
        <v>0</v>
      </c>
      <c r="X71">
        <v>0</v>
      </c>
      <c r="Y71">
        <v>7.12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10.88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10.88</v>
      </c>
      <c r="W72">
        <v>0</v>
      </c>
      <c r="X72">
        <v>0</v>
      </c>
      <c r="Y72">
        <v>10.88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6.11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6.11</v>
      </c>
      <c r="W73">
        <v>0</v>
      </c>
      <c r="X73">
        <v>0</v>
      </c>
      <c r="Y73">
        <v>6.11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5.69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5.69</v>
      </c>
      <c r="W74">
        <v>0</v>
      </c>
      <c r="X74">
        <v>0</v>
      </c>
      <c r="Y74">
        <v>5.69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5.76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5.76</v>
      </c>
      <c r="W75">
        <v>0</v>
      </c>
      <c r="X75">
        <v>0</v>
      </c>
      <c r="Y75">
        <v>5.76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2.77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2.77</v>
      </c>
      <c r="W76">
        <v>0</v>
      </c>
      <c r="X76">
        <v>0</v>
      </c>
      <c r="Y76">
        <v>2.77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1.1100000000000001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1.1100000000000001</v>
      </c>
      <c r="W79">
        <v>0</v>
      </c>
      <c r="X79">
        <v>0</v>
      </c>
      <c r="Y79">
        <v>1.1100000000000001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1.47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1.47</v>
      </c>
      <c r="W80">
        <v>0</v>
      </c>
      <c r="X80">
        <v>0</v>
      </c>
      <c r="Y80">
        <v>1.47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1.82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1.82</v>
      </c>
      <c r="W81">
        <v>0</v>
      </c>
      <c r="X81">
        <v>0</v>
      </c>
      <c r="Y81">
        <v>1.82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2.0299999999999998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2.0299999999999998</v>
      </c>
      <c r="W82">
        <v>0</v>
      </c>
      <c r="X82">
        <v>0</v>
      </c>
      <c r="Y82">
        <v>2.0299999999999998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1.18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1.18</v>
      </c>
      <c r="W83">
        <v>0</v>
      </c>
      <c r="X83">
        <v>0</v>
      </c>
      <c r="Y83">
        <v>1.18</v>
      </c>
    </row>
    <row r="84" spans="7:25">
      <c r="G84" t="s">
        <v>126</v>
      </c>
      <c r="H84" s="73">
        <v>1.44</v>
      </c>
      <c r="I84" s="46">
        <v>0</v>
      </c>
      <c r="J84" s="46">
        <v>0</v>
      </c>
      <c r="K84" s="46">
        <v>0</v>
      </c>
      <c r="L84" s="46">
        <v>0</v>
      </c>
      <c r="M84" s="74">
        <v>1.07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2.5099999999999998</v>
      </c>
      <c r="W84">
        <v>1.44</v>
      </c>
      <c r="X84">
        <v>0</v>
      </c>
      <c r="Y84">
        <v>1.07</v>
      </c>
    </row>
    <row r="85" spans="7:25">
      <c r="G85" t="s">
        <v>127</v>
      </c>
      <c r="H85" s="73">
        <v>8.77</v>
      </c>
      <c r="I85" s="46">
        <v>0</v>
      </c>
      <c r="J85" s="46">
        <v>0</v>
      </c>
      <c r="K85" s="46">
        <v>0</v>
      </c>
      <c r="L85" s="46">
        <v>0</v>
      </c>
      <c r="M85" s="74">
        <v>1.23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10</v>
      </c>
      <c r="W85">
        <v>8.77</v>
      </c>
      <c r="X85">
        <v>0</v>
      </c>
      <c r="Y85">
        <v>1.23</v>
      </c>
    </row>
    <row r="86" spans="7:25">
      <c r="G86" t="s">
        <v>128</v>
      </c>
      <c r="H86" s="73">
        <v>21.06</v>
      </c>
      <c r="I86" s="46">
        <v>8.67</v>
      </c>
      <c r="J86" s="46">
        <v>0</v>
      </c>
      <c r="K86" s="46">
        <v>0</v>
      </c>
      <c r="L86" s="46">
        <v>0</v>
      </c>
      <c r="M86" s="74">
        <v>1.39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31.12</v>
      </c>
      <c r="W86">
        <v>21.06</v>
      </c>
      <c r="X86">
        <v>8.67</v>
      </c>
      <c r="Y86">
        <v>1.39</v>
      </c>
    </row>
    <row r="87" spans="7:25">
      <c r="G87" t="s">
        <v>129</v>
      </c>
      <c r="H87" s="73">
        <v>4.03</v>
      </c>
      <c r="I87" s="46">
        <v>4</v>
      </c>
      <c r="J87" s="46">
        <v>0</v>
      </c>
      <c r="K87" s="46">
        <v>0</v>
      </c>
      <c r="L87" s="46">
        <v>0</v>
      </c>
      <c r="M87" s="74">
        <v>0.14000000000000001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8.17</v>
      </c>
      <c r="W87">
        <v>4.03</v>
      </c>
      <c r="X87">
        <v>4</v>
      </c>
      <c r="Y87">
        <v>0.14000000000000001</v>
      </c>
    </row>
    <row r="88" spans="7:25">
      <c r="G88" t="s">
        <v>130</v>
      </c>
      <c r="H88" s="73">
        <v>4.79</v>
      </c>
      <c r="I88" s="46">
        <v>5.81</v>
      </c>
      <c r="J88" s="46">
        <v>0</v>
      </c>
      <c r="K88" s="46">
        <v>0</v>
      </c>
      <c r="L88" s="46">
        <v>0</v>
      </c>
      <c r="M88" s="74">
        <v>0.11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10.71</v>
      </c>
      <c r="W88">
        <v>4.79</v>
      </c>
      <c r="X88">
        <v>5.81</v>
      </c>
      <c r="Y88">
        <v>0.11</v>
      </c>
    </row>
    <row r="89" spans="7:25">
      <c r="G89" t="s">
        <v>131</v>
      </c>
      <c r="H89" s="73">
        <v>7.44</v>
      </c>
      <c r="I89" s="46">
        <v>10.81</v>
      </c>
      <c r="J89" s="46">
        <v>0</v>
      </c>
      <c r="K89" s="46">
        <v>0</v>
      </c>
      <c r="L89" s="46">
        <v>0</v>
      </c>
      <c r="M89" s="74">
        <v>0.14000000000000001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18.39</v>
      </c>
      <c r="W89">
        <v>7.44</v>
      </c>
      <c r="X89">
        <v>10.81</v>
      </c>
      <c r="Y89">
        <v>0.14000000000000001</v>
      </c>
    </row>
    <row r="90" spans="7:25">
      <c r="G90" t="s">
        <v>132</v>
      </c>
      <c r="H90" s="73">
        <v>7.58</v>
      </c>
      <c r="I90" s="46">
        <v>12.3</v>
      </c>
      <c r="J90" s="46">
        <v>0</v>
      </c>
      <c r="K90" s="46">
        <v>0</v>
      </c>
      <c r="L90" s="46">
        <v>0</v>
      </c>
      <c r="M90" s="74">
        <v>0.11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19.989999999999998</v>
      </c>
      <c r="W90">
        <v>7.58</v>
      </c>
      <c r="X90">
        <v>12.3</v>
      </c>
      <c r="Y90">
        <v>0.11</v>
      </c>
    </row>
    <row r="91" spans="7:25">
      <c r="G91" t="s">
        <v>133</v>
      </c>
      <c r="H91" s="73">
        <v>5.84</v>
      </c>
      <c r="I91" s="46">
        <v>10.48</v>
      </c>
      <c r="J91" s="46">
        <v>0</v>
      </c>
      <c r="K91" s="46">
        <v>0</v>
      </c>
      <c r="L91" s="46">
        <v>0</v>
      </c>
      <c r="M91" s="74">
        <v>0.12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16.440000000000001</v>
      </c>
      <c r="W91">
        <v>5.84</v>
      </c>
      <c r="X91">
        <v>10.48</v>
      </c>
      <c r="Y91">
        <v>0.12</v>
      </c>
    </row>
    <row r="92" spans="7:25">
      <c r="G92" t="s">
        <v>134</v>
      </c>
      <c r="H92" s="73">
        <v>6.15</v>
      </c>
      <c r="I92" s="46">
        <v>11.69</v>
      </c>
      <c r="J92" s="46">
        <v>0</v>
      </c>
      <c r="K92" s="46">
        <v>0</v>
      </c>
      <c r="L92" s="46">
        <v>0</v>
      </c>
      <c r="M92" s="74">
        <v>0.1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17.940000000000001</v>
      </c>
      <c r="W92">
        <v>6.15</v>
      </c>
      <c r="X92">
        <v>11.69</v>
      </c>
      <c r="Y92">
        <v>0.1</v>
      </c>
    </row>
    <row r="93" spans="7:25">
      <c r="G93" t="s">
        <v>135</v>
      </c>
      <c r="H93" s="73">
        <v>6.67</v>
      </c>
      <c r="I93" s="46">
        <v>9.65</v>
      </c>
      <c r="J93" s="46">
        <v>0</v>
      </c>
      <c r="K93" s="46">
        <v>0</v>
      </c>
      <c r="L93" s="46">
        <v>0</v>
      </c>
      <c r="M93" s="74">
        <v>0.1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16.420000000000002</v>
      </c>
      <c r="W93">
        <v>6.67</v>
      </c>
      <c r="X93">
        <v>9.65</v>
      </c>
      <c r="Y93">
        <v>0.1</v>
      </c>
    </row>
    <row r="94" spans="7:25">
      <c r="G94" t="s">
        <v>136</v>
      </c>
      <c r="H94" s="73">
        <v>6.99</v>
      </c>
      <c r="I94" s="46">
        <v>10.6</v>
      </c>
      <c r="J94" s="46">
        <v>0</v>
      </c>
      <c r="K94" s="46">
        <v>0</v>
      </c>
      <c r="L94" s="46">
        <v>0</v>
      </c>
      <c r="M94" s="74">
        <v>0.08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17.670000000000002</v>
      </c>
      <c r="W94">
        <v>6.99</v>
      </c>
      <c r="X94">
        <v>10.6</v>
      </c>
      <c r="Y94">
        <v>0.08</v>
      </c>
    </row>
    <row r="95" spans="7:25">
      <c r="G95" t="s">
        <v>137</v>
      </c>
      <c r="H95" s="73">
        <v>6.83</v>
      </c>
      <c r="I95" s="46">
        <v>11.26</v>
      </c>
      <c r="J95" s="46">
        <v>0</v>
      </c>
      <c r="K95" s="46">
        <v>0</v>
      </c>
      <c r="L95" s="46">
        <v>0</v>
      </c>
      <c r="M95" s="74">
        <v>0.08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18.170000000000002</v>
      </c>
      <c r="W95">
        <v>6.83</v>
      </c>
      <c r="X95">
        <v>11.26</v>
      </c>
      <c r="Y95">
        <v>0.08</v>
      </c>
    </row>
    <row r="96" spans="7:25">
      <c r="G96" t="s">
        <v>138</v>
      </c>
      <c r="H96" s="73">
        <v>6.29</v>
      </c>
      <c r="I96" s="46">
        <v>7.33</v>
      </c>
      <c r="J96" s="46">
        <v>0</v>
      </c>
      <c r="K96" s="46">
        <v>0</v>
      </c>
      <c r="L96" s="46">
        <v>0</v>
      </c>
      <c r="M96" s="74">
        <v>0.11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13.73</v>
      </c>
      <c r="W96">
        <v>6.29</v>
      </c>
      <c r="X96">
        <v>7.33</v>
      </c>
      <c r="Y96">
        <v>0.11</v>
      </c>
    </row>
    <row r="97" spans="1:83">
      <c r="G97" t="s">
        <v>139</v>
      </c>
      <c r="H97" s="73">
        <v>4.9000000000000004</v>
      </c>
      <c r="I97" s="46">
        <v>6.61</v>
      </c>
      <c r="J97" s="46">
        <v>0</v>
      </c>
      <c r="K97" s="46">
        <v>0</v>
      </c>
      <c r="L97" s="46">
        <v>0</v>
      </c>
      <c r="M97" s="74">
        <v>0.08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11.59</v>
      </c>
      <c r="W97">
        <v>4.9000000000000004</v>
      </c>
      <c r="X97">
        <v>6.61</v>
      </c>
      <c r="Y97">
        <v>0.08</v>
      </c>
    </row>
    <row r="98" spans="1:83">
      <c r="G98" t="s">
        <v>140</v>
      </c>
      <c r="H98" s="73">
        <v>4.16</v>
      </c>
      <c r="I98" s="46">
        <v>5.03</v>
      </c>
      <c r="J98" s="46">
        <v>0</v>
      </c>
      <c r="K98" s="46">
        <v>0</v>
      </c>
      <c r="L98" s="46">
        <v>0</v>
      </c>
      <c r="M98" s="74">
        <v>0.05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9.24</v>
      </c>
      <c r="W98">
        <v>4.16</v>
      </c>
      <c r="X98">
        <v>5.03</v>
      </c>
      <c r="Y98">
        <v>0.05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2.5735000000000001E-2</v>
      </c>
      <c r="I99" s="69">
        <f t="shared" ref="I99:BQ99" si="1">SUM(I3:I98)/4000</f>
        <v>0.11463000000000001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8.3607500000000001E-2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0.22397250000000002</v>
      </c>
      <c r="W99">
        <f t="shared" si="1"/>
        <v>2.5735000000000001E-2</v>
      </c>
      <c r="X99">
        <f t="shared" si="1"/>
        <v>0.11463000000000001</v>
      </c>
      <c r="Y99">
        <f t="shared" si="1"/>
        <v>8.3607500000000001E-2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89"/>
      <c r="F1" s="18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521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0"/>
      <c r="F1" s="19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521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2"/>
    <col min="15" max="17" width="9.42578125" bestFit="1" customWidth="1"/>
    <col min="18" max="18" width="10.5703125" bestFit="1" customWidth="1"/>
  </cols>
  <sheetData>
    <row r="1" spans="1:15">
      <c r="A1" s="29">
        <f>Losses!B1</f>
        <v>45506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447</v>
      </c>
    </row>
    <row r="2" spans="1:15">
      <c r="A2" s="32">
        <v>45506</v>
      </c>
      <c r="B2" s="197">
        <v>38.994054843971362</v>
      </c>
      <c r="C2" s="197">
        <v>22.549250708775286</v>
      </c>
      <c r="D2" s="197">
        <v>27.233272040856839</v>
      </c>
      <c r="E2" s="197">
        <v>11.223422406396512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s="34" t="s">
        <v>533</v>
      </c>
    </row>
    <row r="3" spans="1:15">
      <c r="A3" t="s">
        <v>1</v>
      </c>
      <c r="B3" s="197">
        <v>38.994054843971362</v>
      </c>
      <c r="C3" s="197">
        <v>22.549250708775286</v>
      </c>
      <c r="D3" s="197">
        <v>27.233272040856839</v>
      </c>
      <c r="E3" s="197">
        <v>11.223422406396512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</row>
    <row r="4" spans="1:15">
      <c r="A4" t="s">
        <v>2</v>
      </c>
      <c r="B4" s="197">
        <v>38.994054843971362</v>
      </c>
      <c r="C4" s="197">
        <v>22.549250708775286</v>
      </c>
      <c r="D4" s="197">
        <v>27.233272040856839</v>
      </c>
      <c r="E4" s="197">
        <v>11.223422406396512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5">
      <c r="A5" t="s">
        <v>3</v>
      </c>
      <c r="B5" s="197">
        <v>39.16984562400151</v>
      </c>
      <c r="C5" s="197">
        <v>22.647889775890185</v>
      </c>
      <c r="D5" s="197">
        <v>27.36140998305514</v>
      </c>
      <c r="E5" s="197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  <c r="O5" s="38"/>
    </row>
    <row r="6" spans="1:15">
      <c r="A6" t="s">
        <v>4</v>
      </c>
      <c r="B6" s="197">
        <v>39.16984562400151</v>
      </c>
      <c r="C6" s="197">
        <v>22.647889775890185</v>
      </c>
      <c r="D6" s="197">
        <v>27.36140998305514</v>
      </c>
      <c r="E6" s="197">
        <v>10.820854617053174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O6" s="38"/>
    </row>
    <row r="7" spans="1:15">
      <c r="A7" t="s">
        <v>5</v>
      </c>
      <c r="B7" s="197">
        <v>39.16984562400151</v>
      </c>
      <c r="C7" s="197">
        <v>22.647889775890185</v>
      </c>
      <c r="D7" s="197">
        <v>27.36140998305514</v>
      </c>
      <c r="E7" s="197">
        <v>10.820854617053174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O7" s="38"/>
    </row>
    <row r="8" spans="1:15">
      <c r="A8" t="s">
        <v>10</v>
      </c>
      <c r="B8" s="197">
        <v>39.032519397718126</v>
      </c>
      <c r="C8" s="197">
        <v>22.565369877148513</v>
      </c>
      <c r="D8" s="197">
        <v>27.275854191044392</v>
      </c>
      <c r="E8" s="197">
        <v>11.122456873712959</v>
      </c>
      <c r="F8" s="1">
        <v>0</v>
      </c>
      <c r="G8" s="1">
        <v>0</v>
      </c>
      <c r="H8" s="1">
        <f t="shared" si="1"/>
        <v>99.996200339623996</v>
      </c>
      <c r="I8" s="112">
        <v>0</v>
      </c>
      <c r="J8" s="24">
        <v>7</v>
      </c>
    </row>
    <row r="9" spans="1:15">
      <c r="A9" t="s">
        <v>11</v>
      </c>
      <c r="B9" s="197">
        <v>39.032519397718126</v>
      </c>
      <c r="C9" s="197">
        <v>22.565369877148513</v>
      </c>
      <c r="D9" s="197">
        <v>27.275854191044392</v>
      </c>
      <c r="E9" s="197">
        <v>11.122456873712959</v>
      </c>
      <c r="F9" s="1">
        <v>0</v>
      </c>
      <c r="G9" s="1">
        <v>0</v>
      </c>
      <c r="H9" s="1">
        <f t="shared" si="1"/>
        <v>99.996200339623996</v>
      </c>
      <c r="I9" s="112">
        <v>0</v>
      </c>
      <c r="J9" s="24">
        <v>8</v>
      </c>
    </row>
    <row r="10" spans="1:15">
      <c r="A10" t="s">
        <v>12</v>
      </c>
      <c r="B10" s="197">
        <v>39.032519397718126</v>
      </c>
      <c r="C10" s="197">
        <v>22.565369877148513</v>
      </c>
      <c r="D10" s="197">
        <v>27.275854191044392</v>
      </c>
      <c r="E10" s="197">
        <v>11.122456873712959</v>
      </c>
      <c r="F10" s="1">
        <v>0</v>
      </c>
      <c r="G10" s="1">
        <v>0</v>
      </c>
      <c r="H10" s="1">
        <f t="shared" si="1"/>
        <v>99.996200339623996</v>
      </c>
      <c r="I10" s="112">
        <v>0</v>
      </c>
      <c r="J10" s="24">
        <v>9</v>
      </c>
    </row>
    <row r="11" spans="1:15">
      <c r="A11" t="s">
        <v>14</v>
      </c>
      <c r="B11" s="198">
        <v>74.282212393515366</v>
      </c>
      <c r="C11" s="198">
        <v>23.927634903702071</v>
      </c>
      <c r="D11" s="198">
        <v>1.364163954143647</v>
      </c>
      <c r="E11" s="198">
        <v>0.4259887486389175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5">
      <c r="A12" t="s">
        <v>18</v>
      </c>
      <c r="B12" s="197">
        <v>1.4223501806374061</v>
      </c>
      <c r="C12" s="197">
        <v>9.8440713766896817</v>
      </c>
      <c r="D12" s="197">
        <v>87.302445960845148</v>
      </c>
      <c r="E12" s="197">
        <v>1.431132481827752</v>
      </c>
      <c r="F12" s="1">
        <v>0</v>
      </c>
      <c r="G12" s="1">
        <v>0</v>
      </c>
      <c r="H12">
        <f t="shared" si="0"/>
        <v>99.999999999999986</v>
      </c>
      <c r="I12" s="112">
        <v>0</v>
      </c>
      <c r="J12" s="24">
        <v>11</v>
      </c>
      <c r="L12" s="36"/>
      <c r="M12" s="112"/>
    </row>
    <row r="13" spans="1:15">
      <c r="A13" t="s">
        <v>27</v>
      </c>
      <c r="B13" s="197">
        <v>67.380361948797145</v>
      </c>
      <c r="C13" s="197">
        <v>0</v>
      </c>
      <c r="D13" s="197">
        <v>29.821545074857131</v>
      </c>
      <c r="E13" s="197">
        <v>2.7980929763457216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5">
      <c r="A14" t="s">
        <v>28</v>
      </c>
      <c r="B14" s="197">
        <v>42.856381713288791</v>
      </c>
      <c r="C14" s="197">
        <v>24.781427806744514</v>
      </c>
      <c r="D14" s="197">
        <v>29.939062469023209</v>
      </c>
      <c r="E14" s="197">
        <v>2.4231280109434783</v>
      </c>
      <c r="F14" s="1">
        <v>0</v>
      </c>
      <c r="G14" s="1">
        <v>0</v>
      </c>
      <c r="H14">
        <f t="shared" si="0"/>
        <v>99.999999999999986</v>
      </c>
      <c r="I14" s="112">
        <v>0</v>
      </c>
      <c r="J14" s="24">
        <v>13</v>
      </c>
    </row>
    <row r="15" spans="1:15">
      <c r="A15" t="s">
        <v>29</v>
      </c>
      <c r="B15" s="198">
        <v>57.738349624209548</v>
      </c>
      <c r="C15" s="198">
        <v>39.693730443968548</v>
      </c>
      <c r="D15" s="197">
        <v>0</v>
      </c>
      <c r="E15" s="198">
        <v>2.567919931821919</v>
      </c>
      <c r="F15" s="1">
        <v>0</v>
      </c>
      <c r="G15" s="1">
        <v>0</v>
      </c>
      <c r="H15">
        <f t="shared" si="0"/>
        <v>100.00000000000001</v>
      </c>
      <c r="I15" s="112">
        <v>0</v>
      </c>
      <c r="J15" s="24">
        <v>14</v>
      </c>
    </row>
    <row r="16" spans="1:15">
      <c r="A16" t="s">
        <v>33</v>
      </c>
      <c r="B16" s="197">
        <v>19.025078956645157</v>
      </c>
      <c r="C16" s="197">
        <v>47.7167466139339</v>
      </c>
      <c r="D16" s="197">
        <v>29.538938380054326</v>
      </c>
      <c r="E16" s="197">
        <v>3.719236049366613</v>
      </c>
      <c r="F16" s="1">
        <v>0</v>
      </c>
      <c r="G16" s="1">
        <v>0</v>
      </c>
      <c r="H16">
        <f t="shared" si="0"/>
        <v>99.999999999999986</v>
      </c>
      <c r="I16" s="112">
        <v>0</v>
      </c>
      <c r="J16" s="24">
        <v>15</v>
      </c>
    </row>
    <row r="17" spans="1:15">
      <c r="A17" t="s">
        <v>38</v>
      </c>
      <c r="B17" s="197">
        <v>43.088667130768947</v>
      </c>
      <c r="C17" s="197">
        <v>24.911709465556211</v>
      </c>
      <c r="D17" s="197">
        <v>30.100217230106541</v>
      </c>
      <c r="E17" s="197">
        <v>1.8994061735682983</v>
      </c>
      <c r="F17" s="1">
        <v>0</v>
      </c>
      <c r="G17" s="1">
        <v>0</v>
      </c>
      <c r="H17">
        <f t="shared" si="0"/>
        <v>99.999999999999986</v>
      </c>
      <c r="I17" s="112">
        <v>0</v>
      </c>
      <c r="J17" s="24">
        <v>16</v>
      </c>
    </row>
    <row r="18" spans="1:15">
      <c r="A18" t="s">
        <v>39</v>
      </c>
      <c r="B18" s="197">
        <v>42.596151629333569</v>
      </c>
      <c r="C18" s="197">
        <v>24.634973706111339</v>
      </c>
      <c r="D18" s="197">
        <v>29.755595197709901</v>
      </c>
      <c r="E18" s="197">
        <v>3.013279466845189</v>
      </c>
      <c r="F18" s="1">
        <v>0</v>
      </c>
      <c r="G18" s="1">
        <v>0</v>
      </c>
      <c r="H18">
        <f t="shared" si="0"/>
        <v>100.00000000000001</v>
      </c>
      <c r="I18" s="112">
        <v>0</v>
      </c>
      <c r="J18" s="24">
        <v>17</v>
      </c>
    </row>
    <row r="19" spans="1:15">
      <c r="A19" t="s">
        <v>40</v>
      </c>
      <c r="B19" s="197">
        <v>42.867610427729964</v>
      </c>
      <c r="C19" s="197">
        <v>24.798609800029027</v>
      </c>
      <c r="D19" s="197">
        <v>29.938315157348743</v>
      </c>
      <c r="E19" s="197">
        <v>2.417302196656482</v>
      </c>
      <c r="F19" s="1">
        <v>0</v>
      </c>
      <c r="G19" s="1">
        <v>0</v>
      </c>
      <c r="H19" s="1">
        <f>SUM(B19:G19)</f>
        <v>100.02183758176422</v>
      </c>
      <c r="I19" s="112">
        <v>0</v>
      </c>
      <c r="J19" s="24">
        <v>18</v>
      </c>
    </row>
    <row r="20" spans="1:15">
      <c r="A20" t="s">
        <v>41</v>
      </c>
      <c r="B20" s="197">
        <v>0</v>
      </c>
      <c r="C20" s="197">
        <v>0</v>
      </c>
      <c r="D20" s="197">
        <v>0</v>
      </c>
      <c r="E20" s="197">
        <v>100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97">
        <v>14.832000000000001</v>
      </c>
      <c r="C21" s="197">
        <v>69.828439955106617</v>
      </c>
      <c r="D21" s="197">
        <v>15.339393939393938</v>
      </c>
      <c r="E21" s="197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97">
        <v>43.920863309352526</v>
      </c>
      <c r="C22" s="197">
        <v>25.39568345323741</v>
      </c>
      <c r="D22" s="197">
        <v>30.683453237410074</v>
      </c>
      <c r="E22" s="197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97">
        <v>43.92209931748647</v>
      </c>
      <c r="C23" s="197">
        <v>25.403624382207578</v>
      </c>
      <c r="D23" s="197">
        <v>30.675453047775953</v>
      </c>
      <c r="E23" s="197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97">
        <v>43.918017159199238</v>
      </c>
      <c r="C24" s="197">
        <v>25.401970130282809</v>
      </c>
      <c r="D24" s="197">
        <v>30.676835081029559</v>
      </c>
      <c r="E24" s="197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97">
        <v>0</v>
      </c>
      <c r="C25" s="197">
        <v>0</v>
      </c>
      <c r="D25" s="197">
        <v>0</v>
      </c>
      <c r="E25" s="197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97">
        <v>43.918181818181807</v>
      </c>
      <c r="C26" s="197">
        <v>25.4</v>
      </c>
      <c r="D26" s="197">
        <v>30.681818181818183</v>
      </c>
      <c r="E26" s="197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97">
        <v>43.924050632911403</v>
      </c>
      <c r="C27" s="197">
        <v>25.39849976558838</v>
      </c>
      <c r="D27" s="197">
        <v>30.675105485232066</v>
      </c>
      <c r="E27" s="197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97">
        <v>39.239354431513306</v>
      </c>
      <c r="C28" s="197">
        <v>22.696353622327315</v>
      </c>
      <c r="D28" s="197">
        <v>27.415264712143738</v>
      </c>
      <c r="E28" s="197">
        <v>10.649027234015627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97">
        <v>39.78542191860199</v>
      </c>
      <c r="C29" s="197">
        <v>23.004837204498273</v>
      </c>
      <c r="D29" s="197">
        <v>27.792176548538894</v>
      </c>
      <c r="E29" s="197">
        <v>9.4175643283608288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97">
        <v>39.920426109609991</v>
      </c>
      <c r="C30" s="197">
        <v>23.083941674895122</v>
      </c>
      <c r="D30" s="197">
        <v>27.886502416795807</v>
      </c>
      <c r="E30" s="197">
        <v>9.1091297986990831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97">
        <v>39.812311973374435</v>
      </c>
      <c r="C31" s="197">
        <v>23.025434733137047</v>
      </c>
      <c r="D31" s="197">
        <v>27.808564317160915</v>
      </c>
      <c r="E31" s="197">
        <v>9.3536889763276054</v>
      </c>
      <c r="F31" s="1">
        <v>0</v>
      </c>
      <c r="G31" s="1">
        <v>0</v>
      </c>
      <c r="H31">
        <f t="shared" si="0"/>
        <v>100</v>
      </c>
      <c r="I31" s="112">
        <v>1</v>
      </c>
      <c r="J31" s="24">
        <v>30</v>
      </c>
    </row>
    <row r="32" spans="1:15">
      <c r="A32" t="s">
        <v>21</v>
      </c>
      <c r="B32" s="197">
        <v>63.677456494136322</v>
      </c>
      <c r="C32" s="197">
        <v>0</v>
      </c>
      <c r="D32" s="197">
        <v>28.182049143344894</v>
      </c>
      <c r="E32" s="197">
        <v>8.1404943625187887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38" t="s">
        <v>22</v>
      </c>
      <c r="B33" s="197">
        <v>61.879427585439082</v>
      </c>
      <c r="C33" s="197">
        <v>0</v>
      </c>
      <c r="D33" s="197">
        <v>27.386913420676155</v>
      </c>
      <c r="E33" s="197">
        <v>10.733658993884751</v>
      </c>
      <c r="F33" s="1">
        <v>0</v>
      </c>
      <c r="G33" s="1">
        <v>0</v>
      </c>
      <c r="H33">
        <f t="shared" si="0"/>
        <v>99.999999999999986</v>
      </c>
      <c r="I33" s="112">
        <v>1</v>
      </c>
      <c r="J33" s="24">
        <v>32</v>
      </c>
      <c r="L33" t="s">
        <v>482</v>
      </c>
    </row>
    <row r="34" spans="1:12">
      <c r="A34" s="38" t="s">
        <v>23</v>
      </c>
      <c r="B34" s="197">
        <v>40.209660237458586</v>
      </c>
      <c r="C34" s="197">
        <v>23.25454816675872</v>
      </c>
      <c r="D34" s="197">
        <v>28.088369603267978</v>
      </c>
      <c r="E34" s="197">
        <v>8.4474219925147302</v>
      </c>
      <c r="F34" s="1">
        <v>0</v>
      </c>
      <c r="G34" s="1">
        <v>0</v>
      </c>
      <c r="H34">
        <f t="shared" si="0"/>
        <v>100.00000000000001</v>
      </c>
      <c r="I34" s="112">
        <v>1</v>
      </c>
      <c r="J34" s="24">
        <v>33</v>
      </c>
      <c r="L34" t="s">
        <v>481</v>
      </c>
    </row>
    <row r="35" spans="1:12">
      <c r="A35" s="38" t="s">
        <v>24</v>
      </c>
      <c r="B35" s="197">
        <v>39.782514663353894</v>
      </c>
      <c r="C35" s="197">
        <v>23.004269344772524</v>
      </c>
      <c r="D35" s="197">
        <v>27.792971252917248</v>
      </c>
      <c r="E35" s="197">
        <v>9.4202447389563329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2">
      <c r="A36" s="38" t="s">
        <v>25</v>
      </c>
      <c r="B36" s="197">
        <v>0</v>
      </c>
      <c r="C36" s="197">
        <v>0</v>
      </c>
      <c r="D36" s="197">
        <v>0</v>
      </c>
      <c r="E36" s="19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484</v>
      </c>
    </row>
    <row r="37" spans="1:12">
      <c r="A37" s="38" t="s">
        <v>26</v>
      </c>
      <c r="B37" s="197">
        <v>37.569497504263808</v>
      </c>
      <c r="C37" s="197">
        <v>21.723446439942993</v>
      </c>
      <c r="D37" s="197">
        <v>26.239335088643521</v>
      </c>
      <c r="E37" s="197">
        <v>14.467720967149674</v>
      </c>
      <c r="F37" s="1">
        <v>0</v>
      </c>
      <c r="G37" s="1">
        <v>0</v>
      </c>
      <c r="H37">
        <f t="shared" si="0"/>
        <v>99.999999999999986</v>
      </c>
      <c r="I37" s="112">
        <v>1</v>
      </c>
      <c r="J37" s="24">
        <v>36</v>
      </c>
      <c r="L37" t="s">
        <v>483</v>
      </c>
    </row>
    <row r="38" spans="1:12">
      <c r="A38" s="38" t="s">
        <v>30</v>
      </c>
      <c r="B38" s="197">
        <v>74.604130808950075</v>
      </c>
      <c r="C38" s="197">
        <v>25.395869191049918</v>
      </c>
      <c r="D38" s="197">
        <v>0</v>
      </c>
      <c r="E38" s="197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97">
        <v>39.948374198754962</v>
      </c>
      <c r="C39" s="197">
        <v>23.106456275535418</v>
      </c>
      <c r="D39" s="197">
        <v>27.910633835481345</v>
      </c>
      <c r="E39" s="197">
        <v>9.0345356902282674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97">
        <v>0</v>
      </c>
      <c r="C40" s="197">
        <v>0</v>
      </c>
      <c r="D40" s="197">
        <v>93.502891109393119</v>
      </c>
      <c r="E40" s="197">
        <v>6.4726636903168604</v>
      </c>
      <c r="F40" s="1">
        <v>0</v>
      </c>
      <c r="G40" s="1">
        <v>0</v>
      </c>
      <c r="H40" s="163">
        <f>SUM(B40:G40)</f>
        <v>99.975554799709982</v>
      </c>
      <c r="I40" s="112">
        <v>1</v>
      </c>
      <c r="J40" s="24">
        <v>39</v>
      </c>
    </row>
    <row r="41" spans="1:12">
      <c r="A41" t="s">
        <v>35</v>
      </c>
      <c r="B41" s="197">
        <v>43.92</v>
      </c>
      <c r="C41" s="197">
        <v>25.400000000000006</v>
      </c>
      <c r="D41" s="197">
        <v>30.680000000000007</v>
      </c>
      <c r="E41" s="197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97">
        <v>43.918806959403476</v>
      </c>
      <c r="C42" s="197">
        <v>25.395758077879044</v>
      </c>
      <c r="D42" s="197">
        <v>30.679370339685168</v>
      </c>
      <c r="E42" s="197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97">
        <v>60.874436820851706</v>
      </c>
      <c r="C43" s="197">
        <v>0</v>
      </c>
      <c r="D43" s="197">
        <v>26.945336930319748</v>
      </c>
      <c r="E43" s="197">
        <v>12.180226248828548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97">
        <v>43.922101449275345</v>
      </c>
      <c r="C44" s="197">
        <v>25.39855072463768</v>
      </c>
      <c r="D44" s="197">
        <v>30.679347826086957</v>
      </c>
      <c r="E44" s="197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97">
        <v>39.983992867310469</v>
      </c>
      <c r="C45" s="197">
        <v>23.125474547664162</v>
      </c>
      <c r="D45" s="197">
        <v>27.930592173898155</v>
      </c>
      <c r="E45" s="197">
        <v>8.9599404111272172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97">
        <v>0</v>
      </c>
      <c r="C46" s="197">
        <v>0</v>
      </c>
      <c r="D46" s="197">
        <v>0</v>
      </c>
      <c r="E46" s="19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97">
        <v>0</v>
      </c>
      <c r="C47" s="197">
        <v>0</v>
      </c>
      <c r="D47" s="197">
        <v>0</v>
      </c>
      <c r="E47" s="19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97">
        <v>38.994054843971362</v>
      </c>
      <c r="C48" s="197">
        <v>22.549250708775286</v>
      </c>
      <c r="D48" s="197">
        <v>27.233272040856839</v>
      </c>
      <c r="E48" s="197">
        <v>11.223422406396512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8">
      <c r="A49" s="38" t="s">
        <v>348</v>
      </c>
      <c r="B49" s="197">
        <v>39.16984562400151</v>
      </c>
      <c r="C49" s="197">
        <v>22.647889775890185</v>
      </c>
      <c r="D49" s="197">
        <v>27.36140998305514</v>
      </c>
      <c r="E49" s="197">
        <v>10.820854617053174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8">
      <c r="A50" s="38" t="s">
        <v>349</v>
      </c>
      <c r="B50" s="197">
        <v>39.032519397718126</v>
      </c>
      <c r="C50" s="197">
        <v>22.565369877148513</v>
      </c>
      <c r="D50" s="197">
        <v>27.275854191044392</v>
      </c>
      <c r="E50" s="197">
        <v>11.122456873712959</v>
      </c>
      <c r="F50" s="135">
        <v>0</v>
      </c>
      <c r="G50" s="1">
        <v>0</v>
      </c>
      <c r="H50" s="1">
        <f>SUM(B50:G50)</f>
        <v>99.996200339623996</v>
      </c>
      <c r="I50" s="112">
        <v>0</v>
      </c>
      <c r="J50" s="24">
        <v>49</v>
      </c>
    </row>
    <row r="51" spans="1:18">
      <c r="A51" t="s">
        <v>414</v>
      </c>
      <c r="B51" s="197">
        <v>0</v>
      </c>
      <c r="C51" s="197">
        <v>0</v>
      </c>
      <c r="D51" s="197">
        <v>0</v>
      </c>
      <c r="E51" s="197">
        <v>100</v>
      </c>
      <c r="F51" s="144">
        <v>0</v>
      </c>
      <c r="G51" s="1">
        <v>0</v>
      </c>
      <c r="H51">
        <f t="shared" si="0"/>
        <v>100</v>
      </c>
      <c r="I51" s="112">
        <v>0</v>
      </c>
      <c r="J51" s="24">
        <v>50</v>
      </c>
      <c r="O51" s="196"/>
      <c r="P51" s="196"/>
      <c r="Q51" s="196"/>
      <c r="R51" s="196"/>
    </row>
    <row r="52" spans="1:18">
      <c r="A52" t="s">
        <v>415</v>
      </c>
      <c r="B52" s="197">
        <v>0</v>
      </c>
      <c r="C52" s="197">
        <v>0</v>
      </c>
      <c r="D52" s="197">
        <v>0</v>
      </c>
      <c r="E52" s="197">
        <v>100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  <c r="O52" s="196"/>
      <c r="P52" s="196"/>
      <c r="Q52" s="196"/>
      <c r="R52" s="196"/>
    </row>
    <row r="53" spans="1:18">
      <c r="A53" t="s">
        <v>421</v>
      </c>
      <c r="B53" s="197">
        <v>0</v>
      </c>
      <c r="C53" s="197">
        <v>0</v>
      </c>
      <c r="D53" s="197">
        <v>0</v>
      </c>
      <c r="E53" s="197">
        <v>100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  <c r="O53" s="196"/>
      <c r="P53" s="196"/>
      <c r="Q53" s="196"/>
      <c r="R53" s="196"/>
    </row>
    <row r="54" spans="1:18">
      <c r="A54" t="s">
        <v>425</v>
      </c>
      <c r="B54" s="197">
        <v>0</v>
      </c>
      <c r="C54" s="197">
        <v>0</v>
      </c>
      <c r="D54" s="197">
        <v>0</v>
      </c>
      <c r="E54" s="197">
        <v>100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8">
      <c r="A55" s="38" t="s">
        <v>380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8">
      <c r="A56" s="38" t="s">
        <v>392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8">
      <c r="A57" t="s">
        <v>384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8">
      <c r="A58" t="s">
        <v>386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8">
      <c r="A59" t="s">
        <v>391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8">
      <c r="A60" t="s">
        <v>388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8">
      <c r="A61" t="s">
        <v>387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8">
      <c r="A62" t="s">
        <v>394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8">
      <c r="A63" t="s">
        <v>382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8">
      <c r="A64" t="s">
        <v>395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385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381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390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383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393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389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416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417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427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428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429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430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431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408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409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410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411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412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403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404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405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406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422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423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419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420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424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402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418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413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407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426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6">
        <f>Allocation_SG!A1</f>
        <v>45506</v>
      </c>
      <c r="B1" s="226"/>
      <c r="C1" s="226"/>
      <c r="D1" s="229" t="s">
        <v>432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450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519</v>
      </c>
      <c r="AT1" s="230" t="s">
        <v>520</v>
      </c>
      <c r="AU1" s="230" t="s">
        <v>525</v>
      </c>
      <c r="AV1" s="230" t="s">
        <v>526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11.222679999999999</v>
      </c>
      <c r="E3">
        <f>GT_NG!P3</f>
        <v>14.22140134857813</v>
      </c>
      <c r="F3">
        <f>GT_Spot!P3</f>
        <v>0</v>
      </c>
      <c r="G3">
        <f>PPCL_NG!P3</f>
        <v>40</v>
      </c>
      <c r="H3">
        <f>PPCL_Spot!P3</f>
        <v>0</v>
      </c>
      <c r="I3">
        <f>Bawana_NG!P3</f>
        <v>134.60999999999999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1181.4780098883023</v>
      </c>
      <c r="P3" s="36">
        <v>118.125482945855</v>
      </c>
      <c r="Q3" s="36">
        <v>38.159999999999997</v>
      </c>
      <c r="R3" s="38">
        <v>0</v>
      </c>
      <c r="S3" s="38">
        <v>0</v>
      </c>
      <c r="T3" s="37">
        <f>SUMPRODUCT(LTA!J3:AN3,LTA!J$101:AN$101,LTA!J$103:AN$103)</f>
        <v>110</v>
      </c>
      <c r="U3" s="37">
        <f>SUMPRODUCT(LTA!J3:AN3,LTA!J$102:AN$102,LTA!J$103:AN$103)</f>
        <v>68.27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803.14999999999986</v>
      </c>
      <c r="AB3" s="75">
        <f>-STOA!N3</f>
        <v>0</v>
      </c>
      <c r="AC3">
        <f>SUMIF(B3:AB3,"&gt;0")*$AC$2-SUMIF(B3:AB3,"&lt;0")*($AC$2/(1-$AC$2))+SUMIF(AI3:AR3,"&gt;0")*$AC$2-SUMIF(AI3:AR3,"&lt;0")*($AC$2/(1-$AC$2))</f>
        <v>23.483607623134976</v>
      </c>
      <c r="AD3">
        <f>SUM(B3:AB3,AI3:AV3)-AC3</f>
        <v>2772.1839665596003</v>
      </c>
      <c r="AE3">
        <f>'IDT-1'!B3</f>
        <v>0</v>
      </c>
      <c r="AF3" s="24"/>
      <c r="AG3">
        <f>SUM(AD3:AF3)</f>
        <v>2772.1839665596003</v>
      </c>
      <c r="AI3" s="34">
        <f>PXIL!H3</f>
        <v>0</v>
      </c>
      <c r="AJ3" s="34">
        <f>PXIL!N3</f>
        <v>0</v>
      </c>
      <c r="AK3" s="34">
        <f>RTM_IEX!H3</f>
        <v>276.43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14.22140134857813</v>
      </c>
      <c r="F4">
        <f>GT_Spot!P4</f>
        <v>0</v>
      </c>
      <c r="G4">
        <f>PPCL_NG!P4</f>
        <v>40</v>
      </c>
      <c r="H4">
        <f>PPCL_Spot!P4</f>
        <v>0</v>
      </c>
      <c r="I4">
        <f>Bawana_NG!P4</f>
        <v>134.60999999999999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1180.1302252750081</v>
      </c>
      <c r="P4" s="36">
        <v>118.125482945855</v>
      </c>
      <c r="Q4" s="36">
        <v>38.159999999999997</v>
      </c>
      <c r="R4" s="38">
        <v>0</v>
      </c>
      <c r="S4" s="38">
        <v>0</v>
      </c>
      <c r="T4" s="37">
        <f>SUMPRODUCT(LTA!J4:AN4,LTA!J$101:AN$101,LTA!J$103:AN$103)</f>
        <v>110</v>
      </c>
      <c r="U4" s="37">
        <f>SUMPRODUCT(LTA!J4:AN4,LTA!J$102:AN$102,LTA!J$103:AN$103)</f>
        <v>68.27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803.14999999999986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23.213398232383305</v>
      </c>
      <c r="AD4">
        <f t="shared" ref="AD4:AD67" si="1">SUM(B4:AB4,AI4:AV4)-AC4</f>
        <v>2740.2863913370579</v>
      </c>
      <c r="AE4">
        <f>'IDT-1'!B4</f>
        <v>0</v>
      </c>
      <c r="AF4" s="24"/>
      <c r="AG4">
        <f t="shared" ref="AG4:AG67" si="2">SUM(AD4:AF4)</f>
        <v>2740.2863913370579</v>
      </c>
      <c r="AI4" s="34">
        <f>PXIL!H4</f>
        <v>0</v>
      </c>
      <c r="AJ4" s="34">
        <f>PXIL!N4</f>
        <v>0</v>
      </c>
      <c r="AK4" s="34">
        <f>RTM_IEX!H4</f>
        <v>245.61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14.22140134857813</v>
      </c>
      <c r="F5">
        <f>GT_Spot!P5</f>
        <v>0</v>
      </c>
      <c r="G5">
        <f>PPCL_NG!P5</f>
        <v>40</v>
      </c>
      <c r="H5">
        <f>PPCL_Spot!P5</f>
        <v>0</v>
      </c>
      <c r="I5">
        <f>Bawana_NG!P5</f>
        <v>110.00000000000001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1172.9937581605866</v>
      </c>
      <c r="P5" s="36">
        <v>118.125482945855</v>
      </c>
      <c r="Q5" s="36">
        <v>38.159999999999997</v>
      </c>
      <c r="R5" s="38">
        <v>0</v>
      </c>
      <c r="S5" s="38">
        <v>0</v>
      </c>
      <c r="T5" s="37">
        <f>SUMPRODUCT(LTA!J5:AN5,LTA!J$101:AN$101,LTA!J$103:AN$103)</f>
        <v>110</v>
      </c>
      <c r="U5" s="37">
        <f>SUMPRODUCT(LTA!J5:AN5,LTA!J$102:AN$102,LTA!J$103:AN$103)</f>
        <v>68.27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803.14999999999986</v>
      </c>
      <c r="AB5" s="75">
        <f>-STOA!N5</f>
        <v>0</v>
      </c>
      <c r="AC5">
        <f t="shared" si="0"/>
        <v>23.294655908622168</v>
      </c>
      <c r="AD5">
        <f t="shared" si="1"/>
        <v>2749.8786665463977</v>
      </c>
      <c r="AE5">
        <f>'IDT-1'!B5</f>
        <v>0</v>
      </c>
      <c r="AF5" s="24"/>
      <c r="AG5">
        <f t="shared" si="2"/>
        <v>2749.8786665463977</v>
      </c>
      <c r="AI5" s="34">
        <f>PXIL!H5</f>
        <v>0</v>
      </c>
      <c r="AJ5" s="34">
        <f>PXIL!N5</f>
        <v>0</v>
      </c>
      <c r="AK5" s="34">
        <f>RTM_IEX!H5</f>
        <v>287.02999999999997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14.22140134857813</v>
      </c>
      <c r="F6">
        <f>GT_Spot!P6</f>
        <v>0</v>
      </c>
      <c r="G6">
        <f>PPCL_NG!P6</f>
        <v>40</v>
      </c>
      <c r="H6">
        <f>PPCL_Spot!P6</f>
        <v>0</v>
      </c>
      <c r="I6">
        <f>Bawana_NG!P6</f>
        <v>110.00000000000001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1172.6909728712483</v>
      </c>
      <c r="P6" s="36">
        <v>118.125482945855</v>
      </c>
      <c r="Q6" s="36">
        <v>38.159999999999997</v>
      </c>
      <c r="R6" s="38">
        <v>0</v>
      </c>
      <c r="S6" s="38">
        <v>0</v>
      </c>
      <c r="T6" s="37">
        <f>SUMPRODUCT(LTA!J6:AN6,LTA!J$101:AN$101,LTA!J$103:AN$103)</f>
        <v>110</v>
      </c>
      <c r="U6" s="37">
        <f>SUMPRODUCT(LTA!J6:AN6,LTA!J$102:AN$102,LTA!J$103:AN$103)</f>
        <v>68.27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803.14999999999986</v>
      </c>
      <c r="AB6" s="75">
        <f>-STOA!N6</f>
        <v>0</v>
      </c>
      <c r="AC6">
        <f t="shared" si="0"/>
        <v>23.008948512191726</v>
      </c>
      <c r="AD6">
        <f t="shared" si="1"/>
        <v>2716.1515886534903</v>
      </c>
      <c r="AE6">
        <f>'IDT-1'!B6</f>
        <v>0</v>
      </c>
      <c r="AF6" s="24"/>
      <c r="AG6">
        <f t="shared" si="2"/>
        <v>2716.1515886534903</v>
      </c>
      <c r="AI6" s="34">
        <f>PXIL!H6</f>
        <v>0</v>
      </c>
      <c r="AJ6" s="34">
        <f>PXIL!N6</f>
        <v>0</v>
      </c>
      <c r="AK6" s="34">
        <f>RTM_IEX!H6</f>
        <v>253.32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14.22140134857813</v>
      </c>
      <c r="F7">
        <f>GT_Spot!P7</f>
        <v>0</v>
      </c>
      <c r="G7">
        <f>PPCL_NG!P7</f>
        <v>40</v>
      </c>
      <c r="H7">
        <f>PPCL_Spot!P7</f>
        <v>0</v>
      </c>
      <c r="I7">
        <f>Bawana_NG!P7</f>
        <v>110.00000000000001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1172.6910151306272</v>
      </c>
      <c r="P7" s="36">
        <v>118.125482945855</v>
      </c>
      <c r="Q7" s="36">
        <v>38.159999999999997</v>
      </c>
      <c r="R7" s="38">
        <v>0</v>
      </c>
      <c r="S7" s="38">
        <v>0</v>
      </c>
      <c r="T7" s="37">
        <f>SUMPRODUCT(LTA!J7:AN7,LTA!J$101:AN$101,LTA!J$103:AN$103)</f>
        <v>109.34</v>
      </c>
      <c r="U7" s="37">
        <f>SUMPRODUCT(LTA!J7:AN7,LTA!J$102:AN$102,LTA!J$103:AN$103)</f>
        <v>68.27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14.45</v>
      </c>
      <c r="Z7" s="34">
        <f>IEX!N7</f>
        <v>0</v>
      </c>
      <c r="AA7" s="75">
        <f>STOA!H7</f>
        <v>610.26999999999987</v>
      </c>
      <c r="AB7" s="75">
        <f>-STOA!N7</f>
        <v>0</v>
      </c>
      <c r="AC7">
        <f t="shared" si="0"/>
        <v>22.677736867170506</v>
      </c>
      <c r="AD7">
        <f t="shared" si="1"/>
        <v>2677.05284255789</v>
      </c>
      <c r="AE7">
        <f>'IDT-1'!B7</f>
        <v>0</v>
      </c>
      <c r="AF7" s="24"/>
      <c r="AG7">
        <f t="shared" si="2"/>
        <v>2677.05284255789</v>
      </c>
      <c r="AI7" s="34">
        <f>PXIL!H7</f>
        <v>0</v>
      </c>
      <c r="AJ7" s="34">
        <f>PXIL!N7</f>
        <v>0</v>
      </c>
      <c r="AK7" s="34">
        <f>RTM_IEX!H7</f>
        <v>392.98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14.22140134857813</v>
      </c>
      <c r="F8">
        <f>GT_Spot!P8</f>
        <v>0</v>
      </c>
      <c r="G8">
        <f>PPCL_NG!P8</f>
        <v>40</v>
      </c>
      <c r="H8">
        <f>PPCL_Spot!P8</f>
        <v>0</v>
      </c>
      <c r="I8">
        <f>Bawana_NG!P8</f>
        <v>110.00000000000001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1172.6909897209237</v>
      </c>
      <c r="P8" s="36">
        <v>118.125482945855</v>
      </c>
      <c r="Q8" s="36">
        <v>38.159999999999997</v>
      </c>
      <c r="R8" s="38">
        <v>0</v>
      </c>
      <c r="S8" s="38">
        <v>0</v>
      </c>
      <c r="T8" s="37">
        <f>SUMPRODUCT(LTA!J8:AN8,LTA!J$101:AN$101,LTA!J$103:AN$103)</f>
        <v>109.34</v>
      </c>
      <c r="U8" s="37">
        <f>SUMPRODUCT(LTA!J8:AN8,LTA!J$102:AN$102,LTA!J$103:AN$103)</f>
        <v>68.27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610.26999999999987</v>
      </c>
      <c r="AB8" s="75">
        <f>-STOA!N8</f>
        <v>0</v>
      </c>
      <c r="AC8">
        <f t="shared" si="0"/>
        <v>22.313680653728994</v>
      </c>
      <c r="AD8">
        <f t="shared" si="1"/>
        <v>2634.0768733616278</v>
      </c>
      <c r="AE8">
        <f>'IDT-1'!B8</f>
        <v>0</v>
      </c>
      <c r="AF8" s="24"/>
      <c r="AG8">
        <f t="shared" si="2"/>
        <v>2634.0768733616278</v>
      </c>
      <c r="AI8" s="34">
        <f>PXIL!H8</f>
        <v>0</v>
      </c>
      <c r="AJ8" s="34">
        <f>PXIL!N8</f>
        <v>0</v>
      </c>
      <c r="AK8" s="34">
        <f>RTM_IEX!H8</f>
        <v>364.09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13.628752642706132</v>
      </c>
      <c r="F9">
        <f>GT_Spot!P9</f>
        <v>0</v>
      </c>
      <c r="G9">
        <f>PPCL_NG!P9</f>
        <v>40</v>
      </c>
      <c r="H9">
        <f>PPCL_Spot!P9</f>
        <v>0</v>
      </c>
      <c r="I9">
        <f>Bawana_NG!P9</f>
        <v>110.00000000000001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1172.6910127477447</v>
      </c>
      <c r="P9" s="36">
        <v>118.11520188479973</v>
      </c>
      <c r="Q9" s="36">
        <v>38.159999999999997</v>
      </c>
      <c r="R9" s="38">
        <v>0</v>
      </c>
      <c r="S9" s="38">
        <v>0</v>
      </c>
      <c r="T9" s="37">
        <f>SUMPRODUCT(LTA!J9:AN9,LTA!J$101:AN$101,LTA!J$103:AN$103)</f>
        <v>109.34</v>
      </c>
      <c r="U9" s="37">
        <f>SUMPRODUCT(LTA!J9:AN9,LTA!J$102:AN$102,LTA!J$103:AN$103)</f>
        <v>68.27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610.26999999999987</v>
      </c>
      <c r="AB9" s="75">
        <f>-STOA!N9</f>
        <v>0</v>
      </c>
      <c r="AC9">
        <f t="shared" si="0"/>
        <v>21.540016237112102</v>
      </c>
      <c r="AD9">
        <f t="shared" si="1"/>
        <v>2542.7476310381385</v>
      </c>
      <c r="AE9">
        <f>'IDT-1'!B9</f>
        <v>0</v>
      </c>
      <c r="AF9" s="24"/>
      <c r="AG9">
        <f t="shared" si="2"/>
        <v>2542.7476310381385</v>
      </c>
      <c r="AI9" s="34">
        <f>PXIL!H9</f>
        <v>0</v>
      </c>
      <c r="AJ9" s="34">
        <f>PXIL!N9</f>
        <v>0</v>
      </c>
      <c r="AK9" s="34">
        <f>RTM_IEX!H9</f>
        <v>272.58999999999997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13.628752642706132</v>
      </c>
      <c r="F10">
        <f>GT_Spot!P10</f>
        <v>0</v>
      </c>
      <c r="G10">
        <f>PPCL_NG!P10</f>
        <v>40</v>
      </c>
      <c r="H10">
        <f>PPCL_Spot!P10</f>
        <v>0</v>
      </c>
      <c r="I10">
        <f>Bawana_NG!P10</f>
        <v>110.00000000000001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1172.6910127477447</v>
      </c>
      <c r="P10" s="36">
        <v>118.12490247691377</v>
      </c>
      <c r="Q10" s="36">
        <v>38.159999999999997</v>
      </c>
      <c r="R10" s="38">
        <v>0</v>
      </c>
      <c r="S10" s="38">
        <v>0</v>
      </c>
      <c r="T10" s="37">
        <f>SUMPRODUCT(LTA!J10:AN10,LTA!J$101:AN$101,LTA!J$103:AN$103)</f>
        <v>109.34</v>
      </c>
      <c r="U10" s="37">
        <f>SUMPRODUCT(LTA!J10:AN10,LTA!J$102:AN$102,LTA!J$103:AN$103)</f>
        <v>67.87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610.26999999999987</v>
      </c>
      <c r="AB10" s="75">
        <f>-STOA!N10</f>
        <v>0</v>
      </c>
      <c r="AC10">
        <f t="shared" si="0"/>
        <v>21.293977722085859</v>
      </c>
      <c r="AD10">
        <f t="shared" si="1"/>
        <v>2513.7033701452788</v>
      </c>
      <c r="AE10">
        <f>'IDT-1'!B10</f>
        <v>0</v>
      </c>
      <c r="AF10" s="24"/>
      <c r="AG10">
        <f t="shared" si="2"/>
        <v>2513.7033701452788</v>
      </c>
      <c r="AI10" s="34">
        <f>PXIL!H10</f>
        <v>0</v>
      </c>
      <c r="AJ10" s="34">
        <f>PXIL!N10</f>
        <v>0</v>
      </c>
      <c r="AK10" s="34">
        <f>RTM_IEX!H10</f>
        <v>243.69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13.628752642706132</v>
      </c>
      <c r="F11">
        <f>GT_Spot!P11</f>
        <v>0</v>
      </c>
      <c r="G11">
        <f>PPCL_NG!P11</f>
        <v>40.869999999999997</v>
      </c>
      <c r="H11">
        <f>PPCL_Spot!P11</f>
        <v>0</v>
      </c>
      <c r="I11">
        <f>Bawana_NG!P11</f>
        <v>82.596192320103256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1186.3181215644604</v>
      </c>
      <c r="P11" s="36">
        <v>118.12477208355462</v>
      </c>
      <c r="Q11" s="36">
        <v>38.159999999999997</v>
      </c>
      <c r="R11" s="38">
        <v>0</v>
      </c>
      <c r="S11" s="38">
        <v>0</v>
      </c>
      <c r="T11" s="37">
        <f>SUMPRODUCT(LTA!J11:AN11,LTA!J$101:AN$101,LTA!J$103:AN$103)</f>
        <v>113.33</v>
      </c>
      <c r="U11" s="37">
        <f>SUMPRODUCT(LTA!J11:AN11,LTA!J$102:AN$102,LTA!J$103:AN$103)</f>
        <v>67.27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493.2399999999999</v>
      </c>
      <c r="AB11" s="75">
        <f>-STOA!N11</f>
        <v>0</v>
      </c>
      <c r="AC11">
        <f t="shared" si="0"/>
        <v>21.080560356330924</v>
      </c>
      <c r="AD11">
        <f t="shared" si="1"/>
        <v>2488.5099582544935</v>
      </c>
      <c r="AE11">
        <f>'IDT-1'!B11</f>
        <v>0</v>
      </c>
      <c r="AF11" s="24"/>
      <c r="AG11">
        <f t="shared" si="2"/>
        <v>2488.5099582544935</v>
      </c>
      <c r="AI11" s="34">
        <f>PXIL!H11</f>
        <v>0</v>
      </c>
      <c r="AJ11" s="34">
        <f>PXIL!N11</f>
        <v>0</v>
      </c>
      <c r="AK11" s="34">
        <f>RTM_IEX!H11</f>
        <v>344.83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13.628752642706132</v>
      </c>
      <c r="F12">
        <f>GT_Spot!P12</f>
        <v>0</v>
      </c>
      <c r="G12">
        <f>PPCL_NG!P12</f>
        <v>40.869999999999997</v>
      </c>
      <c r="H12">
        <f>PPCL_Spot!P12</f>
        <v>0</v>
      </c>
      <c r="I12">
        <f>Bawana_NG!P12</f>
        <v>82.596192320103256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1186.3181215644604</v>
      </c>
      <c r="P12" s="36">
        <v>118.12477208355462</v>
      </c>
      <c r="Q12" s="36">
        <v>38.159999999999997</v>
      </c>
      <c r="R12" s="38">
        <v>0</v>
      </c>
      <c r="S12" s="38">
        <v>0</v>
      </c>
      <c r="T12" s="37">
        <f>SUMPRODUCT(LTA!J12:AN12,LTA!J$101:AN$101,LTA!J$103:AN$103)</f>
        <v>113.33</v>
      </c>
      <c r="U12" s="37">
        <f>SUMPRODUCT(LTA!J12:AN12,LTA!J$102:AN$102,LTA!J$103:AN$103)</f>
        <v>66.97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493.2399999999999</v>
      </c>
      <c r="AB12" s="75">
        <f>-STOA!N12</f>
        <v>0</v>
      </c>
      <c r="AC12">
        <f t="shared" si="0"/>
        <v>20.851492356330922</v>
      </c>
      <c r="AD12">
        <f t="shared" si="1"/>
        <v>2461.4690262544937</v>
      </c>
      <c r="AE12">
        <f>'IDT-1'!B12</f>
        <v>0</v>
      </c>
      <c r="AF12" s="24"/>
      <c r="AG12">
        <f t="shared" si="2"/>
        <v>2461.4690262544937</v>
      </c>
      <c r="AI12" s="34">
        <f>PXIL!H12</f>
        <v>0</v>
      </c>
      <c r="AJ12" s="34">
        <f>PXIL!N12</f>
        <v>0</v>
      </c>
      <c r="AK12" s="34">
        <f>RTM_IEX!H12</f>
        <v>317.86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13.628752642706132</v>
      </c>
      <c r="F13">
        <f>GT_Spot!P13</f>
        <v>0</v>
      </c>
      <c r="G13">
        <f>PPCL_NG!P13</f>
        <v>40.869999999999997</v>
      </c>
      <c r="H13">
        <f>PPCL_Spot!P13</f>
        <v>0</v>
      </c>
      <c r="I13">
        <f>Bawana_NG!P13</f>
        <v>82.596192320103256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1181.250539540471</v>
      </c>
      <c r="P13" s="36">
        <v>118.12477208355462</v>
      </c>
      <c r="Q13" s="36">
        <v>38.159999999999997</v>
      </c>
      <c r="R13" s="38">
        <v>0</v>
      </c>
      <c r="S13" s="38">
        <v>0</v>
      </c>
      <c r="T13" s="37">
        <f>SUMPRODUCT(LTA!J13:AN13,LTA!J$101:AN$101,LTA!J$103:AN$103)</f>
        <v>118.33</v>
      </c>
      <c r="U13" s="37">
        <f>SUMPRODUCT(LTA!J13:AN13,LTA!J$102:AN$102,LTA!J$103:AN$103)</f>
        <v>92.28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493.2399999999999</v>
      </c>
      <c r="AB13" s="75">
        <f>-STOA!N13</f>
        <v>0</v>
      </c>
      <c r="AC13">
        <f t="shared" si="0"/>
        <v>20.780364667329408</v>
      </c>
      <c r="AD13">
        <f t="shared" si="1"/>
        <v>2453.0725719195057</v>
      </c>
      <c r="AE13">
        <f>'IDT-1'!B13</f>
        <v>0</v>
      </c>
      <c r="AF13" s="24"/>
      <c r="AG13">
        <f t="shared" si="2"/>
        <v>2453.0725719195057</v>
      </c>
      <c r="AI13" s="34">
        <f>PXIL!H13</f>
        <v>0</v>
      </c>
      <c r="AJ13" s="34">
        <f>PXIL!N13</f>
        <v>0</v>
      </c>
      <c r="AK13" s="34">
        <f>RTM_IEX!H13</f>
        <v>284.14999999999998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13.628752642706132</v>
      </c>
      <c r="F14">
        <f>GT_Spot!P14</f>
        <v>0</v>
      </c>
      <c r="G14">
        <f>PPCL_NG!P14</f>
        <v>40</v>
      </c>
      <c r="H14">
        <f>PPCL_Spot!P14</f>
        <v>0</v>
      </c>
      <c r="I14">
        <f>Bawana_NG!P14</f>
        <v>82.596192320103256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1181.2504308350663</v>
      </c>
      <c r="P14" s="36">
        <v>118.12477208355462</v>
      </c>
      <c r="Q14" s="36">
        <v>38.159999999999997</v>
      </c>
      <c r="R14" s="38">
        <v>0</v>
      </c>
      <c r="S14" s="38">
        <v>0</v>
      </c>
      <c r="T14" s="37">
        <f>SUMPRODUCT(LTA!J14:AN14,LTA!J$101:AN$101,LTA!J$103:AN$103)</f>
        <v>118.33</v>
      </c>
      <c r="U14" s="37">
        <f>SUMPRODUCT(LTA!J14:AN14,LTA!J$102:AN$102,LTA!J$103:AN$103)</f>
        <v>107.48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493.2399999999999</v>
      </c>
      <c r="AB14" s="75">
        <f>-STOA!N14</f>
        <v>0</v>
      </c>
      <c r="AC14">
        <f t="shared" si="0"/>
        <v>20.682251754204014</v>
      </c>
      <c r="AD14">
        <f t="shared" si="1"/>
        <v>2441.4905761272262</v>
      </c>
      <c r="AE14">
        <f>'IDT-1'!B14</f>
        <v>0</v>
      </c>
      <c r="AF14" s="24"/>
      <c r="AG14">
        <f t="shared" si="2"/>
        <v>2441.4905761272262</v>
      </c>
      <c r="AI14" s="34">
        <f>PXIL!H14</f>
        <v>0</v>
      </c>
      <c r="AJ14" s="34">
        <f>PXIL!N14</f>
        <v>0</v>
      </c>
      <c r="AK14" s="34">
        <f>RTM_IEX!H14</f>
        <v>258.14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13.628752642706132</v>
      </c>
      <c r="F15">
        <f>GT_Spot!P15</f>
        <v>0</v>
      </c>
      <c r="G15">
        <f>PPCL_NG!P15</f>
        <v>40</v>
      </c>
      <c r="H15">
        <f>PPCL_Spot!P15</f>
        <v>0</v>
      </c>
      <c r="I15">
        <f>Bawana_NG!P15</f>
        <v>82.596192320103256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1103.0685609483035</v>
      </c>
      <c r="P15" s="36">
        <v>118.12477208355462</v>
      </c>
      <c r="Q15" s="36">
        <v>38.159999999999997</v>
      </c>
      <c r="R15" s="38">
        <v>0</v>
      </c>
      <c r="S15" s="38">
        <v>0</v>
      </c>
      <c r="T15" s="37">
        <f>SUMPRODUCT(LTA!J15:AN15,LTA!J$101:AN$101,LTA!J$103:AN$103)</f>
        <v>118.33</v>
      </c>
      <c r="U15" s="37">
        <f>SUMPRODUCT(LTA!J15:AN15,LTA!J$102:AN$102,LTA!J$103:AN$103)</f>
        <v>118.89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453.75</v>
      </c>
      <c r="AB15" s="75">
        <f>-STOA!N15</f>
        <v>0</v>
      </c>
      <c r="AC15">
        <f t="shared" si="0"/>
        <v>19.029116047155206</v>
      </c>
      <c r="AD15">
        <f t="shared" si="1"/>
        <v>2246.3418419475124</v>
      </c>
      <c r="AE15">
        <f>'IDT-1'!B15</f>
        <v>0</v>
      </c>
      <c r="AF15" s="24"/>
      <c r="AG15">
        <f t="shared" si="2"/>
        <v>2246.3418419475124</v>
      </c>
      <c r="AI15" s="34">
        <f>PXIL!H15</f>
        <v>0</v>
      </c>
      <c r="AJ15" s="34">
        <f>PXIL!N15</f>
        <v>0</v>
      </c>
      <c r="AK15" s="34">
        <f>RTM_IEX!H15</f>
        <v>167.6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13.628752642706132</v>
      </c>
      <c r="F16">
        <f>GT_Spot!P16</f>
        <v>0</v>
      </c>
      <c r="G16">
        <f>PPCL_NG!P16</f>
        <v>40</v>
      </c>
      <c r="H16">
        <f>PPCL_Spot!P16</f>
        <v>0</v>
      </c>
      <c r="I16">
        <f>Bawana_NG!P16</f>
        <v>82.596192320103256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1029.7898870203171</v>
      </c>
      <c r="P16" s="36">
        <v>118.12477208355462</v>
      </c>
      <c r="Q16" s="36">
        <v>38.159999999999997</v>
      </c>
      <c r="R16" s="38">
        <v>0</v>
      </c>
      <c r="S16" s="38">
        <v>0</v>
      </c>
      <c r="T16" s="37">
        <f>SUMPRODUCT(LTA!J16:AN16,LTA!J$101:AN$101,LTA!J$103:AN$103)</f>
        <v>118.33</v>
      </c>
      <c r="U16" s="37">
        <f>SUMPRODUCT(LTA!J16:AN16,LTA!J$102:AN$102,LTA!J$103:AN$103)</f>
        <v>124.29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453.75</v>
      </c>
      <c r="AB16" s="75">
        <f>-STOA!N16</f>
        <v>0</v>
      </c>
      <c r="AC16">
        <f t="shared" si="0"/>
        <v>18.677335186160121</v>
      </c>
      <c r="AD16">
        <f t="shared" si="1"/>
        <v>2204.8149488805211</v>
      </c>
      <c r="AE16">
        <f>'IDT-1'!B16</f>
        <v>0</v>
      </c>
      <c r="AF16" s="24"/>
      <c r="AG16">
        <f t="shared" si="2"/>
        <v>2204.8149488805211</v>
      </c>
      <c r="AI16" s="34">
        <f>PXIL!H16</f>
        <v>0</v>
      </c>
      <c r="AJ16" s="34">
        <f>PXIL!N16</f>
        <v>0</v>
      </c>
      <c r="AK16" s="34">
        <f>RTM_IEX!H16</f>
        <v>193.6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13.628752642706132</v>
      </c>
      <c r="F17">
        <f>GT_Spot!P17</f>
        <v>0</v>
      </c>
      <c r="G17">
        <f>PPCL_NG!P17</f>
        <v>40</v>
      </c>
      <c r="H17">
        <f>PPCL_Spot!P17</f>
        <v>0</v>
      </c>
      <c r="I17">
        <f>Bawana_NG!P17</f>
        <v>82.596192320103256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972.07770295434011</v>
      </c>
      <c r="P17" s="36">
        <v>118.12477208355462</v>
      </c>
      <c r="Q17" s="36">
        <v>38.159999999999997</v>
      </c>
      <c r="R17" s="38">
        <v>0</v>
      </c>
      <c r="S17" s="38">
        <v>0</v>
      </c>
      <c r="T17" s="37">
        <f>SUMPRODUCT(LTA!J17:AN17,LTA!J$101:AN$101,LTA!J$103:AN$103)</f>
        <v>118.33</v>
      </c>
      <c r="U17" s="37">
        <f>SUMPRODUCT(LTA!J17:AN17,LTA!J$102:AN$102,LTA!J$103:AN$103)</f>
        <v>124.78999999999999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453.75</v>
      </c>
      <c r="AB17" s="75">
        <f>-STOA!N17</f>
        <v>0</v>
      </c>
      <c r="AC17">
        <f t="shared" si="0"/>
        <v>18.504276840005915</v>
      </c>
      <c r="AD17">
        <f t="shared" si="1"/>
        <v>2184.3858231606982</v>
      </c>
      <c r="AE17">
        <f>'IDT-1'!B17</f>
        <v>0</v>
      </c>
      <c r="AF17" s="24"/>
      <c r="AG17">
        <f t="shared" si="2"/>
        <v>2184.3858231606982</v>
      </c>
      <c r="AI17" s="34">
        <f>PXIL!H17</f>
        <v>0</v>
      </c>
      <c r="AJ17" s="34">
        <f>PXIL!N17</f>
        <v>0</v>
      </c>
      <c r="AK17" s="34">
        <f>RTM_IEX!H17</f>
        <v>230.21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13.628752642706132</v>
      </c>
      <c r="F18">
        <f>GT_Spot!P18</f>
        <v>0</v>
      </c>
      <c r="G18">
        <f>PPCL_NG!P18</f>
        <v>40</v>
      </c>
      <c r="H18">
        <f>PPCL_Spot!P18</f>
        <v>0</v>
      </c>
      <c r="I18">
        <f>Bawana_NG!P18</f>
        <v>82.596192320103256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956.18435426444466</v>
      </c>
      <c r="P18" s="36">
        <v>118.12477208355462</v>
      </c>
      <c r="Q18" s="36">
        <v>38.159999999999997</v>
      </c>
      <c r="R18" s="38">
        <v>0</v>
      </c>
      <c r="S18" s="38">
        <v>0</v>
      </c>
      <c r="T18" s="37">
        <f>SUMPRODUCT(LTA!J18:AN18,LTA!J$101:AN$101,LTA!J$103:AN$103)</f>
        <v>118.33</v>
      </c>
      <c r="U18" s="37">
        <f>SUMPRODUCT(LTA!J18:AN18,LTA!J$102:AN$102,LTA!J$103:AN$103)</f>
        <v>139.19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453.75</v>
      </c>
      <c r="AB18" s="75">
        <f>-STOA!N18</f>
        <v>0</v>
      </c>
      <c r="AC18">
        <f t="shared" si="0"/>
        <v>18.313736711010794</v>
      </c>
      <c r="AD18">
        <f t="shared" si="1"/>
        <v>2161.8930145997983</v>
      </c>
      <c r="AE18">
        <f>'IDT-1'!B18</f>
        <v>0</v>
      </c>
      <c r="AF18" s="24"/>
      <c r="AG18">
        <f t="shared" si="2"/>
        <v>2161.8930145997983</v>
      </c>
      <c r="AI18" s="34">
        <f>PXIL!H18</f>
        <v>0</v>
      </c>
      <c r="AJ18" s="34">
        <f>PXIL!N18</f>
        <v>0</v>
      </c>
      <c r="AK18" s="34">
        <f>RTM_IEX!H18</f>
        <v>209.02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13.628752642706132</v>
      </c>
      <c r="F19">
        <f>GT_Spot!P19</f>
        <v>0</v>
      </c>
      <c r="G19">
        <f>PPCL_NG!P19</f>
        <v>40</v>
      </c>
      <c r="H19">
        <f>PPCL_Spot!P19</f>
        <v>0</v>
      </c>
      <c r="I19">
        <f>Bawana_NG!P19</f>
        <v>82.596192320103256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961.32808781650613</v>
      </c>
      <c r="P19" s="36">
        <v>118.12477208355462</v>
      </c>
      <c r="Q19" s="36">
        <v>38.21</v>
      </c>
      <c r="R19" s="38">
        <v>0</v>
      </c>
      <c r="S19" s="38">
        <v>0</v>
      </c>
      <c r="T19" s="37">
        <f>SUMPRODUCT(LTA!J19:AN19,LTA!J$101:AN$101,LTA!J$103:AN$103)</f>
        <v>120.67</v>
      </c>
      <c r="U19" s="37">
        <f>SUMPRODUCT(LTA!J19:AN19,LTA!J$102:AN$102,LTA!J$103:AN$103)</f>
        <v>150.59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453.65</v>
      </c>
      <c r="AB19" s="75">
        <f>-STOA!N19</f>
        <v>0</v>
      </c>
      <c r="AC19">
        <f t="shared" si="0"/>
        <v>17.946016072848106</v>
      </c>
      <c r="AD19">
        <f t="shared" si="1"/>
        <v>2118.4844687900218</v>
      </c>
      <c r="AE19">
        <f>'IDT-1'!B19</f>
        <v>0</v>
      </c>
      <c r="AF19" s="24"/>
      <c r="AG19">
        <f t="shared" si="2"/>
        <v>2118.4844687900218</v>
      </c>
      <c r="AI19" s="34">
        <f>PXIL!H19</f>
        <v>0</v>
      </c>
      <c r="AJ19" s="34">
        <f>PXIL!N19</f>
        <v>0</v>
      </c>
      <c r="AK19" s="34">
        <f>RTM_IEX!H19</f>
        <v>146.41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13.628752642706132</v>
      </c>
      <c r="F20">
        <f>GT_Spot!P20</f>
        <v>0</v>
      </c>
      <c r="G20">
        <f>PPCL_NG!P20</f>
        <v>40</v>
      </c>
      <c r="H20">
        <f>PPCL_Spot!P20</f>
        <v>0</v>
      </c>
      <c r="I20">
        <f>Bawana_NG!P20</f>
        <v>82.596192320103256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961.32808781650613</v>
      </c>
      <c r="P20" s="36">
        <v>118.12477208355462</v>
      </c>
      <c r="Q20" s="36">
        <v>38.21</v>
      </c>
      <c r="R20" s="38">
        <v>0</v>
      </c>
      <c r="S20" s="38">
        <v>0</v>
      </c>
      <c r="T20" s="37">
        <f>SUMPRODUCT(LTA!J20:AN20,LTA!J$101:AN$101,LTA!J$103:AN$103)</f>
        <v>120.33</v>
      </c>
      <c r="U20" s="37">
        <f>SUMPRODUCT(LTA!J20:AN20,LTA!J$102:AN$102,LTA!J$103:AN$103)</f>
        <v>151.19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453.65</v>
      </c>
      <c r="AB20" s="75">
        <f>-STOA!N20</f>
        <v>0</v>
      </c>
      <c r="AC20">
        <f t="shared" si="0"/>
        <v>17.713588072848111</v>
      </c>
      <c r="AD20">
        <f t="shared" si="1"/>
        <v>2091.0468967900219</v>
      </c>
      <c r="AE20">
        <f>'IDT-1'!B20</f>
        <v>0</v>
      </c>
      <c r="AF20" s="24"/>
      <c r="AG20">
        <f t="shared" si="2"/>
        <v>2091.0468967900219</v>
      </c>
      <c r="AI20" s="34">
        <f>PXIL!H20</f>
        <v>0</v>
      </c>
      <c r="AJ20" s="34">
        <f>PXIL!N20</f>
        <v>0</v>
      </c>
      <c r="AK20" s="34">
        <f>RTM_IEX!H20</f>
        <v>118.48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13.628752642706132</v>
      </c>
      <c r="F21">
        <f>GT_Spot!P21</f>
        <v>0</v>
      </c>
      <c r="G21">
        <f>PPCL_NG!P21</f>
        <v>40</v>
      </c>
      <c r="H21">
        <f>PPCL_Spot!P21</f>
        <v>0</v>
      </c>
      <c r="I21">
        <f>Bawana_NG!P21</f>
        <v>82.596192320103256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944.97910137391762</v>
      </c>
      <c r="P21" s="36">
        <v>118.13</v>
      </c>
      <c r="Q21" s="36">
        <v>38.21</v>
      </c>
      <c r="R21" s="38">
        <v>0</v>
      </c>
      <c r="S21" s="38">
        <v>0</v>
      </c>
      <c r="T21" s="37">
        <f>SUMPRODUCT(LTA!J21:AN21,LTA!J$101:AN$101,LTA!J$103:AN$103)</f>
        <v>119.99</v>
      </c>
      <c r="U21" s="37">
        <f>SUMPRODUCT(LTA!J21:AN21,LTA!J$102:AN$102,LTA!J$103:AN$103)</f>
        <v>153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452.68999999999994</v>
      </c>
      <c r="AB21" s="75">
        <f>-STOA!N21</f>
        <v>0</v>
      </c>
      <c r="AC21">
        <f t="shared" si="0"/>
        <v>18.179252501228508</v>
      </c>
      <c r="AD21">
        <f t="shared" si="1"/>
        <v>2146.0174738354985</v>
      </c>
      <c r="AE21">
        <f>'IDT-1'!B21</f>
        <v>0</v>
      </c>
      <c r="AF21" s="24"/>
      <c r="AG21">
        <f t="shared" si="2"/>
        <v>2146.0174738354985</v>
      </c>
      <c r="AI21" s="34">
        <f>PXIL!H21</f>
        <v>0</v>
      </c>
      <c r="AJ21" s="34">
        <f>PXIL!N21</f>
        <v>0</v>
      </c>
      <c r="AK21" s="34">
        <f>RTM_IEX!H21</f>
        <v>189.75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13.628752642706132</v>
      </c>
      <c r="F22">
        <f>GT_Spot!P22</f>
        <v>0</v>
      </c>
      <c r="G22">
        <f>PPCL_NG!P22</f>
        <v>40</v>
      </c>
      <c r="H22">
        <f>PPCL_Spot!P22</f>
        <v>0</v>
      </c>
      <c r="I22">
        <f>Bawana_NG!P22</f>
        <v>82.596192320103256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944.97910137391762</v>
      </c>
      <c r="P22" s="36">
        <v>118.13</v>
      </c>
      <c r="Q22" s="36">
        <v>38.21</v>
      </c>
      <c r="R22" s="38">
        <v>0</v>
      </c>
      <c r="S22" s="38">
        <v>0</v>
      </c>
      <c r="T22" s="37">
        <f>SUMPRODUCT(LTA!J22:AN22,LTA!J$101:AN$101,LTA!J$103:AN$103)</f>
        <v>119.67</v>
      </c>
      <c r="U22" s="37">
        <f>SUMPRODUCT(LTA!J22:AN22,LTA!J$102:AN$102,LTA!J$103:AN$103)</f>
        <v>154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452.68999999999994</v>
      </c>
      <c r="AB22" s="75">
        <f>-STOA!N22</f>
        <v>0</v>
      </c>
      <c r="AC22">
        <f t="shared" si="0"/>
        <v>18.023180501228509</v>
      </c>
      <c r="AD22">
        <f t="shared" si="1"/>
        <v>2127.5935458354984</v>
      </c>
      <c r="AE22">
        <f>'IDT-1'!B22</f>
        <v>0</v>
      </c>
      <c r="AF22" s="24"/>
      <c r="AG22">
        <f t="shared" si="2"/>
        <v>2127.5935458354984</v>
      </c>
      <c r="AI22" s="34">
        <f>PXIL!H22</f>
        <v>0</v>
      </c>
      <c r="AJ22" s="34">
        <f>PXIL!N22</f>
        <v>0</v>
      </c>
      <c r="AK22" s="34">
        <f>RTM_IEX!H22</f>
        <v>170.49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13.628752642706132</v>
      </c>
      <c r="F23">
        <f>GT_Spot!P23</f>
        <v>0</v>
      </c>
      <c r="G23">
        <f>PPCL_NG!P23</f>
        <v>40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944.96710794270746</v>
      </c>
      <c r="P23" s="36">
        <v>118.13</v>
      </c>
      <c r="Q23" s="36">
        <v>25.25</v>
      </c>
      <c r="R23" s="38">
        <v>0</v>
      </c>
      <c r="S23" s="38">
        <v>0</v>
      </c>
      <c r="T23" s="37">
        <f>SUMPRODUCT(LTA!J23:AN23,LTA!J$101:AN$101,LTA!J$103:AN$103)</f>
        <v>119.33</v>
      </c>
      <c r="U23" s="37">
        <f>SUMPRODUCT(LTA!J23:AN23,LTA!J$102:AN$102,LTA!J$103:AN$103)</f>
        <v>150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452.68999999999994</v>
      </c>
      <c r="AB23" s="75">
        <f>-STOA!N23</f>
        <v>0</v>
      </c>
      <c r="AC23">
        <f t="shared" si="0"/>
        <v>17.806611196211428</v>
      </c>
      <c r="AD23">
        <f t="shared" si="1"/>
        <v>2102.0280550194348</v>
      </c>
      <c r="AE23">
        <f>'IDT-1'!B23</f>
        <v>0</v>
      </c>
      <c r="AF23" s="24"/>
      <c r="AG23">
        <f t="shared" si="2"/>
        <v>2102.0280550194348</v>
      </c>
      <c r="AI23" s="34">
        <f>PXIL!H23</f>
        <v>0</v>
      </c>
      <c r="AJ23" s="34">
        <f>PXIL!N23</f>
        <v>0</v>
      </c>
      <c r="AK23" s="34">
        <f>RTM_IEX!H23</f>
        <v>160.86000000000001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13.628752642706132</v>
      </c>
      <c r="F24">
        <f>GT_Spot!P24</f>
        <v>0</v>
      </c>
      <c r="G24">
        <f>PPCL_NG!P24</f>
        <v>40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944.96710794270746</v>
      </c>
      <c r="P24" s="36">
        <v>96.320000000000007</v>
      </c>
      <c r="Q24" s="36">
        <v>25.25</v>
      </c>
      <c r="R24" s="38">
        <v>0</v>
      </c>
      <c r="S24" s="38">
        <v>0</v>
      </c>
      <c r="T24" s="37">
        <f>SUMPRODUCT(LTA!J24:AN24,LTA!J$101:AN$101,LTA!J$103:AN$103)</f>
        <v>118.99</v>
      </c>
      <c r="U24" s="37">
        <f>SUMPRODUCT(LTA!J24:AN24,LTA!J$102:AN$102,LTA!J$103:AN$103)</f>
        <v>150.80000000000001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452.68999999999994</v>
      </c>
      <c r="AB24" s="75">
        <f>-STOA!N24</f>
        <v>0</v>
      </c>
      <c r="AC24">
        <f t="shared" si="0"/>
        <v>17.627271196211424</v>
      </c>
      <c r="AD24">
        <f t="shared" si="1"/>
        <v>2080.8573950194345</v>
      </c>
      <c r="AE24">
        <f>'IDT-1'!B24</f>
        <v>0</v>
      </c>
      <c r="AF24" s="24"/>
      <c r="AG24">
        <f t="shared" si="2"/>
        <v>2080.8573950194345</v>
      </c>
      <c r="AI24" s="34">
        <f>PXIL!H24</f>
        <v>0</v>
      </c>
      <c r="AJ24" s="34">
        <f>PXIL!N24</f>
        <v>0</v>
      </c>
      <c r="AK24" s="34">
        <f>RTM_IEX!H24</f>
        <v>160.86000000000001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13.628752642706132</v>
      </c>
      <c r="F25">
        <f>GT_Spot!P25</f>
        <v>0</v>
      </c>
      <c r="G25">
        <f>PPCL_NG!P25</f>
        <v>40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947.89444231240839</v>
      </c>
      <c r="P25" s="36">
        <v>58.773548698750076</v>
      </c>
      <c r="Q25" s="36">
        <v>25.25</v>
      </c>
      <c r="R25" s="38">
        <v>0</v>
      </c>
      <c r="S25" s="38">
        <v>0</v>
      </c>
      <c r="T25" s="37">
        <f>SUMPRODUCT(LTA!J25:AN25,LTA!J$101:AN$101,LTA!J$103:AN$103)</f>
        <v>118.67</v>
      </c>
      <c r="U25" s="37">
        <f>SUMPRODUCT(LTA!J25:AN25,LTA!J$102:AN$102,LTA!J$103:AN$103)</f>
        <v>141.69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452.68999999999994</v>
      </c>
      <c r="AB25" s="75">
        <f>-STOA!N25</f>
        <v>0</v>
      </c>
      <c r="AC25">
        <f t="shared" si="0"/>
        <v>17.419042613986417</v>
      </c>
      <c r="AD25">
        <f t="shared" si="1"/>
        <v>2056.2765066701108</v>
      </c>
      <c r="AE25">
        <f>'IDT-1'!B25</f>
        <v>0</v>
      </c>
      <c r="AF25" s="24"/>
      <c r="AG25">
        <f t="shared" si="2"/>
        <v>2056.2765066701108</v>
      </c>
      <c r="AI25" s="34">
        <f>PXIL!H25</f>
        <v>0</v>
      </c>
      <c r="AJ25" s="34">
        <f>PXIL!N25</f>
        <v>0</v>
      </c>
      <c r="AK25" s="34">
        <f>RTM_IEX!H25</f>
        <v>180.12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13.628752642706132</v>
      </c>
      <c r="F26">
        <f>GT_Spot!P26</f>
        <v>0</v>
      </c>
      <c r="G26">
        <f>PPCL_NG!P26</f>
        <v>40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947.72259937056117</v>
      </c>
      <c r="P26" s="36">
        <v>58.773548698750076</v>
      </c>
      <c r="Q26" s="36">
        <v>19.603409288571928</v>
      </c>
      <c r="R26" s="38">
        <v>0</v>
      </c>
      <c r="S26" s="38">
        <v>0</v>
      </c>
      <c r="T26" s="37">
        <f>SUMPRODUCT(LTA!J26:AN26,LTA!J$101:AN$101,LTA!J$103:AN$103)</f>
        <v>117.99</v>
      </c>
      <c r="U26" s="37">
        <f>SUMPRODUCT(LTA!J26:AN26,LTA!J$102:AN$102,LTA!J$103:AN$103)</f>
        <v>142.09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452.68999999999994</v>
      </c>
      <c r="AB26" s="75">
        <f>-STOA!N26</f>
        <v>0</v>
      </c>
      <c r="AC26">
        <f t="shared" si="0"/>
        <v>17.206031771298903</v>
      </c>
      <c r="AD26">
        <f t="shared" si="1"/>
        <v>2031.1310838595232</v>
      </c>
      <c r="AE26">
        <f>'IDT-1'!B26</f>
        <v>0</v>
      </c>
      <c r="AF26" s="24"/>
      <c r="AG26">
        <f t="shared" si="2"/>
        <v>2031.1310838595232</v>
      </c>
      <c r="AI26" s="34">
        <f>PXIL!H26</f>
        <v>0</v>
      </c>
      <c r="AJ26" s="34">
        <f>PXIL!N26</f>
        <v>0</v>
      </c>
      <c r="AK26" s="34">
        <f>RTM_IEX!H26</f>
        <v>160.86000000000001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13.628752642706132</v>
      </c>
      <c r="F27">
        <f>GT_Spot!P27</f>
        <v>0</v>
      </c>
      <c r="G27">
        <f>PPCL_NG!P27</f>
        <v>40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948.88351611884821</v>
      </c>
      <c r="P27" s="36">
        <v>57.79</v>
      </c>
      <c r="Q27" s="36">
        <v>19.260000000000005</v>
      </c>
      <c r="R27" s="38">
        <v>9.5900000000000016</v>
      </c>
      <c r="S27" s="38">
        <v>0</v>
      </c>
      <c r="T27" s="37">
        <f>SUMPRODUCT(LTA!J27:AN27,LTA!J$101:AN$101,LTA!J$103:AN$103)</f>
        <v>120.26</v>
      </c>
      <c r="U27" s="37">
        <f>SUMPRODUCT(LTA!J27:AN27,LTA!J$102:AN$102,LTA!J$103:AN$103)</f>
        <v>141.98000000000002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371.55999999999995</v>
      </c>
      <c r="AB27" s="75">
        <f>-STOA!N27</f>
        <v>0</v>
      </c>
      <c r="AC27">
        <f t="shared" si="0"/>
        <v>17.350041024891009</v>
      </c>
      <c r="AD27">
        <f t="shared" si="1"/>
        <v>2048.1310333668957</v>
      </c>
      <c r="AE27">
        <f>'IDT-1'!B27</f>
        <v>0</v>
      </c>
      <c r="AF27" s="24"/>
      <c r="AG27">
        <f t="shared" si="2"/>
        <v>2048.1310333668957</v>
      </c>
      <c r="AI27" s="34">
        <f>PXIL!H27</f>
        <v>0</v>
      </c>
      <c r="AJ27" s="34">
        <f>PXIL!N27</f>
        <v>0</v>
      </c>
      <c r="AK27" s="34">
        <f>RTM_IEX!H27</f>
        <v>247.55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13.628752642706132</v>
      </c>
      <c r="F28">
        <f>GT_Spot!P28</f>
        <v>0</v>
      </c>
      <c r="G28">
        <f>PPCL_NG!P28</f>
        <v>40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947.97924930119882</v>
      </c>
      <c r="P28" s="36">
        <v>57.787127448056459</v>
      </c>
      <c r="Q28" s="36">
        <v>19.260000000000005</v>
      </c>
      <c r="R28" s="38">
        <v>14.04</v>
      </c>
      <c r="S28" s="38">
        <v>0</v>
      </c>
      <c r="T28" s="37">
        <f>SUMPRODUCT(LTA!J28:AN28,LTA!J$101:AN$101,LTA!J$103:AN$103)</f>
        <v>127.33</v>
      </c>
      <c r="U28" s="37">
        <f>SUMPRODUCT(LTA!J28:AN28,LTA!J$102:AN$102,LTA!J$103:AN$103)</f>
        <v>142.58000000000001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371.55999999999995</v>
      </c>
      <c r="AB28" s="75">
        <f>-STOA!N28</f>
        <v>0</v>
      </c>
      <c r="AC28">
        <f t="shared" si="0"/>
        <v>17.330913054186428</v>
      </c>
      <c r="AD28">
        <f t="shared" si="1"/>
        <v>2045.8730219680076</v>
      </c>
      <c r="AE28">
        <f>'IDT-1'!B28</f>
        <v>0</v>
      </c>
      <c r="AF28" s="24"/>
      <c r="AG28">
        <f t="shared" si="2"/>
        <v>2045.8730219680076</v>
      </c>
      <c r="AI28" s="34">
        <f>PXIL!H28</f>
        <v>0</v>
      </c>
      <c r="AJ28" s="34">
        <f>PXIL!N28</f>
        <v>0</v>
      </c>
      <c r="AK28" s="34">
        <f>RTM_IEX!H28</f>
        <v>234.06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13.628752642706132</v>
      </c>
      <c r="F29">
        <f>GT_Spot!P29</f>
        <v>0</v>
      </c>
      <c r="G29">
        <f>PPCL_NG!P29</f>
        <v>40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1005.2414011246212</v>
      </c>
      <c r="P29" s="36">
        <v>57.787127448056459</v>
      </c>
      <c r="Q29" s="36">
        <v>19.260000000000005</v>
      </c>
      <c r="R29" s="38">
        <v>21.63</v>
      </c>
      <c r="S29" s="38">
        <v>0</v>
      </c>
      <c r="T29" s="37">
        <f>SUMPRODUCT(LTA!J29:AN29,LTA!J$101:AN$101,LTA!J$103:AN$103)</f>
        <v>138.43</v>
      </c>
      <c r="U29" s="37">
        <f>SUMPRODUCT(LTA!J29:AN29,LTA!J$102:AN$102,LTA!J$103:AN$103)</f>
        <v>147.78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372.52</v>
      </c>
      <c r="AB29" s="75">
        <f>-STOA!N29</f>
        <v>0</v>
      </c>
      <c r="AC29">
        <f t="shared" si="0"/>
        <v>17.818299129503178</v>
      </c>
      <c r="AD29">
        <f t="shared" si="1"/>
        <v>2103.4077877161135</v>
      </c>
      <c r="AE29">
        <f>'IDT-1'!B29</f>
        <v>0</v>
      </c>
      <c r="AF29" s="24"/>
      <c r="AG29">
        <f t="shared" si="2"/>
        <v>2103.4077877161135</v>
      </c>
      <c r="AI29" s="34">
        <f>PXIL!H29</f>
        <v>0</v>
      </c>
      <c r="AJ29" s="34">
        <f>PXIL!N29</f>
        <v>0</v>
      </c>
      <c r="AK29" s="34">
        <f>RTM_IEX!H29</f>
        <v>209.97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13.628752642706132</v>
      </c>
      <c r="F30">
        <f>GT_Spot!P30</f>
        <v>0</v>
      </c>
      <c r="G30">
        <f>PPCL_NG!P30</f>
        <v>40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950.64780998425749</v>
      </c>
      <c r="P30" s="36">
        <v>57.787127448056459</v>
      </c>
      <c r="Q30" s="36">
        <v>19.260000000000005</v>
      </c>
      <c r="R30" s="38">
        <v>34.520000000000003</v>
      </c>
      <c r="S30" s="38">
        <v>0</v>
      </c>
      <c r="T30" s="37">
        <f>SUMPRODUCT(LTA!J30:AN30,LTA!J$101:AN$101,LTA!J$103:AN$103)</f>
        <v>153.69</v>
      </c>
      <c r="U30" s="37">
        <f>SUMPRODUCT(LTA!J30:AN30,LTA!J$102:AN$102,LTA!J$103:AN$103)</f>
        <v>147.57999999999998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372.52</v>
      </c>
      <c r="AB30" s="75">
        <f>-STOA!N30</f>
        <v>0</v>
      </c>
      <c r="AC30">
        <f t="shared" si="0"/>
        <v>17.254796963924122</v>
      </c>
      <c r="AD30">
        <f t="shared" si="1"/>
        <v>2036.8876987413287</v>
      </c>
      <c r="AE30">
        <f>'IDT-1'!B30</f>
        <v>0</v>
      </c>
      <c r="AF30" s="24"/>
      <c r="AG30">
        <f t="shared" si="2"/>
        <v>2036.8876987413287</v>
      </c>
      <c r="AI30" s="34">
        <f>PXIL!H30</f>
        <v>0</v>
      </c>
      <c r="AJ30" s="34">
        <f>PXIL!N30</f>
        <v>0</v>
      </c>
      <c r="AK30" s="34">
        <f>RTM_IEX!H30</f>
        <v>169.53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11.222679999999999</v>
      </c>
      <c r="E31">
        <f>GT_NG!P31</f>
        <v>13.628752642706132</v>
      </c>
      <c r="F31">
        <f>GT_Spot!P31</f>
        <v>0</v>
      </c>
      <c r="G31">
        <f>PPCL_NG!P31</f>
        <v>40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917.98033361274236</v>
      </c>
      <c r="P31" s="36">
        <v>57.787127448056459</v>
      </c>
      <c r="Q31" s="36">
        <v>19.260000000000005</v>
      </c>
      <c r="R31" s="38">
        <v>41</v>
      </c>
      <c r="S31" s="38">
        <v>0</v>
      </c>
      <c r="T31" s="37">
        <f>SUMPRODUCT(LTA!J31:AN31,LTA!J$101:AN$101,LTA!J$103:AN$103)</f>
        <v>170.32</v>
      </c>
      <c r="U31" s="37">
        <f>SUMPRODUCT(LTA!J31:AN31,LTA!J$102:AN$102,LTA!J$103:AN$103)</f>
        <v>147.38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372.62</v>
      </c>
      <c r="AB31" s="75">
        <f>-STOA!N31</f>
        <v>0</v>
      </c>
      <c r="AC31">
        <f t="shared" si="0"/>
        <v>17.092782162403392</v>
      </c>
      <c r="AD31">
        <f t="shared" si="1"/>
        <v>2017.7622371713339</v>
      </c>
      <c r="AE31">
        <f>'IDT-1'!B31</f>
        <v>0</v>
      </c>
      <c r="AF31" s="24"/>
      <c r="AG31">
        <f t="shared" si="2"/>
        <v>2017.7622371713339</v>
      </c>
      <c r="AI31" s="34">
        <f>PXIL!H31</f>
        <v>0</v>
      </c>
      <c r="AJ31" s="34">
        <f>PXIL!N31</f>
        <v>0</v>
      </c>
      <c r="AK31" s="34">
        <f>RTM_IEX!H31</f>
        <v>159.9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11.222679999999999</v>
      </c>
      <c r="E32">
        <f>GT_NG!P32</f>
        <v>13.628752642706132</v>
      </c>
      <c r="F32">
        <f>GT_Spot!P32</f>
        <v>0</v>
      </c>
      <c r="G32">
        <f>PPCL_NG!P32</f>
        <v>40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901.94273443866302</v>
      </c>
      <c r="P32" s="36">
        <v>57.787127448056459</v>
      </c>
      <c r="Q32" s="36">
        <v>19.260000000000005</v>
      </c>
      <c r="R32" s="38">
        <v>42.5</v>
      </c>
      <c r="S32" s="38">
        <v>0</v>
      </c>
      <c r="T32" s="37">
        <f>SUMPRODUCT(LTA!J32:AN32,LTA!J$101:AN$101,LTA!J$103:AN$103)</f>
        <v>188.3</v>
      </c>
      <c r="U32" s="37">
        <f>SUMPRODUCT(LTA!J32:AN32,LTA!J$102:AN$102,LTA!J$103:AN$103)</f>
        <v>147.38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372.62</v>
      </c>
      <c r="AB32" s="75">
        <f>-STOA!N32</f>
        <v>0</v>
      </c>
      <c r="AC32">
        <f t="shared" si="0"/>
        <v>16.976042329341126</v>
      </c>
      <c r="AD32">
        <f t="shared" si="1"/>
        <v>2003.9813778303167</v>
      </c>
      <c r="AE32">
        <f>'IDT-1'!B32</f>
        <v>0</v>
      </c>
      <c r="AF32" s="24"/>
      <c r="AG32">
        <f t="shared" si="2"/>
        <v>2003.9813778303167</v>
      </c>
      <c r="AI32" s="34">
        <f>PXIL!H32</f>
        <v>0</v>
      </c>
      <c r="AJ32" s="34">
        <f>PXIL!N32</f>
        <v>0</v>
      </c>
      <c r="AK32" s="34">
        <f>RTM_IEX!H32</f>
        <v>142.56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11.222679999999999</v>
      </c>
      <c r="E33">
        <f>GT_NG!P33</f>
        <v>13.628752642706132</v>
      </c>
      <c r="F33">
        <f>GT_Spot!P33</f>
        <v>0</v>
      </c>
      <c r="G33">
        <f>PPCL_NG!P33</f>
        <v>40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904.30445250626099</v>
      </c>
      <c r="P33" s="36">
        <v>57.787127448056459</v>
      </c>
      <c r="Q33" s="36">
        <v>19.273351887284747</v>
      </c>
      <c r="R33" s="38">
        <v>47.5</v>
      </c>
      <c r="S33" s="38">
        <v>0</v>
      </c>
      <c r="T33" s="37">
        <f>SUMPRODUCT(LTA!J33:AN33,LTA!J$101:AN$101,LTA!J$103:AN$103)</f>
        <v>185.82</v>
      </c>
      <c r="U33" s="37">
        <f>SUMPRODUCT(LTA!J33:AN33,LTA!J$102:AN$102,LTA!J$103:AN$103)</f>
        <v>154.28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372.62</v>
      </c>
      <c r="AB33" s="75">
        <f>-STOA!N33</f>
        <v>0</v>
      </c>
      <c r="AC33">
        <f t="shared" si="0"/>
        <v>16.840424916962142</v>
      </c>
      <c r="AD33">
        <f t="shared" si="1"/>
        <v>1987.9720651975786</v>
      </c>
      <c r="AE33">
        <f>'IDT-1'!B33</f>
        <v>0</v>
      </c>
      <c r="AF33" s="24"/>
      <c r="AG33">
        <f t="shared" si="2"/>
        <v>1987.9720651975786</v>
      </c>
      <c r="AI33" s="34">
        <f>PXIL!H33</f>
        <v>0</v>
      </c>
      <c r="AJ33" s="34">
        <f>PXIL!N33</f>
        <v>0</v>
      </c>
      <c r="AK33" s="34">
        <f>RTM_IEX!H33</f>
        <v>114.62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11.222679999999999</v>
      </c>
      <c r="E34">
        <f>GT_NG!P34</f>
        <v>13.628752642706132</v>
      </c>
      <c r="F34">
        <f>GT_Spot!P34</f>
        <v>0</v>
      </c>
      <c r="G34">
        <f>PPCL_NG!P34</f>
        <v>40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904.38443928003699</v>
      </c>
      <c r="P34" s="36">
        <v>57.787127448056459</v>
      </c>
      <c r="Q34" s="36">
        <v>19.273351887284747</v>
      </c>
      <c r="R34" s="38">
        <v>47.5</v>
      </c>
      <c r="S34" s="38">
        <v>0</v>
      </c>
      <c r="T34" s="37">
        <f>SUMPRODUCT(LTA!J34:AN34,LTA!J$101:AN$101,LTA!J$103:AN$103)</f>
        <v>199.87</v>
      </c>
      <c r="U34" s="37">
        <f>SUMPRODUCT(LTA!J34:AN34,LTA!J$102:AN$102,LTA!J$103:AN$103)</f>
        <v>154.28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372.62</v>
      </c>
      <c r="AB34" s="75">
        <f>-STOA!N34</f>
        <v>0</v>
      </c>
      <c r="AC34">
        <f t="shared" si="0"/>
        <v>16.967180805861862</v>
      </c>
      <c r="AD34">
        <f t="shared" si="1"/>
        <v>2002.9352960824549</v>
      </c>
      <c r="AE34">
        <f>'IDT-1'!B34</f>
        <v>0</v>
      </c>
      <c r="AF34" s="24"/>
      <c r="AG34">
        <f t="shared" si="2"/>
        <v>2002.9352960824549</v>
      </c>
      <c r="AI34" s="34">
        <f>PXIL!H34</f>
        <v>0</v>
      </c>
      <c r="AJ34" s="34">
        <f>PXIL!N34</f>
        <v>0</v>
      </c>
      <c r="AK34" s="34">
        <f>RTM_IEX!H34</f>
        <v>115.58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11.222679999999999</v>
      </c>
      <c r="E35">
        <f>GT_NG!P35</f>
        <v>13.628752642706132</v>
      </c>
      <c r="F35">
        <f>GT_Spot!P35</f>
        <v>0</v>
      </c>
      <c r="G35">
        <f>PPCL_NG!P35</f>
        <v>40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913.61391415248022</v>
      </c>
      <c r="P35" s="36">
        <v>57.79</v>
      </c>
      <c r="Q35" s="36">
        <v>25.25</v>
      </c>
      <c r="R35" s="38">
        <v>47.5</v>
      </c>
      <c r="S35" s="38">
        <v>0</v>
      </c>
      <c r="T35" s="37">
        <f>SUMPRODUCT(LTA!J35:AN35,LTA!J$101:AN$101,LTA!J$103:AN$103)</f>
        <v>186.79000000000002</v>
      </c>
      <c r="U35" s="37">
        <f>SUMPRODUCT(LTA!J35:AN35,LTA!J$102:AN$102,LTA!J$103:AN$103)</f>
        <v>154.28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372.80999999999995</v>
      </c>
      <c r="AB35" s="75">
        <f>-STOA!N35</f>
        <v>0</v>
      </c>
      <c r="AC35">
        <f t="shared" si="0"/>
        <v>17.099892368373517</v>
      </c>
      <c r="AD35">
        <f t="shared" si="1"/>
        <v>2018.6015800570453</v>
      </c>
      <c r="AE35">
        <f>'IDT-1'!B35</f>
        <v>0</v>
      </c>
      <c r="AF35" s="24"/>
      <c r="AG35">
        <f t="shared" si="2"/>
        <v>2018.6015800570453</v>
      </c>
      <c r="AI35" s="34">
        <f>PXIL!H35</f>
        <v>0</v>
      </c>
      <c r="AJ35" s="34">
        <f>PXIL!N35</f>
        <v>0</v>
      </c>
      <c r="AK35" s="34">
        <f>RTM_IEX!H35</f>
        <v>129.06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11.222679999999999</v>
      </c>
      <c r="E36">
        <f>GT_NG!P36</f>
        <v>13.628752642706132</v>
      </c>
      <c r="F36">
        <f>GT_Spot!P36</f>
        <v>0</v>
      </c>
      <c r="G36">
        <f>PPCL_NG!P36</f>
        <v>40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920.39845365403005</v>
      </c>
      <c r="P36" s="36">
        <v>57.79</v>
      </c>
      <c r="Q36" s="36">
        <v>25.25</v>
      </c>
      <c r="R36" s="38">
        <v>47.5</v>
      </c>
      <c r="S36" s="38">
        <v>0</v>
      </c>
      <c r="T36" s="37">
        <f>SUMPRODUCT(LTA!J36:AN36,LTA!J$101:AN$101,LTA!J$103:AN$103)</f>
        <v>191.57999999999998</v>
      </c>
      <c r="U36" s="37">
        <f>SUMPRODUCT(LTA!J36:AN36,LTA!J$102:AN$102,LTA!J$103:AN$103)</f>
        <v>154.28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372.80999999999995</v>
      </c>
      <c r="AB36" s="75">
        <f>-STOA!N36</f>
        <v>0</v>
      </c>
      <c r="AC36">
        <f t="shared" si="0"/>
        <v>17.197118500186534</v>
      </c>
      <c r="AD36">
        <f t="shared" si="1"/>
        <v>2030.0788934267821</v>
      </c>
      <c r="AE36">
        <f>'IDT-1'!B36</f>
        <v>0</v>
      </c>
      <c r="AF36" s="24"/>
      <c r="AG36">
        <f t="shared" si="2"/>
        <v>2030.0788934267821</v>
      </c>
      <c r="AI36" s="34">
        <f>PXIL!H36</f>
        <v>0</v>
      </c>
      <c r="AJ36" s="34">
        <f>PXIL!N36</f>
        <v>0</v>
      </c>
      <c r="AK36" s="34">
        <f>RTM_IEX!H36</f>
        <v>129.06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11.222679999999999</v>
      </c>
      <c r="E37">
        <f>GT_NG!P37</f>
        <v>13.628752642706132</v>
      </c>
      <c r="F37">
        <f>GT_Spot!P37</f>
        <v>0</v>
      </c>
      <c r="G37">
        <f>PPCL_NG!P37</f>
        <v>40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921.27255451097938</v>
      </c>
      <c r="P37" s="36">
        <v>57.79</v>
      </c>
      <c r="Q37" s="36">
        <v>25.25</v>
      </c>
      <c r="R37" s="38">
        <v>47.5</v>
      </c>
      <c r="S37" s="38">
        <v>0</v>
      </c>
      <c r="T37" s="37">
        <f>SUMPRODUCT(LTA!J37:AN37,LTA!J$101:AN$101,LTA!J$103:AN$103)</f>
        <v>190.33</v>
      </c>
      <c r="U37" s="37">
        <f>SUMPRODUCT(LTA!J37:AN37,LTA!J$102:AN$102,LTA!J$103:AN$103)</f>
        <v>155.29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372.80999999999995</v>
      </c>
      <c r="AB37" s="75">
        <f>-STOA!N37</f>
        <v>0</v>
      </c>
      <c r="AC37">
        <f t="shared" si="0"/>
        <v>17.542308947384907</v>
      </c>
      <c r="AD37">
        <f t="shared" si="1"/>
        <v>2070.8278038365333</v>
      </c>
      <c r="AE37">
        <f>'IDT-1'!B37</f>
        <v>0</v>
      </c>
      <c r="AF37" s="24"/>
      <c r="AG37">
        <f t="shared" si="2"/>
        <v>2070.8278038365333</v>
      </c>
      <c r="AI37" s="34">
        <f>PXIL!H37</f>
        <v>0</v>
      </c>
      <c r="AJ37" s="34">
        <f>PXIL!N37</f>
        <v>0</v>
      </c>
      <c r="AK37" s="34">
        <f>RTM_IEX!H37</f>
        <v>169.52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13.628752642706132</v>
      </c>
      <c r="F38">
        <f>GT_Spot!P38</f>
        <v>0</v>
      </c>
      <c r="G38">
        <f>PPCL_NG!P38</f>
        <v>41.25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921.26186505601459</v>
      </c>
      <c r="P38" s="36">
        <v>57.79</v>
      </c>
      <c r="Q38" s="36">
        <v>25.25</v>
      </c>
      <c r="R38" s="38">
        <v>47.5</v>
      </c>
      <c r="S38" s="38">
        <v>0</v>
      </c>
      <c r="T38" s="37">
        <f>SUMPRODUCT(LTA!J38:AN38,LTA!J$101:AN$101,LTA!J$103:AN$103)</f>
        <v>194.39999999999998</v>
      </c>
      <c r="U38" s="37">
        <f>SUMPRODUCT(LTA!J38:AN38,LTA!J$102:AN$102,LTA!J$103:AN$103)</f>
        <v>155.29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372.80999999999995</v>
      </c>
      <c r="AB38" s="75">
        <f>-STOA!N38</f>
        <v>0</v>
      </c>
      <c r="AC38">
        <f t="shared" si="0"/>
        <v>17.692159155963207</v>
      </c>
      <c r="AD38">
        <f t="shared" si="1"/>
        <v>2088.5172641729905</v>
      </c>
      <c r="AE38">
        <f>'IDT-1'!B38</f>
        <v>0</v>
      </c>
      <c r="AF38" s="24"/>
      <c r="AG38">
        <f t="shared" si="2"/>
        <v>2088.5172641729905</v>
      </c>
      <c r="AI38" s="34">
        <f>PXIL!H38</f>
        <v>0</v>
      </c>
      <c r="AJ38" s="34">
        <f>PXIL!N38</f>
        <v>0</v>
      </c>
      <c r="AK38" s="34">
        <f>RTM_IEX!H38</f>
        <v>182.05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13.507067351253397</v>
      </c>
      <c r="F39">
        <f>GT_Spot!P39</f>
        <v>0</v>
      </c>
      <c r="G39">
        <f>PPCL_NG!P39</f>
        <v>41.25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955.67526081118467</v>
      </c>
      <c r="P39" s="36">
        <v>57.79</v>
      </c>
      <c r="Q39" s="36">
        <v>25.25</v>
      </c>
      <c r="R39" s="38">
        <v>47.5</v>
      </c>
      <c r="S39" s="38">
        <v>0</v>
      </c>
      <c r="T39" s="37">
        <f>SUMPRODUCT(LTA!J39:AN39,LTA!J$101:AN$101,LTA!J$103:AN$103)</f>
        <v>199.23</v>
      </c>
      <c r="U39" s="37">
        <f>SUMPRODUCT(LTA!J39:AN39,LTA!J$102:AN$102,LTA!J$103:AN$103)</f>
        <v>154.28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373.76999999999992</v>
      </c>
      <c r="AB39" s="75">
        <f>-STOA!N39</f>
        <v>0</v>
      </c>
      <c r="AC39">
        <f t="shared" si="0"/>
        <v>17.93938552385843</v>
      </c>
      <c r="AD39">
        <f t="shared" si="1"/>
        <v>2117.701748268812</v>
      </c>
      <c r="AE39">
        <f>'IDT-1'!B39</f>
        <v>0</v>
      </c>
      <c r="AF39" s="24"/>
      <c r="AG39">
        <f t="shared" si="2"/>
        <v>2117.701748268812</v>
      </c>
      <c r="AI39" s="34">
        <f>PXIL!H39</f>
        <v>0</v>
      </c>
      <c r="AJ39" s="34">
        <f>PXIL!N39</f>
        <v>0</v>
      </c>
      <c r="AK39" s="34">
        <f>RTM_IEX!H39</f>
        <v>172.41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13.507067351253397</v>
      </c>
      <c r="F40">
        <f>GT_Spot!P40</f>
        <v>0</v>
      </c>
      <c r="G40">
        <f>PPCL_NG!P40</f>
        <v>41.25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955.67526081118467</v>
      </c>
      <c r="P40" s="36">
        <v>57.79</v>
      </c>
      <c r="Q40" s="36">
        <v>25.25</v>
      </c>
      <c r="R40" s="38">
        <v>47.5</v>
      </c>
      <c r="S40" s="38">
        <v>0</v>
      </c>
      <c r="T40" s="37">
        <f>SUMPRODUCT(LTA!J40:AN40,LTA!J$101:AN$101,LTA!J$103:AN$103)</f>
        <v>201.94</v>
      </c>
      <c r="U40" s="37">
        <f>SUMPRODUCT(LTA!J40:AN40,LTA!J$102:AN$102,LTA!J$103:AN$103)</f>
        <v>154.28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373.76999999999992</v>
      </c>
      <c r="AB40" s="75">
        <f>-STOA!N40</f>
        <v>0</v>
      </c>
      <c r="AC40">
        <f t="shared" si="0"/>
        <v>18.350481523858434</v>
      </c>
      <c r="AD40">
        <f t="shared" si="1"/>
        <v>2166.2306522688123</v>
      </c>
      <c r="AE40">
        <f>'IDT-1'!B40</f>
        <v>0</v>
      </c>
      <c r="AF40" s="24"/>
      <c r="AG40">
        <f t="shared" si="2"/>
        <v>2166.2306522688123</v>
      </c>
      <c r="AI40" s="34">
        <f>PXIL!H40</f>
        <v>0</v>
      </c>
      <c r="AJ40" s="34">
        <f>PXIL!N40</f>
        <v>0</v>
      </c>
      <c r="AK40" s="34">
        <f>RTM_IEX!H40</f>
        <v>218.64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12.926035502958579</v>
      </c>
      <c r="F41">
        <f>GT_Spot!P41</f>
        <v>0</v>
      </c>
      <c r="G41">
        <f>PPCL_NG!P41</f>
        <v>41.25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956.43590478236206</v>
      </c>
      <c r="P41" s="36">
        <v>57.79</v>
      </c>
      <c r="Q41" s="36">
        <v>25.25</v>
      </c>
      <c r="R41" s="38">
        <v>47.5</v>
      </c>
      <c r="S41" s="38">
        <v>0</v>
      </c>
      <c r="T41" s="37">
        <f>SUMPRODUCT(LTA!J41:AN41,LTA!J$101:AN$101,LTA!J$103:AN$103)</f>
        <v>199.20999999999998</v>
      </c>
      <c r="U41" s="37">
        <f>SUMPRODUCT(LTA!J41:AN41,LTA!J$102:AN$102,LTA!J$103:AN$103)</f>
        <v>152.26999999999998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375.7</v>
      </c>
      <c r="AB41" s="75">
        <f>-STOA!N41</f>
        <v>0</v>
      </c>
      <c r="AC41">
        <f t="shared" si="0"/>
        <v>19.283130265690644</v>
      </c>
      <c r="AD41">
        <f t="shared" si="1"/>
        <v>2276.3276156498628</v>
      </c>
      <c r="AE41">
        <f>'IDT-1'!B41</f>
        <v>0</v>
      </c>
      <c r="AF41" s="24"/>
      <c r="AG41">
        <f t="shared" si="2"/>
        <v>2276.3276156498628</v>
      </c>
      <c r="AI41" s="34">
        <f>PXIL!H41</f>
        <v>0</v>
      </c>
      <c r="AJ41" s="34">
        <f>PXIL!N41</f>
        <v>0</v>
      </c>
      <c r="AK41" s="34">
        <f>RTM_IEX!H41</f>
        <v>332.3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12.926035502958579</v>
      </c>
      <c r="F42">
        <f>GT_Spot!P42</f>
        <v>0</v>
      </c>
      <c r="G42">
        <f>PPCL_NG!P42</f>
        <v>41.25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956.43590478236206</v>
      </c>
      <c r="P42" s="36">
        <v>57.79</v>
      </c>
      <c r="Q42" s="36">
        <v>25.25</v>
      </c>
      <c r="R42" s="38">
        <v>47.5</v>
      </c>
      <c r="S42" s="38">
        <v>0</v>
      </c>
      <c r="T42" s="37">
        <f>SUMPRODUCT(LTA!J42:AN42,LTA!J$101:AN$101,LTA!J$103:AN$103)</f>
        <v>201.7</v>
      </c>
      <c r="U42" s="37">
        <f>SUMPRODUCT(LTA!J42:AN42,LTA!J$102:AN$102,LTA!J$103:AN$103)</f>
        <v>153.48000000000002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375.7</v>
      </c>
      <c r="AB42" s="75">
        <f>-STOA!N42</f>
        <v>0</v>
      </c>
      <c r="AC42">
        <f t="shared" si="0"/>
        <v>19.662138265690647</v>
      </c>
      <c r="AD42">
        <f t="shared" si="1"/>
        <v>2321.0686076498628</v>
      </c>
      <c r="AE42">
        <f>'IDT-1'!B42</f>
        <v>0</v>
      </c>
      <c r="AF42" s="24"/>
      <c r="AG42">
        <f t="shared" si="2"/>
        <v>2321.0686076498628</v>
      </c>
      <c r="AI42" s="34">
        <f>PXIL!H42</f>
        <v>0</v>
      </c>
      <c r="AJ42" s="34">
        <f>PXIL!N42</f>
        <v>0</v>
      </c>
      <c r="AK42" s="34">
        <f>RTM_IEX!H42</f>
        <v>373.72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12.926035502958579</v>
      </c>
      <c r="F43">
        <f>GT_Spot!P43</f>
        <v>0</v>
      </c>
      <c r="G43">
        <f>PPCL_NG!P43</f>
        <v>41.25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950.50600624568312</v>
      </c>
      <c r="P43" s="36">
        <v>57.79</v>
      </c>
      <c r="Q43" s="36">
        <v>25.25</v>
      </c>
      <c r="R43" s="38">
        <v>47.5</v>
      </c>
      <c r="S43" s="38">
        <v>0</v>
      </c>
      <c r="T43" s="37">
        <f>SUMPRODUCT(LTA!J43:AN43,LTA!J$101:AN$101,LTA!J$103:AN$103)</f>
        <v>207.29</v>
      </c>
      <c r="U43" s="37">
        <f>SUMPRODUCT(LTA!J43:AN43,LTA!J$102:AN$102,LTA!J$103:AN$103)</f>
        <v>153.68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375.7</v>
      </c>
      <c r="AB43" s="75">
        <f>-STOA!N43</f>
        <v>0</v>
      </c>
      <c r="AC43">
        <f t="shared" si="0"/>
        <v>20.219227117982545</v>
      </c>
      <c r="AD43">
        <f t="shared" si="1"/>
        <v>2386.8316202608921</v>
      </c>
      <c r="AE43">
        <f>'IDT-1'!B43</f>
        <v>0</v>
      </c>
      <c r="AF43" s="24"/>
      <c r="AG43">
        <f t="shared" si="2"/>
        <v>2386.8316202608921</v>
      </c>
      <c r="AI43" s="34">
        <f>PXIL!H43</f>
        <v>0</v>
      </c>
      <c r="AJ43" s="34">
        <f>PXIL!N43</f>
        <v>0</v>
      </c>
      <c r="AK43" s="34">
        <f>RTM_IEX!H43</f>
        <v>440.18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12.926035502958579</v>
      </c>
      <c r="F44">
        <f>GT_Spot!P44</f>
        <v>0</v>
      </c>
      <c r="G44">
        <f>PPCL_NG!P44</f>
        <v>41.25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950.50600624568312</v>
      </c>
      <c r="P44" s="36">
        <v>57.79</v>
      </c>
      <c r="Q44" s="36">
        <v>25.25</v>
      </c>
      <c r="R44" s="38">
        <v>47.5</v>
      </c>
      <c r="S44" s="38">
        <v>0</v>
      </c>
      <c r="T44" s="37">
        <f>SUMPRODUCT(LTA!J44:AN44,LTA!J$101:AN$101,LTA!J$103:AN$103)</f>
        <v>214.07999999999998</v>
      </c>
      <c r="U44" s="37">
        <f>SUMPRODUCT(LTA!J44:AN44,LTA!J$102:AN$102,LTA!J$103:AN$103)</f>
        <v>153.88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375.7</v>
      </c>
      <c r="AB44" s="75">
        <f>-STOA!N44</f>
        <v>0</v>
      </c>
      <c r="AC44">
        <f t="shared" si="0"/>
        <v>20.520703117982542</v>
      </c>
      <c r="AD44">
        <f t="shared" si="1"/>
        <v>2422.4201442608919</v>
      </c>
      <c r="AE44">
        <f>'IDT-1'!B44</f>
        <v>0</v>
      </c>
      <c r="AF44" s="24"/>
      <c r="AG44">
        <f t="shared" si="2"/>
        <v>2422.4201442608919</v>
      </c>
      <c r="AI44" s="34">
        <f>PXIL!H44</f>
        <v>0</v>
      </c>
      <c r="AJ44" s="34">
        <f>PXIL!N44</f>
        <v>0</v>
      </c>
      <c r="AK44" s="34">
        <f>RTM_IEX!H44</f>
        <v>469.08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12.926035502958579</v>
      </c>
      <c r="F45">
        <f>GT_Spot!P45</f>
        <v>0</v>
      </c>
      <c r="G45">
        <f>PPCL_NG!P45</f>
        <v>41.25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945.91721488572489</v>
      </c>
      <c r="P45" s="36">
        <v>57.79</v>
      </c>
      <c r="Q45" s="36">
        <v>25.25</v>
      </c>
      <c r="R45" s="38">
        <v>47.5</v>
      </c>
      <c r="S45" s="38">
        <v>0</v>
      </c>
      <c r="T45" s="37">
        <f>SUMPRODUCT(LTA!J45:AN45,LTA!J$101:AN$101,LTA!J$103:AN$103)</f>
        <v>219.43</v>
      </c>
      <c r="U45" s="37">
        <f>SUMPRODUCT(LTA!J45:AN45,LTA!J$102:AN$102,LTA!J$103:AN$103)</f>
        <v>153.07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376.65999999999991</v>
      </c>
      <c r="AB45" s="75">
        <f>-STOA!N45</f>
        <v>0</v>
      </c>
      <c r="AC45">
        <f t="shared" si="0"/>
        <v>20.593037270558892</v>
      </c>
      <c r="AD45">
        <f t="shared" si="1"/>
        <v>2430.9590187483573</v>
      </c>
      <c r="AE45">
        <f>'IDT-1'!B45</f>
        <v>0</v>
      </c>
      <c r="AF45" s="24"/>
      <c r="AG45">
        <f t="shared" si="2"/>
        <v>2430.9590187483573</v>
      </c>
      <c r="AI45" s="34">
        <f>PXIL!H45</f>
        <v>0</v>
      </c>
      <c r="AJ45" s="34">
        <f>PXIL!N45</f>
        <v>0</v>
      </c>
      <c r="AK45" s="34">
        <f>RTM_IEX!H45</f>
        <v>476.78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12.926035502958579</v>
      </c>
      <c r="F46">
        <f>GT_Spot!P46</f>
        <v>0</v>
      </c>
      <c r="G46">
        <f>PPCL_NG!P46</f>
        <v>41.25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945.91721488572489</v>
      </c>
      <c r="P46" s="36">
        <v>57.79</v>
      </c>
      <c r="Q46" s="36">
        <v>25.25</v>
      </c>
      <c r="R46" s="38">
        <v>47.5</v>
      </c>
      <c r="S46" s="38">
        <v>0</v>
      </c>
      <c r="T46" s="37">
        <f>SUMPRODUCT(LTA!J46:AN46,LTA!J$101:AN$101,LTA!J$103:AN$103)</f>
        <v>226.48</v>
      </c>
      <c r="U46" s="37">
        <f>SUMPRODUCT(LTA!J46:AN46,LTA!J$102:AN$102,LTA!J$103:AN$103)</f>
        <v>153.26999999999998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376.65999999999991</v>
      </c>
      <c r="AB46" s="75">
        <f>-STOA!N46</f>
        <v>0</v>
      </c>
      <c r="AC46">
        <f t="shared" si="0"/>
        <v>20.799509270558893</v>
      </c>
      <c r="AD46">
        <f t="shared" si="1"/>
        <v>2455.3325467483573</v>
      </c>
      <c r="AE46">
        <f>'IDT-1'!B46</f>
        <v>0</v>
      </c>
      <c r="AF46" s="24"/>
      <c r="AG46">
        <f t="shared" si="2"/>
        <v>2455.3325467483573</v>
      </c>
      <c r="AI46" s="34">
        <f>PXIL!H46</f>
        <v>0</v>
      </c>
      <c r="AJ46" s="34">
        <f>PXIL!N46</f>
        <v>0</v>
      </c>
      <c r="AK46" s="34">
        <f>RTM_IEX!H46</f>
        <v>494.11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12.926035502958579</v>
      </c>
      <c r="F47">
        <f>GT_Spot!P47</f>
        <v>0</v>
      </c>
      <c r="G47">
        <f>PPCL_NG!P47</f>
        <v>41.25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1018.0509150875494</v>
      </c>
      <c r="P47" s="36">
        <v>118.62999999999998</v>
      </c>
      <c r="Q47" s="36">
        <v>38.21</v>
      </c>
      <c r="R47" s="38">
        <v>47.5</v>
      </c>
      <c r="S47" s="38">
        <v>0</v>
      </c>
      <c r="T47" s="37">
        <f>SUMPRODUCT(LTA!J47:AN47,LTA!J$101:AN$101,LTA!J$103:AN$103)</f>
        <v>227.76999999999998</v>
      </c>
      <c r="U47" s="37">
        <f>SUMPRODUCT(LTA!J47:AN47,LTA!J$102:AN$102,LTA!J$103:AN$103)</f>
        <v>153.26999999999998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376.65999999999991</v>
      </c>
      <c r="AB47" s="75">
        <f>-STOA!N47</f>
        <v>0</v>
      </c>
      <c r="AC47">
        <f t="shared" si="0"/>
        <v>21.291864352254219</v>
      </c>
      <c r="AD47">
        <f t="shared" si="1"/>
        <v>2513.4538918684862</v>
      </c>
      <c r="AE47">
        <f>'IDT-1'!B47</f>
        <v>0</v>
      </c>
      <c r="AF47" s="24"/>
      <c r="AG47">
        <f t="shared" si="2"/>
        <v>2513.4538918684862</v>
      </c>
      <c r="AI47" s="34">
        <f>PXIL!H47</f>
        <v>0</v>
      </c>
      <c r="AJ47" s="34">
        <f>PXIL!N47</f>
        <v>0</v>
      </c>
      <c r="AK47" s="34">
        <f>RTM_IEX!H47</f>
        <v>405.5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12.103471552555447</v>
      </c>
      <c r="F48">
        <f>GT_Spot!P48</f>
        <v>0</v>
      </c>
      <c r="G48">
        <f>PPCL_NG!P48</f>
        <v>41.25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1067.4190200646476</v>
      </c>
      <c r="P48" s="36">
        <v>118.62999999999998</v>
      </c>
      <c r="Q48" s="36">
        <v>38.21</v>
      </c>
      <c r="R48" s="38">
        <v>47.5</v>
      </c>
      <c r="S48" s="38">
        <v>0</v>
      </c>
      <c r="T48" s="37">
        <f>SUMPRODUCT(LTA!J48:AN48,LTA!J$101:AN$101,LTA!J$103:AN$103)</f>
        <v>277.60000000000002</v>
      </c>
      <c r="U48" s="37">
        <f>SUMPRODUCT(LTA!J48:AN48,LTA!J$102:AN$102,LTA!J$103:AN$103)</f>
        <v>153.26999999999998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376.65999999999991</v>
      </c>
      <c r="AB48" s="75">
        <f>-STOA!N48</f>
        <v>0</v>
      </c>
      <c r="AC48">
        <f t="shared" si="0"/>
        <v>21.559954896878459</v>
      </c>
      <c r="AD48">
        <f t="shared" si="1"/>
        <v>2545.1013423505569</v>
      </c>
      <c r="AE48">
        <f>'IDT-1'!B48</f>
        <v>0</v>
      </c>
      <c r="AF48" s="24"/>
      <c r="AG48">
        <f t="shared" si="2"/>
        <v>2545.1013423505569</v>
      </c>
      <c r="AI48" s="34">
        <f>PXIL!H48</f>
        <v>0</v>
      </c>
      <c r="AJ48" s="34">
        <f>PXIL!N48</f>
        <v>0</v>
      </c>
      <c r="AK48" s="34">
        <f>RTM_IEX!H48</f>
        <v>339.04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12.103471552555447</v>
      </c>
      <c r="F49">
        <f>GT_Spot!P49</f>
        <v>0</v>
      </c>
      <c r="G49">
        <f>PPCL_NG!P49</f>
        <v>41.25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1172.797018639488</v>
      </c>
      <c r="P49" s="36">
        <v>118.125482945855</v>
      </c>
      <c r="Q49" s="36">
        <v>38.21</v>
      </c>
      <c r="R49" s="38">
        <v>47.5</v>
      </c>
      <c r="S49" s="38">
        <v>0</v>
      </c>
      <c r="T49" s="37">
        <f>SUMPRODUCT(LTA!J49:AN49,LTA!J$101:AN$101,LTA!J$103:AN$103)</f>
        <v>251.01</v>
      </c>
      <c r="U49" s="37">
        <f>SUMPRODUCT(LTA!J49:AN49,LTA!J$102:AN$102,LTA!J$103:AN$103)</f>
        <v>152.87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376.65999999999991</v>
      </c>
      <c r="AB49" s="75">
        <f>-STOA!N49</f>
        <v>0</v>
      </c>
      <c r="AC49">
        <f t="shared" si="0"/>
        <v>21.647932141652298</v>
      </c>
      <c r="AD49">
        <f t="shared" si="1"/>
        <v>2555.4868466264788</v>
      </c>
      <c r="AE49">
        <f>'IDT-1'!B49</f>
        <v>0</v>
      </c>
      <c r="AF49" s="24"/>
      <c r="AG49">
        <f t="shared" si="2"/>
        <v>2555.4868466264788</v>
      </c>
      <c r="AI49" s="34">
        <f>PXIL!H49</f>
        <v>0</v>
      </c>
      <c r="AJ49" s="34">
        <f>PXIL!N49</f>
        <v>0</v>
      </c>
      <c r="AK49" s="34">
        <f>RTM_IEX!H49</f>
        <v>271.63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12.103471552555447</v>
      </c>
      <c r="F50">
        <f>GT_Spot!P50</f>
        <v>0</v>
      </c>
      <c r="G50">
        <f>PPCL_NG!P50</f>
        <v>41.25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1179.1790059214668</v>
      </c>
      <c r="P50" s="36">
        <v>118.125482945855</v>
      </c>
      <c r="Q50" s="36">
        <v>38.21</v>
      </c>
      <c r="R50" s="38">
        <v>47.5</v>
      </c>
      <c r="S50" s="38">
        <v>0</v>
      </c>
      <c r="T50" s="37">
        <f>SUMPRODUCT(LTA!J50:AN50,LTA!J$101:AN$101,LTA!J$103:AN$103)</f>
        <v>253.45</v>
      </c>
      <c r="U50" s="37">
        <f>SUMPRODUCT(LTA!J50:AN50,LTA!J$102:AN$102,LTA!J$103:AN$103)</f>
        <v>153.07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376.65999999999991</v>
      </c>
      <c r="AB50" s="75">
        <f>-STOA!N50</f>
        <v>0</v>
      </c>
      <c r="AC50">
        <f t="shared" si="0"/>
        <v>21.845012834820924</v>
      </c>
      <c r="AD50">
        <f t="shared" si="1"/>
        <v>2578.7517532152892</v>
      </c>
      <c r="AE50">
        <f>'IDT-1'!B50</f>
        <v>0</v>
      </c>
      <c r="AF50" s="24"/>
      <c r="AG50">
        <f t="shared" si="2"/>
        <v>2578.7517532152892</v>
      </c>
      <c r="AI50" s="34">
        <f>PXIL!H50</f>
        <v>0</v>
      </c>
      <c r="AJ50" s="34">
        <f>PXIL!N50</f>
        <v>0</v>
      </c>
      <c r="AK50" s="34">
        <f>RTM_IEX!H50</f>
        <v>286.07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12.103471552555447</v>
      </c>
      <c r="F51">
        <f>GT_Spot!P51</f>
        <v>0</v>
      </c>
      <c r="G51">
        <f>PPCL_NG!P51</f>
        <v>41.25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1310.7918453528468</v>
      </c>
      <c r="P51" s="36">
        <v>118.125482945855</v>
      </c>
      <c r="Q51" s="36">
        <v>38.159999999999997</v>
      </c>
      <c r="R51" s="38">
        <v>47.5</v>
      </c>
      <c r="S51" s="38">
        <v>0</v>
      </c>
      <c r="T51" s="37">
        <f>SUMPRODUCT(LTA!J51:AN51,LTA!J$101:AN$101,LTA!J$103:AN$103)</f>
        <v>260.92</v>
      </c>
      <c r="U51" s="37">
        <f>SUMPRODUCT(LTA!J51:AN51,LTA!J$102:AN$102,LTA!J$103:AN$103)</f>
        <v>153.88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376.65999999999991</v>
      </c>
      <c r="AB51" s="75">
        <f>-STOA!N51</f>
        <v>0</v>
      </c>
      <c r="AC51">
        <f t="shared" si="0"/>
        <v>21.927356686044515</v>
      </c>
      <c r="AD51">
        <f t="shared" si="1"/>
        <v>2588.4722487954455</v>
      </c>
      <c r="AE51">
        <f>'IDT-1'!B51</f>
        <v>0</v>
      </c>
      <c r="AF51" s="24"/>
      <c r="AG51">
        <f t="shared" si="2"/>
        <v>2588.4722487954455</v>
      </c>
      <c r="AI51" s="34">
        <f>PXIL!H51</f>
        <v>0</v>
      </c>
      <c r="AJ51" s="34">
        <f>PXIL!N51</f>
        <v>0</v>
      </c>
      <c r="AK51" s="34">
        <f>RTM_IEX!H51</f>
        <v>156.03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12.103471552555447</v>
      </c>
      <c r="F52">
        <f>GT_Spot!P52</f>
        <v>0</v>
      </c>
      <c r="G52">
        <f>PPCL_NG!P52</f>
        <v>41.25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1310.8135667906199</v>
      </c>
      <c r="P52" s="36">
        <v>118.125482945855</v>
      </c>
      <c r="Q52" s="36">
        <v>38.159999999999997</v>
      </c>
      <c r="R52" s="38">
        <v>47.5</v>
      </c>
      <c r="S52" s="38">
        <v>0</v>
      </c>
      <c r="T52" s="37">
        <f>SUMPRODUCT(LTA!J52:AN52,LTA!J$101:AN$101,LTA!J$103:AN$103)</f>
        <v>266.73</v>
      </c>
      <c r="U52" s="37">
        <f>SUMPRODUCT(LTA!J52:AN52,LTA!J$102:AN$102,LTA!J$103:AN$103)</f>
        <v>153.68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376.65999999999991</v>
      </c>
      <c r="AB52" s="75">
        <f>-STOA!N52</f>
        <v>0</v>
      </c>
      <c r="AC52">
        <f t="shared" si="0"/>
        <v>22.007087146121808</v>
      </c>
      <c r="AD52">
        <f t="shared" si="1"/>
        <v>2597.8842397731414</v>
      </c>
      <c r="AE52">
        <f>'IDT-1'!B52</f>
        <v>0</v>
      </c>
      <c r="AF52" s="24"/>
      <c r="AG52">
        <f t="shared" si="2"/>
        <v>2597.8842397731414</v>
      </c>
      <c r="AI52" s="34">
        <f>PXIL!H52</f>
        <v>0</v>
      </c>
      <c r="AJ52" s="34">
        <f>PXIL!N52</f>
        <v>0</v>
      </c>
      <c r="AK52" s="34">
        <f>RTM_IEX!H52</f>
        <v>159.88999999999999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12.103471552555447</v>
      </c>
      <c r="F53">
        <f>GT_Spot!P53</f>
        <v>0</v>
      </c>
      <c r="G53">
        <f>PPCL_NG!P53</f>
        <v>41.25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1310.2916967338199</v>
      </c>
      <c r="P53" s="36">
        <v>118.125482945855</v>
      </c>
      <c r="Q53" s="36">
        <v>38.159999999999997</v>
      </c>
      <c r="R53" s="38">
        <v>47.5</v>
      </c>
      <c r="S53" s="38">
        <v>0</v>
      </c>
      <c r="T53" s="37">
        <f>SUMPRODUCT(LTA!J53:AN53,LTA!J$101:AN$101,LTA!J$103:AN$103)</f>
        <v>278.26</v>
      </c>
      <c r="U53" s="37">
        <f>SUMPRODUCT(LTA!J53:AN53,LTA!J$102:AN$102,LTA!J$103:AN$103)</f>
        <v>153.88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376.65999999999991</v>
      </c>
      <c r="AB53" s="75">
        <f>-STOA!N53</f>
        <v>0</v>
      </c>
      <c r="AC53">
        <f t="shared" si="0"/>
        <v>21.729031437644686</v>
      </c>
      <c r="AD53">
        <f t="shared" si="1"/>
        <v>2565.0604254248183</v>
      </c>
      <c r="AE53">
        <f>'IDT-1'!B53</f>
        <v>0</v>
      </c>
      <c r="AF53" s="24"/>
      <c r="AG53">
        <f t="shared" si="2"/>
        <v>2565.0604254248183</v>
      </c>
      <c r="AI53" s="34">
        <f>PXIL!H53</f>
        <v>0</v>
      </c>
      <c r="AJ53" s="34">
        <f>PXIL!N53</f>
        <v>0</v>
      </c>
      <c r="AK53" s="34">
        <f>RTM_IEX!H53</f>
        <v>115.58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12.103471552555447</v>
      </c>
      <c r="F54">
        <f>GT_Spot!P54</f>
        <v>0</v>
      </c>
      <c r="G54">
        <f>PPCL_NG!P54</f>
        <v>41.25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1309.928682703684</v>
      </c>
      <c r="P54" s="36">
        <v>118.125482945855</v>
      </c>
      <c r="Q54" s="36">
        <v>38.159999999999997</v>
      </c>
      <c r="R54" s="38">
        <v>47.5</v>
      </c>
      <c r="S54" s="38">
        <v>0</v>
      </c>
      <c r="T54" s="37">
        <f>SUMPRODUCT(LTA!J54:AN54,LTA!J$101:AN$101,LTA!J$103:AN$103)</f>
        <v>289.02999999999997</v>
      </c>
      <c r="U54" s="37">
        <f>SUMPRODUCT(LTA!J54:AN54,LTA!J$102:AN$102,LTA!J$103:AN$103)</f>
        <v>154.08000000000001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376.65999999999991</v>
      </c>
      <c r="AB54" s="75">
        <f>-STOA!N54</f>
        <v>0</v>
      </c>
      <c r="AC54">
        <f t="shared" si="0"/>
        <v>21.842406119791548</v>
      </c>
      <c r="AD54">
        <f t="shared" si="1"/>
        <v>2578.4440367125353</v>
      </c>
      <c r="AE54">
        <f>'IDT-1'!B54</f>
        <v>0</v>
      </c>
      <c r="AF54" s="24"/>
      <c r="AG54">
        <f t="shared" si="2"/>
        <v>2578.4440367125353</v>
      </c>
      <c r="AI54" s="34">
        <f>PXIL!H54</f>
        <v>0</v>
      </c>
      <c r="AJ54" s="34">
        <f>PXIL!N54</f>
        <v>0</v>
      </c>
      <c r="AK54" s="34">
        <f>RTM_IEX!H54</f>
        <v>118.47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12.103471552555447</v>
      </c>
      <c r="F55">
        <f>GT_Spot!P55</f>
        <v>0</v>
      </c>
      <c r="G55">
        <f>PPCL_NG!P55</f>
        <v>41.25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1271.2044200989678</v>
      </c>
      <c r="P55" s="36">
        <v>118.125482945855</v>
      </c>
      <c r="Q55" s="36">
        <v>38.159999999999997</v>
      </c>
      <c r="R55" s="38">
        <v>47.5</v>
      </c>
      <c r="S55" s="38">
        <v>0</v>
      </c>
      <c r="T55" s="37">
        <f>SUMPRODUCT(LTA!J55:AN55,LTA!J$101:AN$101,LTA!J$103:AN$103)</f>
        <v>317.08</v>
      </c>
      <c r="U55" s="37">
        <f>SUMPRODUCT(LTA!J55:AN55,LTA!J$102:AN$102,LTA!J$103:AN$103)</f>
        <v>154.28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376.65999999999991</v>
      </c>
      <c r="AB55" s="75">
        <f>-STOA!N55</f>
        <v>0</v>
      </c>
      <c r="AC55">
        <f t="shared" si="0"/>
        <v>21.778782313911933</v>
      </c>
      <c r="AD55">
        <f t="shared" si="1"/>
        <v>2570.9333979136991</v>
      </c>
      <c r="AE55">
        <f>'IDT-1'!B55</f>
        <v>0</v>
      </c>
      <c r="AF55" s="24"/>
      <c r="AG55">
        <f t="shared" si="2"/>
        <v>2570.9333979136991</v>
      </c>
      <c r="AI55" s="34">
        <f>PXIL!H55</f>
        <v>0</v>
      </c>
      <c r="AJ55" s="34">
        <f>PXIL!N55</f>
        <v>0</v>
      </c>
      <c r="AK55" s="34">
        <f>RTM_IEX!H55</f>
        <v>121.37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12.103471552555447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1270.6807376223353</v>
      </c>
      <c r="P56" s="36">
        <v>118.125482945855</v>
      </c>
      <c r="Q56" s="36">
        <v>38.159999999999997</v>
      </c>
      <c r="R56" s="38">
        <v>47.5</v>
      </c>
      <c r="S56" s="38">
        <v>0</v>
      </c>
      <c r="T56" s="37">
        <f>SUMPRODUCT(LTA!J56:AN56,LTA!J$101:AN$101,LTA!J$103:AN$103)</f>
        <v>318.85000000000002</v>
      </c>
      <c r="U56" s="37">
        <f>SUMPRODUCT(LTA!J56:AN56,LTA!J$102:AN$102,LTA!J$103:AN$103)</f>
        <v>154.28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376.65999999999991</v>
      </c>
      <c r="AB56" s="75">
        <f>-STOA!N56</f>
        <v>0</v>
      </c>
      <c r="AC56">
        <f t="shared" si="0"/>
        <v>21.99429538110822</v>
      </c>
      <c r="AD56">
        <f t="shared" si="1"/>
        <v>2596.3742023698705</v>
      </c>
      <c r="AE56">
        <f>'IDT-1'!B56</f>
        <v>0</v>
      </c>
      <c r="AF56" s="24"/>
      <c r="AG56">
        <f t="shared" si="2"/>
        <v>2596.3742023698705</v>
      </c>
      <c r="AI56" s="34">
        <f>PXIL!H56</f>
        <v>0</v>
      </c>
      <c r="AJ56" s="34">
        <f>PXIL!N56</f>
        <v>0</v>
      </c>
      <c r="AK56" s="34">
        <f>RTM_IEX!H56</f>
        <v>144.47999999999999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12.103471552555447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1197.0168510412391</v>
      </c>
      <c r="P57" s="36">
        <v>118.125482945855</v>
      </c>
      <c r="Q57" s="36">
        <v>38.159999999999997</v>
      </c>
      <c r="R57" s="38">
        <v>47.5</v>
      </c>
      <c r="S57" s="38">
        <v>0</v>
      </c>
      <c r="T57" s="37">
        <f>SUMPRODUCT(LTA!J57:AN57,LTA!J$101:AN$101,LTA!J$103:AN$103)</f>
        <v>260.12</v>
      </c>
      <c r="U57" s="37">
        <f>SUMPRODUCT(LTA!J57:AN57,LTA!J$102:AN$102,LTA!J$103:AN$103)</f>
        <v>144.28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376.65999999999991</v>
      </c>
      <c r="AB57" s="75">
        <f>-STOA!N57</f>
        <v>0</v>
      </c>
      <c r="AC57">
        <f t="shared" si="0"/>
        <v>21.210878733827009</v>
      </c>
      <c r="AD57">
        <f t="shared" si="1"/>
        <v>2503.8937324360554</v>
      </c>
      <c r="AE57">
        <f>'IDT-1'!B57</f>
        <v>0</v>
      </c>
      <c r="AF57" s="24"/>
      <c r="AG57">
        <f t="shared" si="2"/>
        <v>2503.8937324360554</v>
      </c>
      <c r="AI57" s="34">
        <f>PXIL!H57</f>
        <v>0</v>
      </c>
      <c r="AJ57" s="34">
        <f>PXIL!N57</f>
        <v>0</v>
      </c>
      <c r="AK57" s="34">
        <f>RTM_IEX!H57</f>
        <v>193.61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12.103471552555447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1196.8913645287298</v>
      </c>
      <c r="P58" s="36">
        <v>118.125482945855</v>
      </c>
      <c r="Q58" s="36">
        <v>38.159999999999997</v>
      </c>
      <c r="R58" s="38">
        <v>47.5</v>
      </c>
      <c r="S58" s="38">
        <v>0</v>
      </c>
      <c r="T58" s="37">
        <f>SUMPRODUCT(LTA!J58:AN58,LTA!J$101:AN$101,LTA!J$103:AN$103)</f>
        <v>260.12</v>
      </c>
      <c r="U58" s="37">
        <f>SUMPRODUCT(LTA!J58:AN58,LTA!J$102:AN$102,LTA!J$103:AN$103)</f>
        <v>144.28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376.65999999999991</v>
      </c>
      <c r="AB58" s="75">
        <f>-STOA!N58</f>
        <v>0</v>
      </c>
      <c r="AC58">
        <f t="shared" si="0"/>
        <v>21.501052647121934</v>
      </c>
      <c r="AD58">
        <f t="shared" si="1"/>
        <v>2538.1480720102513</v>
      </c>
      <c r="AE58">
        <f>'IDT-1'!B58</f>
        <v>0</v>
      </c>
      <c r="AF58" s="24"/>
      <c r="AG58">
        <f t="shared" si="2"/>
        <v>2538.1480720102513</v>
      </c>
      <c r="AI58" s="34">
        <f>PXIL!H58</f>
        <v>0</v>
      </c>
      <c r="AJ58" s="34">
        <f>PXIL!N58</f>
        <v>0</v>
      </c>
      <c r="AK58" s="34">
        <f>RTM_IEX!H58</f>
        <v>228.28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12.926035502958579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1200.3854502561967</v>
      </c>
      <c r="P59" s="36">
        <v>118.125482945855</v>
      </c>
      <c r="Q59" s="36">
        <v>38.159999999999997</v>
      </c>
      <c r="R59" s="38">
        <v>47.5</v>
      </c>
      <c r="S59" s="38">
        <v>0</v>
      </c>
      <c r="T59" s="37">
        <f>SUMPRODUCT(LTA!J59:AN59,LTA!J$101:AN$101,LTA!J$103:AN$103)</f>
        <v>274.10000000000002</v>
      </c>
      <c r="U59" s="37">
        <f>SUMPRODUCT(LTA!J59:AN59,LTA!J$102:AN$102,LTA!J$103:AN$103)</f>
        <v>147.28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376.65999999999991</v>
      </c>
      <c r="AB59" s="75">
        <f>-STOA!N59</f>
        <v>0</v>
      </c>
      <c r="AC59">
        <f t="shared" si="0"/>
        <v>22.100616504416042</v>
      </c>
      <c r="AD59">
        <f t="shared" si="1"/>
        <v>2608.9251578308272</v>
      </c>
      <c r="AE59">
        <f>'IDT-1'!B59</f>
        <v>0</v>
      </c>
      <c r="AF59" s="24"/>
      <c r="AG59">
        <f t="shared" si="2"/>
        <v>2608.9251578308272</v>
      </c>
      <c r="AI59" s="34">
        <f>PXIL!H59</f>
        <v>0</v>
      </c>
      <c r="AJ59" s="34">
        <f>PXIL!N59</f>
        <v>0</v>
      </c>
      <c r="AK59" s="34">
        <f>RTM_IEX!H59</f>
        <v>278.36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12.926035502958579</v>
      </c>
      <c r="F60">
        <f>GT_Spot!P60</f>
        <v>0</v>
      </c>
      <c r="G60">
        <f>PPCL_NG!P60</f>
        <v>43.12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1201.7936726754415</v>
      </c>
      <c r="P60" s="36">
        <v>118.125482945855</v>
      </c>
      <c r="Q60" s="36">
        <v>38.159999999999997</v>
      </c>
      <c r="R60" s="38">
        <v>47.5</v>
      </c>
      <c r="S60" s="38">
        <v>0</v>
      </c>
      <c r="T60" s="37">
        <f>SUMPRODUCT(LTA!J60:AN60,LTA!J$101:AN$101,LTA!J$103:AN$103)</f>
        <v>274.10000000000002</v>
      </c>
      <c r="U60" s="37">
        <f>SUMPRODUCT(LTA!J60:AN60,LTA!J$102:AN$102,LTA!J$103:AN$103)</f>
        <v>147.28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13.48</v>
      </c>
      <c r="Z60" s="34">
        <f>IEX!N60</f>
        <v>0</v>
      </c>
      <c r="AA60" s="75">
        <f>STOA!H60</f>
        <v>376.65999999999991</v>
      </c>
      <c r="AB60" s="75">
        <f>-STOA!N60</f>
        <v>0</v>
      </c>
      <c r="AC60">
        <f t="shared" si="0"/>
        <v>22.238529572737701</v>
      </c>
      <c r="AD60">
        <f t="shared" si="1"/>
        <v>2625.2054671817505</v>
      </c>
      <c r="AE60">
        <f>'IDT-1'!B60</f>
        <v>0</v>
      </c>
      <c r="AF60" s="24"/>
      <c r="AG60">
        <f t="shared" si="2"/>
        <v>2625.2054671817505</v>
      </c>
      <c r="AI60" s="34">
        <f>PXIL!H60</f>
        <v>0</v>
      </c>
      <c r="AJ60" s="34">
        <f>PXIL!N60</f>
        <v>0</v>
      </c>
      <c r="AK60" s="34">
        <f>RTM_IEX!H60</f>
        <v>279.32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12.926035502958579</v>
      </c>
      <c r="F61">
        <f>GT_Spot!P61</f>
        <v>0</v>
      </c>
      <c r="G61">
        <f>PPCL_NG!P61</f>
        <v>43.12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1203.0372633396978</v>
      </c>
      <c r="P61" s="36">
        <v>118.125482945855</v>
      </c>
      <c r="Q61" s="36">
        <v>38.159999999999997</v>
      </c>
      <c r="R61" s="38">
        <v>47.5</v>
      </c>
      <c r="S61" s="38">
        <v>0</v>
      </c>
      <c r="T61" s="37">
        <f>SUMPRODUCT(LTA!J61:AN61,LTA!J$101:AN$101,LTA!J$103:AN$103)</f>
        <v>267.11</v>
      </c>
      <c r="U61" s="37">
        <f>SUMPRODUCT(LTA!J61:AN61,LTA!J$102:AN$102,LTA!J$103:AN$103)</f>
        <v>147.78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55.87</v>
      </c>
      <c r="Z61" s="34">
        <f>IEX!N61</f>
        <v>0</v>
      </c>
      <c r="AA61" s="75">
        <f>STOA!H61</f>
        <v>376.65999999999991</v>
      </c>
      <c r="AB61" s="75">
        <f>-STOA!N61</f>
        <v>0</v>
      </c>
      <c r="AC61">
        <f t="shared" si="0"/>
        <v>21.88718773431745</v>
      </c>
      <c r="AD61">
        <f t="shared" si="1"/>
        <v>2583.7303996844266</v>
      </c>
      <c r="AE61">
        <f>'IDT-1'!B61</f>
        <v>0</v>
      </c>
      <c r="AF61" s="24"/>
      <c r="AG61">
        <f t="shared" si="2"/>
        <v>2583.7303996844266</v>
      </c>
      <c r="AI61" s="34">
        <f>PXIL!H61</f>
        <v>0</v>
      </c>
      <c r="AJ61" s="34">
        <f>PXIL!N61</f>
        <v>0</v>
      </c>
      <c r="AK61" s="34">
        <f>RTM_IEX!H61</f>
        <v>200.35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12.926035502958579</v>
      </c>
      <c r="F62">
        <f>GT_Spot!P62</f>
        <v>0</v>
      </c>
      <c r="G62">
        <f>PPCL_NG!P62</f>
        <v>43.12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1202.6884000315865</v>
      </c>
      <c r="P62" s="36">
        <v>118.125482945855</v>
      </c>
      <c r="Q62" s="36">
        <v>38.159999999999997</v>
      </c>
      <c r="R62" s="38">
        <v>47.5</v>
      </c>
      <c r="S62" s="38">
        <v>0</v>
      </c>
      <c r="T62" s="37">
        <f>SUMPRODUCT(LTA!J62:AN62,LTA!J$101:AN$101,LTA!J$103:AN$103)</f>
        <v>257.08</v>
      </c>
      <c r="U62" s="37">
        <f>SUMPRODUCT(LTA!J62:AN62,LTA!J$102:AN$102,LTA!J$103:AN$103)</f>
        <v>148.78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96.32</v>
      </c>
      <c r="Z62" s="34">
        <f>IEX!N62</f>
        <v>0</v>
      </c>
      <c r="AA62" s="75">
        <f>STOA!H62</f>
        <v>376.65999999999991</v>
      </c>
      <c r="AB62" s="75">
        <f>-STOA!N62</f>
        <v>0</v>
      </c>
      <c r="AC62">
        <f t="shared" si="0"/>
        <v>22.188589282529318</v>
      </c>
      <c r="AD62">
        <f t="shared" si="1"/>
        <v>2619.3101348281034</v>
      </c>
      <c r="AE62">
        <f>'IDT-1'!B62</f>
        <v>0</v>
      </c>
      <c r="AF62" s="24"/>
      <c r="AG62">
        <f t="shared" si="2"/>
        <v>2619.3101348281034</v>
      </c>
      <c r="AI62" s="34">
        <f>PXIL!H62</f>
        <v>0</v>
      </c>
      <c r="AJ62" s="34">
        <f>PXIL!N62</f>
        <v>0</v>
      </c>
      <c r="AK62" s="34">
        <f>RTM_IEX!H62</f>
        <v>205.16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12.926035502958579</v>
      </c>
      <c r="F63">
        <f>GT_Spot!P63</f>
        <v>0</v>
      </c>
      <c r="G63">
        <f>PPCL_NG!P63</f>
        <v>43.12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1200.515109339713</v>
      </c>
      <c r="P63" s="36">
        <v>118.125482945855</v>
      </c>
      <c r="Q63" s="36">
        <v>38.159999999999997</v>
      </c>
      <c r="R63" s="38">
        <v>47.5</v>
      </c>
      <c r="S63" s="38">
        <v>0</v>
      </c>
      <c r="T63" s="37">
        <f>SUMPRODUCT(LTA!J63:AN63,LTA!J$101:AN$101,LTA!J$103:AN$103)</f>
        <v>272.49</v>
      </c>
      <c r="U63" s="37">
        <f>SUMPRODUCT(LTA!J63:AN63,LTA!J$102:AN$102,LTA!J$103:AN$103)</f>
        <v>150.28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132.91999999999999</v>
      </c>
      <c r="Z63" s="34">
        <f>IEX!N63</f>
        <v>0</v>
      </c>
      <c r="AA63" s="75">
        <f>STOA!H63</f>
        <v>376.65999999999991</v>
      </c>
      <c r="AB63" s="75">
        <f>-STOA!N63</f>
        <v>0</v>
      </c>
      <c r="AC63">
        <f t="shared" si="0"/>
        <v>22.466097640717578</v>
      </c>
      <c r="AD63">
        <f t="shared" si="1"/>
        <v>2652.0693357780419</v>
      </c>
      <c r="AE63">
        <f>'IDT-1'!B63</f>
        <v>0</v>
      </c>
      <c r="AF63" s="24"/>
      <c r="AG63">
        <f t="shared" si="2"/>
        <v>2652.0693357780419</v>
      </c>
      <c r="AI63" s="34">
        <f>PXIL!H63</f>
        <v>0</v>
      </c>
      <c r="AJ63" s="34">
        <f>PXIL!N63</f>
        <v>0</v>
      </c>
      <c r="AK63" s="34">
        <f>RTM_IEX!H63</f>
        <v>186.86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12.926035502958579</v>
      </c>
      <c r="F64">
        <f>GT_Spot!P64</f>
        <v>0</v>
      </c>
      <c r="G64">
        <f>PPCL_NG!P64</f>
        <v>43.12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1200.3367277432385</v>
      </c>
      <c r="P64" s="36">
        <v>118.125482945855</v>
      </c>
      <c r="Q64" s="36">
        <v>38.159999999999997</v>
      </c>
      <c r="R64" s="38">
        <v>47.5</v>
      </c>
      <c r="S64" s="38">
        <v>0</v>
      </c>
      <c r="T64" s="37">
        <f>SUMPRODUCT(LTA!J64:AN64,LTA!J$101:AN$101,LTA!J$103:AN$103)</f>
        <v>264.7</v>
      </c>
      <c r="U64" s="37">
        <f>SUMPRODUCT(LTA!J64:AN64,LTA!J$102:AN$102,LTA!J$103:AN$103)</f>
        <v>151.78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155.07</v>
      </c>
      <c r="Z64" s="34">
        <f>IEX!N64</f>
        <v>0</v>
      </c>
      <c r="AA64" s="75">
        <f>STOA!H64</f>
        <v>376.65999999999991</v>
      </c>
      <c r="AB64" s="75">
        <f>-STOA!N64</f>
        <v>0</v>
      </c>
      <c r="AC64">
        <f t="shared" si="0"/>
        <v>22.55741923530719</v>
      </c>
      <c r="AD64">
        <f t="shared" si="1"/>
        <v>2662.8496325869778</v>
      </c>
      <c r="AE64">
        <f>'IDT-1'!B64</f>
        <v>0</v>
      </c>
      <c r="AF64" s="24"/>
      <c r="AG64">
        <f t="shared" si="2"/>
        <v>2662.8496325869778</v>
      </c>
      <c r="AI64" s="34">
        <f>PXIL!H64</f>
        <v>0</v>
      </c>
      <c r="AJ64" s="34">
        <f>PXIL!N64</f>
        <v>0</v>
      </c>
      <c r="AK64" s="34">
        <f>RTM_IEX!H64</f>
        <v>182.05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12.926035502958579</v>
      </c>
      <c r="F65">
        <f>GT_Spot!P65</f>
        <v>0</v>
      </c>
      <c r="G65">
        <f>PPCL_NG!P65</f>
        <v>43.12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1199.9481770023949</v>
      </c>
      <c r="P65" s="36">
        <v>118.125482945855</v>
      </c>
      <c r="Q65" s="36">
        <v>38.520000000000003</v>
      </c>
      <c r="R65" s="38">
        <v>47.5</v>
      </c>
      <c r="S65" s="38">
        <v>0</v>
      </c>
      <c r="T65" s="37">
        <f>SUMPRODUCT(LTA!J65:AN65,LTA!J$101:AN$101,LTA!J$103:AN$103)</f>
        <v>247.07999999999998</v>
      </c>
      <c r="U65" s="37">
        <f>SUMPRODUCT(LTA!J65:AN65,LTA!J$102:AN$102,LTA!J$103:AN$103)</f>
        <v>152.78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175.3</v>
      </c>
      <c r="Z65" s="34">
        <f>IEX!N65</f>
        <v>0</v>
      </c>
      <c r="AA65" s="75">
        <f>STOA!H65</f>
        <v>376.65999999999991</v>
      </c>
      <c r="AB65" s="75">
        <f>-STOA!N65</f>
        <v>0</v>
      </c>
      <c r="AC65">
        <f t="shared" si="0"/>
        <v>22.037303409084103</v>
      </c>
      <c r="AD65">
        <f t="shared" si="1"/>
        <v>2601.4511976723575</v>
      </c>
      <c r="AE65">
        <f>'IDT-1'!B65</f>
        <v>0</v>
      </c>
      <c r="AF65" s="24"/>
      <c r="AG65">
        <f t="shared" si="2"/>
        <v>2601.4511976723575</v>
      </c>
      <c r="AI65" s="34">
        <f>PXIL!H65</f>
        <v>0</v>
      </c>
      <c r="AJ65" s="34">
        <f>PXIL!N65</f>
        <v>0</v>
      </c>
      <c r="AK65" s="34">
        <f>RTM_IEX!H65</f>
        <v>116.55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12.926035502958579</v>
      </c>
      <c r="F66">
        <f>GT_Spot!P66</f>
        <v>0</v>
      </c>
      <c r="G66">
        <f>PPCL_NG!P66</f>
        <v>43.12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1199.7758545715742</v>
      </c>
      <c r="P66" s="36">
        <v>118.125482945855</v>
      </c>
      <c r="Q66" s="36">
        <v>38.520000000000003</v>
      </c>
      <c r="R66" s="38">
        <v>47.5</v>
      </c>
      <c r="S66" s="38">
        <v>0</v>
      </c>
      <c r="T66" s="37">
        <f>SUMPRODUCT(LTA!J66:AN66,LTA!J$101:AN$101,LTA!J$103:AN$103)</f>
        <v>240.3</v>
      </c>
      <c r="U66" s="37">
        <f>SUMPRODUCT(LTA!J66:AN66,LTA!J$102:AN$102,LTA!J$103:AN$103)</f>
        <v>153.78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189.75</v>
      </c>
      <c r="Z66" s="34">
        <f>IEX!N66</f>
        <v>0</v>
      </c>
      <c r="AA66" s="75">
        <f>STOA!H66</f>
        <v>376.65999999999991</v>
      </c>
      <c r="AB66" s="75">
        <f>-STOA!N66</f>
        <v>0</v>
      </c>
      <c r="AC66">
        <f t="shared" si="0"/>
        <v>22.060131900665212</v>
      </c>
      <c r="AD66">
        <f t="shared" si="1"/>
        <v>2604.1460467499555</v>
      </c>
      <c r="AE66">
        <f>'IDT-1'!B66</f>
        <v>0</v>
      </c>
      <c r="AF66" s="24"/>
      <c r="AG66">
        <f t="shared" si="2"/>
        <v>2604.1460467499555</v>
      </c>
      <c r="AI66" s="34">
        <f>PXIL!H66</f>
        <v>0</v>
      </c>
      <c r="AJ66" s="34">
        <f>PXIL!N66</f>
        <v>0</v>
      </c>
      <c r="AK66" s="34">
        <f>RTM_IEX!H66</f>
        <v>110.77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12.926035502958579</v>
      </c>
      <c r="F67">
        <f>GT_Spot!P67</f>
        <v>0</v>
      </c>
      <c r="G67">
        <f>PPCL_NG!P67</f>
        <v>43.12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1197.5788152165924</v>
      </c>
      <c r="P67" s="36">
        <v>118.125482945855</v>
      </c>
      <c r="Q67" s="36">
        <v>38.159999999999997</v>
      </c>
      <c r="R67" s="38">
        <v>47.5</v>
      </c>
      <c r="S67" s="38">
        <v>0</v>
      </c>
      <c r="T67" s="37">
        <f>SUMPRODUCT(LTA!J67:AN67,LTA!J$101:AN$101,LTA!J$103:AN$103)</f>
        <v>281.83999999999997</v>
      </c>
      <c r="U67" s="37">
        <f>SUMPRODUCT(LTA!J67:AN67,LTA!J$102:AN$102,LTA!J$103:AN$103)</f>
        <v>153.76999999999998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221.53</v>
      </c>
      <c r="Z67" s="34">
        <f>IEX!N67</f>
        <v>0</v>
      </c>
      <c r="AA67" s="75">
        <f>STOA!H67</f>
        <v>376.56999999999994</v>
      </c>
      <c r="AB67" s="75">
        <f>-STOA!N67</f>
        <v>0</v>
      </c>
      <c r="AC67">
        <f t="shared" si="0"/>
        <v>22.200604770083359</v>
      </c>
      <c r="AD67">
        <f t="shared" si="1"/>
        <v>2620.728534525555</v>
      </c>
      <c r="AE67">
        <f>'IDT-1'!B67</f>
        <v>0</v>
      </c>
      <c r="AF67" s="24"/>
      <c r="AG67">
        <f t="shared" si="2"/>
        <v>2620.728534525555</v>
      </c>
      <c r="AI67" s="34">
        <f>PXIL!H67</f>
        <v>0</v>
      </c>
      <c r="AJ67" s="34">
        <f>PXIL!N67</f>
        <v>0</v>
      </c>
      <c r="AK67" s="34">
        <f>RTM_IEX!H67</f>
        <v>56.83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12.926035502958579</v>
      </c>
      <c r="F68">
        <f>GT_Spot!P68</f>
        <v>0</v>
      </c>
      <c r="G68">
        <f>PPCL_NG!P68</f>
        <v>43.12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1197.5788152165924</v>
      </c>
      <c r="P68" s="36">
        <v>118.125482945855</v>
      </c>
      <c r="Q68" s="36">
        <v>38.159999999999997</v>
      </c>
      <c r="R68" s="38">
        <v>47.5</v>
      </c>
      <c r="S68" s="38">
        <v>0</v>
      </c>
      <c r="T68" s="37">
        <f>SUMPRODUCT(LTA!J68:AN68,LTA!J$101:AN$101,LTA!J$103:AN$103)</f>
        <v>266.99</v>
      </c>
      <c r="U68" s="37">
        <f>SUMPRODUCT(LTA!J68:AN68,LTA!J$102:AN$102,LTA!J$103:AN$103)</f>
        <v>154.76999999999998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252.36</v>
      </c>
      <c r="Z68" s="34">
        <f>IEX!N68</f>
        <v>0</v>
      </c>
      <c r="AA68" s="75">
        <f>STOA!H68</f>
        <v>376.56999999999994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22.092412770083367</v>
      </c>
      <c r="AD68">
        <f t="shared" ref="AD68:AD98" si="4">SUM(B68:AB68,AI68:AV68)-AC68</f>
        <v>2607.9567265255555</v>
      </c>
      <c r="AE68">
        <f>'IDT-1'!B68</f>
        <v>0</v>
      </c>
      <c r="AF68" s="24"/>
      <c r="AG68">
        <f t="shared" ref="AG68:AG98" si="5">SUM(AD68:AF68)</f>
        <v>2607.9567265255555</v>
      </c>
      <c r="AI68" s="34">
        <f>PXIL!H68</f>
        <v>0</v>
      </c>
      <c r="AJ68" s="34">
        <f>PXIL!N68</f>
        <v>0</v>
      </c>
      <c r="AK68" s="34">
        <f>RTM_IEX!H68</f>
        <v>26.97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12.926035502958579</v>
      </c>
      <c r="F69">
        <f>GT_Spot!P69</f>
        <v>0</v>
      </c>
      <c r="G69">
        <f>PPCL_NG!P69</f>
        <v>43.12</v>
      </c>
      <c r="H69">
        <f>PPCL_Spot!P69</f>
        <v>0</v>
      </c>
      <c r="I69">
        <f>Bawana_NG!P69</f>
        <v>85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1120.3630860087742</v>
      </c>
      <c r="P69" s="36">
        <v>118.125482945855</v>
      </c>
      <c r="Q69" s="36">
        <v>38.159999999999997</v>
      </c>
      <c r="R69" s="38">
        <v>47.5</v>
      </c>
      <c r="S69" s="38">
        <v>0</v>
      </c>
      <c r="T69" s="37">
        <f>SUMPRODUCT(LTA!J69:AN69,LTA!J$101:AN$101,LTA!J$103:AN$103)</f>
        <v>240.57</v>
      </c>
      <c r="U69" s="37">
        <f>SUMPRODUCT(LTA!J69:AN69,LTA!J$102:AN$102,LTA!J$103:AN$103)</f>
        <v>149.78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268.74</v>
      </c>
      <c r="Z69" s="34">
        <f>IEX!N69</f>
        <v>0</v>
      </c>
      <c r="AA69" s="75">
        <f>STOA!H69</f>
        <v>376.56999999999994</v>
      </c>
      <c r="AB69" s="75">
        <f>-STOA!N69</f>
        <v>0</v>
      </c>
      <c r="AC69">
        <f t="shared" si="3"/>
        <v>22.129021189443733</v>
      </c>
      <c r="AD69">
        <f t="shared" si="4"/>
        <v>2612.2782632681437</v>
      </c>
      <c r="AE69">
        <f>'IDT-1'!B69</f>
        <v>0</v>
      </c>
      <c r="AF69" s="24"/>
      <c r="AG69">
        <f t="shared" si="5"/>
        <v>2612.2782632681437</v>
      </c>
      <c r="AI69" s="34">
        <f>PXIL!H69</f>
        <v>0</v>
      </c>
      <c r="AJ69" s="34">
        <f>PXIL!N69</f>
        <v>0</v>
      </c>
      <c r="AK69" s="34">
        <f>RTM_IEX!H69</f>
        <v>122.33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12.926035502958579</v>
      </c>
      <c r="F70">
        <f>GT_Spot!P70</f>
        <v>0</v>
      </c>
      <c r="G70">
        <f>PPCL_NG!P70</f>
        <v>43.12</v>
      </c>
      <c r="H70">
        <f>PPCL_Spot!P70</f>
        <v>0</v>
      </c>
      <c r="I70">
        <f>Bawana_NG!P70</f>
        <v>85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1114.8842980970967</v>
      </c>
      <c r="P70" s="36">
        <v>118.125482945855</v>
      </c>
      <c r="Q70" s="36">
        <v>38.159999999999997</v>
      </c>
      <c r="R70" s="38">
        <v>42.07</v>
      </c>
      <c r="S70" s="38">
        <v>0</v>
      </c>
      <c r="T70" s="37">
        <f>SUMPRODUCT(LTA!J70:AN70,LTA!J$101:AN$101,LTA!J$103:AN$103)</f>
        <v>236.57999999999998</v>
      </c>
      <c r="U70" s="37">
        <f>SUMPRODUCT(LTA!J70:AN70,LTA!J$102:AN$102,LTA!J$103:AN$103)</f>
        <v>151.07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277.41000000000003</v>
      </c>
      <c r="Z70" s="34">
        <f>IEX!N70</f>
        <v>0</v>
      </c>
      <c r="AA70" s="75">
        <f>STOA!H70</f>
        <v>376.56999999999994</v>
      </c>
      <c r="AB70" s="75">
        <f>-STOA!N70</f>
        <v>0</v>
      </c>
      <c r="AC70">
        <f t="shared" si="3"/>
        <v>21.941879370985646</v>
      </c>
      <c r="AD70">
        <f t="shared" si="4"/>
        <v>2590.1866171749243</v>
      </c>
      <c r="AE70">
        <f>'IDT-1'!B70</f>
        <v>0</v>
      </c>
      <c r="AF70" s="24"/>
      <c r="AG70">
        <f t="shared" si="5"/>
        <v>2590.1866171749243</v>
      </c>
      <c r="AI70" s="34">
        <f>PXIL!H70</f>
        <v>0</v>
      </c>
      <c r="AJ70" s="34">
        <f>PXIL!N70</f>
        <v>0</v>
      </c>
      <c r="AK70" s="34">
        <f>RTM_IEX!H70</f>
        <v>104.99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12.103471552555447</v>
      </c>
      <c r="F71">
        <f>GT_Spot!P71</f>
        <v>0</v>
      </c>
      <c r="G71">
        <f>PPCL_NG!P71</f>
        <v>43.12</v>
      </c>
      <c r="H71">
        <f>PPCL_Spot!P71</f>
        <v>0</v>
      </c>
      <c r="I71">
        <f>Bawana_NG!P71</f>
        <v>85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1114.7350504706967</v>
      </c>
      <c r="P71" s="36">
        <v>118.125482945855</v>
      </c>
      <c r="Q71" s="36">
        <v>38.159999999999997</v>
      </c>
      <c r="R71" s="38">
        <v>34.200000000000003</v>
      </c>
      <c r="S71" s="38">
        <v>0</v>
      </c>
      <c r="T71" s="37">
        <f>SUMPRODUCT(LTA!J71:AN71,LTA!J$101:AN$101,LTA!J$103:AN$103)</f>
        <v>236.16</v>
      </c>
      <c r="U71" s="37">
        <f>SUMPRODUCT(LTA!J71:AN71,LTA!J$102:AN$102,LTA!J$103:AN$103)</f>
        <v>155.26999999999998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280.27999999999997</v>
      </c>
      <c r="Z71" s="34">
        <f>IEX!N71</f>
        <v>0</v>
      </c>
      <c r="AA71" s="75">
        <f>STOA!H71</f>
        <v>376.56999999999994</v>
      </c>
      <c r="AB71" s="75">
        <f>-STOA!N71</f>
        <v>0</v>
      </c>
      <c r="AC71">
        <f t="shared" si="3"/>
        <v>21.292376153740499</v>
      </c>
      <c r="AD71">
        <f t="shared" si="4"/>
        <v>2513.5143088153668</v>
      </c>
      <c r="AE71">
        <f>'IDT-1'!B71</f>
        <v>0</v>
      </c>
      <c r="AF71" s="24"/>
      <c r="AG71">
        <f t="shared" si="5"/>
        <v>2513.5143088153668</v>
      </c>
      <c r="AI71" s="34">
        <f>PXIL!H71</f>
        <v>0</v>
      </c>
      <c r="AJ71" s="34">
        <f>PXIL!N71</f>
        <v>0</v>
      </c>
      <c r="AK71" s="34">
        <f>RTM_IEX!H71</f>
        <v>29.86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12.103471552555447</v>
      </c>
      <c r="F72">
        <f>GT_Spot!P72</f>
        <v>0</v>
      </c>
      <c r="G72">
        <f>PPCL_NG!P72</f>
        <v>43.12</v>
      </c>
      <c r="H72">
        <f>PPCL_Spot!P72</f>
        <v>0</v>
      </c>
      <c r="I72">
        <f>Bawana_NG!P72</f>
        <v>85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1114.7226132050969</v>
      </c>
      <c r="P72" s="36">
        <v>118.125482945855</v>
      </c>
      <c r="Q72" s="36">
        <v>38.159999999999997</v>
      </c>
      <c r="R72" s="38">
        <v>24.41</v>
      </c>
      <c r="S72" s="38">
        <v>0</v>
      </c>
      <c r="T72" s="37">
        <f>SUMPRODUCT(LTA!J72:AN72,LTA!J$101:AN$101,LTA!J$103:AN$103)</f>
        <v>222.23000000000002</v>
      </c>
      <c r="U72" s="37">
        <f>SUMPRODUCT(LTA!J72:AN72,LTA!J$102:AN$102,LTA!J$103:AN$103)</f>
        <v>155.26999999999998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288.95999999999998</v>
      </c>
      <c r="Z72" s="34">
        <f>IEX!N72</f>
        <v>0</v>
      </c>
      <c r="AA72" s="75">
        <f>STOA!H72</f>
        <v>376.56999999999994</v>
      </c>
      <c r="AB72" s="75">
        <f>-STOA!N72</f>
        <v>0</v>
      </c>
      <c r="AC72">
        <f t="shared" si="3"/>
        <v>21.141659680709459</v>
      </c>
      <c r="AD72">
        <f t="shared" si="4"/>
        <v>2495.7225880227975</v>
      </c>
      <c r="AE72">
        <f>'IDT-1'!B72</f>
        <v>0</v>
      </c>
      <c r="AF72" s="24"/>
      <c r="AG72">
        <f t="shared" si="5"/>
        <v>2495.7225880227975</v>
      </c>
      <c r="AI72" s="34">
        <f>PXIL!H72</f>
        <v>0</v>
      </c>
      <c r="AJ72" s="34">
        <f>PXIL!N72</f>
        <v>0</v>
      </c>
      <c r="AK72" s="34">
        <f>RTM_IEX!H72</f>
        <v>26.97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11.697910447761195</v>
      </c>
      <c r="F73">
        <f>GT_Spot!P73</f>
        <v>0</v>
      </c>
      <c r="G73">
        <f>PPCL_NG!P73</f>
        <v>43.12</v>
      </c>
      <c r="H73">
        <f>PPCL_Spot!P73</f>
        <v>0</v>
      </c>
      <c r="I73">
        <f>Bawana_NG!P73</f>
        <v>85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1114.6233221319465</v>
      </c>
      <c r="P73" s="36">
        <v>118.125482945855</v>
      </c>
      <c r="Q73" s="36">
        <v>38.159999999999997</v>
      </c>
      <c r="R73" s="38">
        <v>16.425202919708031</v>
      </c>
      <c r="S73" s="38">
        <v>0</v>
      </c>
      <c r="T73" s="37">
        <f>SUMPRODUCT(LTA!J73:AN73,LTA!J$101:AN$101,LTA!J$103:AN$103)</f>
        <v>177.41</v>
      </c>
      <c r="U73" s="37">
        <f>SUMPRODUCT(LTA!J73:AN73,LTA!J$102:AN$102,LTA!J$103:AN$103)</f>
        <v>142.76999999999998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287.02999999999997</v>
      </c>
      <c r="Z73" s="34">
        <f>IEX!N73</f>
        <v>0</v>
      </c>
      <c r="AA73" s="75">
        <f>STOA!H73</f>
        <v>376.56999999999994</v>
      </c>
      <c r="AB73" s="75">
        <f>-STOA!N73</f>
        <v>0</v>
      </c>
      <c r="AC73">
        <f t="shared" si="3"/>
        <v>21.009530626940272</v>
      </c>
      <c r="AD73">
        <f t="shared" si="4"/>
        <v>2480.1250678183301</v>
      </c>
      <c r="AE73">
        <f>'IDT-1'!B73</f>
        <v>0</v>
      </c>
      <c r="AF73" s="24"/>
      <c r="AG73">
        <f t="shared" si="5"/>
        <v>2480.1250678183301</v>
      </c>
      <c r="AI73" s="34">
        <f>PXIL!H73</f>
        <v>0</v>
      </c>
      <c r="AJ73" s="34">
        <f>PXIL!N73</f>
        <v>0</v>
      </c>
      <c r="AK73" s="34">
        <f>RTM_IEX!H73</f>
        <v>78.98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11.697910447761195</v>
      </c>
      <c r="F74">
        <f>GT_Spot!P74</f>
        <v>0</v>
      </c>
      <c r="G74">
        <f>PPCL_NG!P74</f>
        <v>43.12</v>
      </c>
      <c r="H74">
        <f>PPCL_Spot!P74</f>
        <v>0</v>
      </c>
      <c r="I74">
        <f>Bawana_NG!P74</f>
        <v>85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1114.5761645317632</v>
      </c>
      <c r="P74" s="36">
        <v>118.125482945855</v>
      </c>
      <c r="Q74" s="36">
        <v>38.159999999999997</v>
      </c>
      <c r="R74" s="38">
        <v>10.98</v>
      </c>
      <c r="S74" s="38">
        <v>0</v>
      </c>
      <c r="T74" s="37">
        <f>SUMPRODUCT(LTA!J74:AN74,LTA!J$101:AN$101,LTA!J$103:AN$103)</f>
        <v>157.11000000000001</v>
      </c>
      <c r="U74" s="37">
        <f>SUMPRODUCT(LTA!J74:AN74,LTA!J$102:AN$102,LTA!J$103:AN$103)</f>
        <v>145.26999999999998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286.07</v>
      </c>
      <c r="Z74" s="34">
        <f>IEX!N74</f>
        <v>0</v>
      </c>
      <c r="AA74" s="75">
        <f>STOA!H74</f>
        <v>376.56999999999994</v>
      </c>
      <c r="AB74" s="75">
        <f>-STOA!N74</f>
        <v>0</v>
      </c>
      <c r="AC74">
        <f t="shared" si="3"/>
        <v>20.724834798573184</v>
      </c>
      <c r="AD74">
        <f t="shared" si="4"/>
        <v>2446.5174031268061</v>
      </c>
      <c r="AE74">
        <f>'IDT-1'!B74</f>
        <v>0</v>
      </c>
      <c r="AF74" s="24"/>
      <c r="AG74">
        <f t="shared" si="5"/>
        <v>2446.5174031268061</v>
      </c>
      <c r="AI74" s="34">
        <f>PXIL!H74</f>
        <v>0</v>
      </c>
      <c r="AJ74" s="34">
        <f>PXIL!N74</f>
        <v>0</v>
      </c>
      <c r="AK74" s="34">
        <f>RTM_IEX!H74</f>
        <v>69.34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11.813731343283584</v>
      </c>
      <c r="F75">
        <f>GT_Spot!P75</f>
        <v>0</v>
      </c>
      <c r="G75">
        <f>PPCL_NG!P75</f>
        <v>43.12</v>
      </c>
      <c r="H75">
        <f>PPCL_Spot!P75</f>
        <v>0</v>
      </c>
      <c r="I75">
        <f>Bawana_NG!P75</f>
        <v>85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1122.7298052611875</v>
      </c>
      <c r="P75" s="36">
        <v>118.125482945855</v>
      </c>
      <c r="Q75" s="36">
        <v>38.520000000000003</v>
      </c>
      <c r="R75" s="38">
        <v>0</v>
      </c>
      <c r="S75" s="38">
        <v>0</v>
      </c>
      <c r="T75" s="37">
        <f>SUMPRODUCT(LTA!J75:AN75,LTA!J$101:AN$101,LTA!J$103:AN$103)</f>
        <v>120.03</v>
      </c>
      <c r="U75" s="37">
        <f>SUMPRODUCT(LTA!J75:AN75,LTA!J$102:AN$102,LTA!J$103:AN$103)</f>
        <v>147.76999999999998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270.66000000000003</v>
      </c>
      <c r="Z75" s="34">
        <f>IEX!N75</f>
        <v>0</v>
      </c>
      <c r="AA75" s="75">
        <f>STOA!H75</f>
        <v>363.91999999999996</v>
      </c>
      <c r="AB75" s="75">
        <f>-STOA!N75</f>
        <v>0</v>
      </c>
      <c r="AC75">
        <f t="shared" si="3"/>
        <v>20.251826276222737</v>
      </c>
      <c r="AD75">
        <f t="shared" si="4"/>
        <v>2390.6798732741031</v>
      </c>
      <c r="AE75">
        <f>'IDT-1'!B75</f>
        <v>0</v>
      </c>
      <c r="AF75" s="24"/>
      <c r="AG75">
        <f t="shared" si="5"/>
        <v>2390.6798732741031</v>
      </c>
      <c r="AI75" s="34">
        <f>PXIL!H75</f>
        <v>0</v>
      </c>
      <c r="AJ75" s="34">
        <f>PXIL!N75</f>
        <v>0</v>
      </c>
      <c r="AK75" s="34">
        <f>RTM_IEX!H75</f>
        <v>78.02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11.813731343283584</v>
      </c>
      <c r="F76">
        <f>GT_Spot!P76</f>
        <v>0</v>
      </c>
      <c r="G76">
        <f>PPCL_NG!P76</f>
        <v>43.12</v>
      </c>
      <c r="H76">
        <f>PPCL_Spot!P76</f>
        <v>0</v>
      </c>
      <c r="I76">
        <f>Bawana_NG!P76</f>
        <v>85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1122.5701103843874</v>
      </c>
      <c r="P76" s="36">
        <v>118.125482945855</v>
      </c>
      <c r="Q76" s="36">
        <v>38.520000000000003</v>
      </c>
      <c r="R76" s="38">
        <v>0</v>
      </c>
      <c r="S76" s="38">
        <v>0</v>
      </c>
      <c r="T76" s="37">
        <f>SUMPRODUCT(LTA!J76:AN76,LTA!J$101:AN$101,LTA!J$103:AN$103)</f>
        <v>109.78</v>
      </c>
      <c r="U76" s="37">
        <f>SUMPRODUCT(LTA!J76:AN76,LTA!J$102:AN$102,LTA!J$103:AN$103)</f>
        <v>148.76999999999998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235.98</v>
      </c>
      <c r="Z76" s="34">
        <f>IEX!N76</f>
        <v>0</v>
      </c>
      <c r="AA76" s="75">
        <f>STOA!H76</f>
        <v>363.91999999999996</v>
      </c>
      <c r="AB76" s="75">
        <f>-STOA!N76</f>
        <v>0</v>
      </c>
      <c r="AC76">
        <f t="shared" si="3"/>
        <v>20.027128839257614</v>
      </c>
      <c r="AD76">
        <f t="shared" si="4"/>
        <v>2364.1548758342683</v>
      </c>
      <c r="AE76">
        <f>'IDT-1'!B76</f>
        <v>0</v>
      </c>
      <c r="AF76" s="24"/>
      <c r="AG76">
        <f t="shared" si="5"/>
        <v>2364.1548758342683</v>
      </c>
      <c r="AI76" s="34">
        <f>PXIL!H76</f>
        <v>0</v>
      </c>
      <c r="AJ76" s="34">
        <f>PXIL!N76</f>
        <v>0</v>
      </c>
      <c r="AK76" s="34">
        <f>RTM_IEX!H76</f>
        <v>95.36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11.813731343283584</v>
      </c>
      <c r="F77">
        <f>GT_Spot!P77</f>
        <v>0</v>
      </c>
      <c r="G77">
        <f>PPCL_NG!P77</f>
        <v>43.12</v>
      </c>
      <c r="H77">
        <f>PPCL_Spot!P77</f>
        <v>0</v>
      </c>
      <c r="I77">
        <f>Bawana_NG!P77</f>
        <v>85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1189.4465457298852</v>
      </c>
      <c r="P77" s="36">
        <v>118.12477208355462</v>
      </c>
      <c r="Q77" s="36">
        <v>38.159999999999997</v>
      </c>
      <c r="R77" s="38">
        <v>0</v>
      </c>
      <c r="S77" s="38">
        <v>0</v>
      </c>
      <c r="T77" s="37">
        <f>SUMPRODUCT(LTA!J77:AN77,LTA!J$101:AN$101,LTA!J$103:AN$103)</f>
        <v>112.97</v>
      </c>
      <c r="U77" s="37">
        <f>SUMPRODUCT(LTA!J77:AN77,LTA!J$102:AN$102,LTA!J$103:AN$103)</f>
        <v>153.29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228.27</v>
      </c>
      <c r="Z77" s="34">
        <f>IEX!N77</f>
        <v>0</v>
      </c>
      <c r="AA77" s="75">
        <f>STOA!H77</f>
        <v>363.91999999999996</v>
      </c>
      <c r="AB77" s="75">
        <f>-STOA!N77</f>
        <v>0</v>
      </c>
      <c r="AC77">
        <f t="shared" si="3"/>
        <v>20.869024924916477</v>
      </c>
      <c r="AD77">
        <f t="shared" si="4"/>
        <v>2463.5387042318071</v>
      </c>
      <c r="AE77">
        <f>'IDT-1'!B77</f>
        <v>0</v>
      </c>
      <c r="AF77" s="24"/>
      <c r="AG77">
        <f t="shared" si="5"/>
        <v>2463.5387042318071</v>
      </c>
      <c r="AI77" s="34">
        <f>PXIL!H77</f>
        <v>0</v>
      </c>
      <c r="AJ77" s="34">
        <f>PXIL!N77</f>
        <v>0</v>
      </c>
      <c r="AK77" s="34">
        <f>RTM_IEX!H77</f>
        <v>129.07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11.813731343283584</v>
      </c>
      <c r="F78">
        <f>GT_Spot!P78</f>
        <v>0</v>
      </c>
      <c r="G78">
        <f>PPCL_NG!P78</f>
        <v>43.12</v>
      </c>
      <c r="H78">
        <f>PPCL_Spot!P78</f>
        <v>0</v>
      </c>
      <c r="I78">
        <f>Bawana_NG!P78</f>
        <v>85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1219.0630729118595</v>
      </c>
      <c r="P78" s="36">
        <v>118.12477208355462</v>
      </c>
      <c r="Q78" s="36">
        <v>38.159999999999997</v>
      </c>
      <c r="R78" s="38">
        <v>0</v>
      </c>
      <c r="S78" s="38">
        <v>0</v>
      </c>
      <c r="T78" s="37">
        <f>SUMPRODUCT(LTA!J78:AN78,LTA!J$101:AN$101,LTA!J$103:AN$103)</f>
        <v>102.57</v>
      </c>
      <c r="U78" s="37">
        <f>SUMPRODUCT(LTA!J78:AN78,LTA!J$102:AN$102,LTA!J$103:AN$103)</f>
        <v>155.79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218.65</v>
      </c>
      <c r="Z78" s="34">
        <f>IEX!N78</f>
        <v>0</v>
      </c>
      <c r="AA78" s="75">
        <f>STOA!H78</f>
        <v>363.91999999999996</v>
      </c>
      <c r="AB78" s="75">
        <f>-STOA!N78</f>
        <v>0</v>
      </c>
      <c r="AC78">
        <f t="shared" si="3"/>
        <v>20.946359753245058</v>
      </c>
      <c r="AD78">
        <f t="shared" si="4"/>
        <v>2472.6678965854526</v>
      </c>
      <c r="AE78">
        <f>'IDT-1'!B78</f>
        <v>0</v>
      </c>
      <c r="AF78" s="24"/>
      <c r="AG78">
        <f t="shared" si="5"/>
        <v>2472.6678965854526</v>
      </c>
      <c r="AI78" s="34">
        <f>PXIL!H78</f>
        <v>0</v>
      </c>
      <c r="AJ78" s="34">
        <f>PXIL!N78</f>
        <v>0</v>
      </c>
      <c r="AK78" s="34">
        <f>RTM_IEX!H78</f>
        <v>126.18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13.046091560261601</v>
      </c>
      <c r="F79">
        <f>GT_Spot!P79</f>
        <v>0</v>
      </c>
      <c r="G79">
        <f>PPCL_NG!P79</f>
        <v>43.12</v>
      </c>
      <c r="H79">
        <f>PPCL_Spot!P79</f>
        <v>0</v>
      </c>
      <c r="I79">
        <f>Bawana_NG!P79</f>
        <v>159.60999999999999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1210.7375969513992</v>
      </c>
      <c r="P79" s="36">
        <v>118.12477208355462</v>
      </c>
      <c r="Q79" s="36">
        <v>38.159999999999997</v>
      </c>
      <c r="R79" s="38">
        <v>0</v>
      </c>
      <c r="S79" s="38">
        <v>0</v>
      </c>
      <c r="T79" s="37">
        <f>SUMPRODUCT(LTA!J79:AN79,LTA!J$101:AN$101,LTA!J$103:AN$103)</f>
        <v>127.46000000000001</v>
      </c>
      <c r="U79" s="37">
        <f>SUMPRODUCT(LTA!J79:AN79,LTA!J$102:AN$102,LTA!J$103:AN$103)</f>
        <v>175.29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61.3</v>
      </c>
      <c r="Z79" s="34">
        <f>IEX!N79</f>
        <v>0</v>
      </c>
      <c r="AA79" s="75">
        <f>STOA!H79</f>
        <v>481</v>
      </c>
      <c r="AB79" s="75">
        <f>-STOA!N79</f>
        <v>0</v>
      </c>
      <c r="AC79">
        <f t="shared" si="3"/>
        <v>21.507621580999807</v>
      </c>
      <c r="AD79">
        <f t="shared" si="4"/>
        <v>2538.9235190142153</v>
      </c>
      <c r="AE79">
        <f>'IDT-1'!B79</f>
        <v>0</v>
      </c>
      <c r="AF79" s="24"/>
      <c r="AG79">
        <f t="shared" si="5"/>
        <v>2538.9235190142153</v>
      </c>
      <c r="AI79" s="34">
        <f>PXIL!H79</f>
        <v>0</v>
      </c>
      <c r="AJ79" s="34">
        <f>PXIL!N79</f>
        <v>0</v>
      </c>
      <c r="AK79" s="34">
        <f>RTM_IEX!H79</f>
        <v>121.36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13.046091560261601</v>
      </c>
      <c r="F80">
        <f>GT_Spot!P80</f>
        <v>0</v>
      </c>
      <c r="G80">
        <f>PPCL_NG!P80</f>
        <v>43.12</v>
      </c>
      <c r="H80">
        <f>PPCL_Spot!P80</f>
        <v>0</v>
      </c>
      <c r="I80">
        <f>Bawana_NG!P80</f>
        <v>159.60999999999999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1210.7722968257992</v>
      </c>
      <c r="P80" s="36">
        <v>118.12477208355462</v>
      </c>
      <c r="Q80" s="36">
        <v>38.159999999999997</v>
      </c>
      <c r="R80" s="38">
        <v>0</v>
      </c>
      <c r="S80" s="38">
        <v>0</v>
      </c>
      <c r="T80" s="37">
        <f>SUMPRODUCT(LTA!J80:AN80,LTA!J$101:AN$101,LTA!J$103:AN$103)</f>
        <v>120.09</v>
      </c>
      <c r="U80" s="37">
        <f>SUMPRODUCT(LTA!J80:AN80,LTA!J$102:AN$102,LTA!J$103:AN$103)</f>
        <v>174.29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81.83</v>
      </c>
      <c r="Z80" s="34">
        <f>IEX!N80</f>
        <v>0</v>
      </c>
      <c r="AA80" s="75">
        <f>STOA!H80</f>
        <v>481</v>
      </c>
      <c r="AB80" s="75">
        <f>-STOA!N80</f>
        <v>0</v>
      </c>
      <c r="AC80">
        <f t="shared" si="3"/>
        <v>21.796201059944767</v>
      </c>
      <c r="AD80">
        <f t="shared" si="4"/>
        <v>2572.9896394096704</v>
      </c>
      <c r="AE80">
        <f>'IDT-1'!B80</f>
        <v>0</v>
      </c>
      <c r="AF80" s="24"/>
      <c r="AG80">
        <f t="shared" si="5"/>
        <v>2572.9896394096704</v>
      </c>
      <c r="AI80" s="34">
        <f>PXIL!H80</f>
        <v>0</v>
      </c>
      <c r="AJ80" s="34">
        <f>PXIL!N80</f>
        <v>0</v>
      </c>
      <c r="AK80" s="34">
        <f>RTM_IEX!H80</f>
        <v>143.52000000000001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13.046091560261601</v>
      </c>
      <c r="F81">
        <f>GT_Spot!P81</f>
        <v>0</v>
      </c>
      <c r="G81">
        <f>PPCL_NG!P81</f>
        <v>43.12</v>
      </c>
      <c r="H81">
        <f>PPCL_Spot!P81</f>
        <v>0</v>
      </c>
      <c r="I81">
        <f>Bawana_NG!P81</f>
        <v>159.60999999999999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1210.8244092233992</v>
      </c>
      <c r="P81" s="36">
        <v>118.12500612978228</v>
      </c>
      <c r="Q81" s="36">
        <v>38.159999999999997</v>
      </c>
      <c r="R81" s="38">
        <v>0</v>
      </c>
      <c r="S81" s="38">
        <v>0</v>
      </c>
      <c r="T81" s="37">
        <f>SUMPRODUCT(LTA!J81:AN81,LTA!J$101:AN$101,LTA!J$103:AN$103)</f>
        <v>122.85</v>
      </c>
      <c r="U81" s="37">
        <f>SUMPRODUCT(LTA!J81:AN81,LTA!J$102:AN$102,LTA!J$103:AN$103)</f>
        <v>173.28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84.13</v>
      </c>
      <c r="Z81" s="34">
        <f>IEX!N81</f>
        <v>0</v>
      </c>
      <c r="AA81" s="75">
        <f>STOA!H81</f>
        <v>481</v>
      </c>
      <c r="AB81" s="75">
        <f>-STOA!N81</f>
        <v>0</v>
      </c>
      <c r="AC81">
        <f t="shared" si="3"/>
        <v>21.895424770072921</v>
      </c>
      <c r="AD81">
        <f t="shared" si="4"/>
        <v>2584.7027621433699</v>
      </c>
      <c r="AE81">
        <f>'IDT-1'!B81</f>
        <v>0</v>
      </c>
      <c r="AF81" s="24"/>
      <c r="AG81">
        <f t="shared" si="5"/>
        <v>2584.7027621433699</v>
      </c>
      <c r="AI81" s="34">
        <f>PXIL!H81</f>
        <v>0</v>
      </c>
      <c r="AJ81" s="34">
        <f>PXIL!N81</f>
        <v>0</v>
      </c>
      <c r="AK81" s="34">
        <f>RTM_IEX!H81</f>
        <v>151.22999999999999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13.046091560261601</v>
      </c>
      <c r="F82">
        <f>GT_Spot!P82</f>
        <v>0</v>
      </c>
      <c r="G82">
        <f>PPCL_NG!P82</f>
        <v>43.12</v>
      </c>
      <c r="H82">
        <f>PPCL_Spot!P82</f>
        <v>0</v>
      </c>
      <c r="I82">
        <f>Bawana_NG!P82</f>
        <v>159.60999999999999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1210.8869688713992</v>
      </c>
      <c r="P82" s="36">
        <v>118.12510585408295</v>
      </c>
      <c r="Q82" s="36">
        <v>38.159999999999997</v>
      </c>
      <c r="R82" s="38">
        <v>0</v>
      </c>
      <c r="S82" s="38">
        <v>0</v>
      </c>
      <c r="T82" s="37">
        <f>SUMPRODUCT(LTA!J82:AN82,LTA!J$101:AN$101,LTA!J$103:AN$103)</f>
        <v>121.01</v>
      </c>
      <c r="U82" s="37">
        <f>SUMPRODUCT(LTA!J82:AN82,LTA!J$102:AN$102,LTA!J$103:AN$103)</f>
        <v>172.28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97.72</v>
      </c>
      <c r="Z82" s="34">
        <f>IEX!N82</f>
        <v>0</v>
      </c>
      <c r="AA82" s="75">
        <f>STOA!H82</f>
        <v>481</v>
      </c>
      <c r="AB82" s="75">
        <f>-STOA!N82</f>
        <v>0</v>
      </c>
      <c r="AC82">
        <f t="shared" si="3"/>
        <v>22.261267108800244</v>
      </c>
      <c r="AD82">
        <f t="shared" si="4"/>
        <v>2627.8895791769428</v>
      </c>
      <c r="AE82">
        <f>'IDT-1'!B82</f>
        <v>0</v>
      </c>
      <c r="AF82" s="24"/>
      <c r="AG82">
        <f t="shared" si="5"/>
        <v>2627.8895791769428</v>
      </c>
      <c r="AI82" s="34">
        <f>PXIL!H82</f>
        <v>0</v>
      </c>
      <c r="AJ82" s="34">
        <f>PXIL!N82</f>
        <v>0</v>
      </c>
      <c r="AK82" s="34">
        <f>RTM_IEX!H82</f>
        <v>183.97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13.046091560261601</v>
      </c>
      <c r="F83">
        <f>GT_Spot!P83</f>
        <v>0</v>
      </c>
      <c r="G83">
        <f>PPCL_NG!P83</f>
        <v>40.75</v>
      </c>
      <c r="H83">
        <f>PPCL_Spot!P83</f>
        <v>0</v>
      </c>
      <c r="I83">
        <f>Bawana_NG!P83</f>
        <v>159.60999999999999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1210.993598754206</v>
      </c>
      <c r="P83" s="36">
        <v>118.125482945855</v>
      </c>
      <c r="Q83" s="36">
        <v>38.159999999999997</v>
      </c>
      <c r="R83" s="38">
        <v>0</v>
      </c>
      <c r="S83" s="38">
        <v>0</v>
      </c>
      <c r="T83" s="37">
        <f>SUMPRODUCT(LTA!J83:AN83,LTA!J$101:AN$101,LTA!J$103:AN$103)</f>
        <v>117.67</v>
      </c>
      <c r="U83" s="37">
        <f>SUMPRODUCT(LTA!J83:AN83,LTA!J$102:AN$102,LTA!J$103:AN$103)</f>
        <v>187.28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721.8</v>
      </c>
      <c r="AB83" s="75">
        <f>-STOA!N83</f>
        <v>0</v>
      </c>
      <c r="AC83">
        <f t="shared" si="3"/>
        <v>22.619669967386709</v>
      </c>
      <c r="AD83">
        <f t="shared" si="4"/>
        <v>2670.1981832929355</v>
      </c>
      <c r="AE83">
        <f>'IDT-1'!B83</f>
        <v>0</v>
      </c>
      <c r="AF83" s="24"/>
      <c r="AG83">
        <f t="shared" si="5"/>
        <v>2670.1981832929355</v>
      </c>
      <c r="AI83" s="34">
        <f>PXIL!H83</f>
        <v>0</v>
      </c>
      <c r="AJ83" s="34">
        <f>PXIL!N83</f>
        <v>0</v>
      </c>
      <c r="AK83" s="34">
        <f>RTM_IEX!H83</f>
        <v>74.16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13.046091560261601</v>
      </c>
      <c r="F84">
        <f>GT_Spot!P84</f>
        <v>0</v>
      </c>
      <c r="G84">
        <f>PPCL_NG!P84</f>
        <v>40.75</v>
      </c>
      <c r="H84">
        <f>PPCL_Spot!P84</f>
        <v>0</v>
      </c>
      <c r="I84">
        <f>Bawana_NG!P84</f>
        <v>159.60999999999999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1211.1072755726059</v>
      </c>
      <c r="P84" s="36">
        <v>118.125482945855</v>
      </c>
      <c r="Q84" s="36">
        <v>38.159999999999997</v>
      </c>
      <c r="R84" s="38">
        <v>0</v>
      </c>
      <c r="S84" s="38">
        <v>0</v>
      </c>
      <c r="T84" s="37">
        <f>SUMPRODUCT(LTA!J84:AN84,LTA!J$101:AN$101,LTA!J$103:AN$103)</f>
        <v>116.01</v>
      </c>
      <c r="U84" s="37">
        <f>SUMPRODUCT(LTA!J84:AN84,LTA!J$102:AN$102,LTA!J$103:AN$103)</f>
        <v>186.78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3.53</v>
      </c>
      <c r="Z84" s="34">
        <f>IEX!N84</f>
        <v>0</v>
      </c>
      <c r="AA84" s="75">
        <f>STOA!H84</f>
        <v>721.8</v>
      </c>
      <c r="AB84" s="75">
        <f>-STOA!N84</f>
        <v>0</v>
      </c>
      <c r="AC84">
        <f t="shared" si="3"/>
        <v>22.903200852661268</v>
      </c>
      <c r="AD84">
        <f t="shared" si="4"/>
        <v>2703.6683292260609</v>
      </c>
      <c r="AE84">
        <f>'IDT-1'!B84</f>
        <v>0</v>
      </c>
      <c r="AF84" s="24"/>
      <c r="AG84">
        <f t="shared" si="5"/>
        <v>2703.6683292260609</v>
      </c>
      <c r="AI84" s="34">
        <f>PXIL!H84</f>
        <v>0</v>
      </c>
      <c r="AJ84" s="34">
        <f>PXIL!N84</f>
        <v>0</v>
      </c>
      <c r="AK84" s="34">
        <f>RTM_IEX!H84</f>
        <v>104.99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1.44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13.046091560261601</v>
      </c>
      <c r="F85">
        <f>GT_Spot!P85</f>
        <v>0</v>
      </c>
      <c r="G85">
        <f>PPCL_NG!P85</f>
        <v>40.75</v>
      </c>
      <c r="H85">
        <f>PPCL_Spot!P85</f>
        <v>0</v>
      </c>
      <c r="I85">
        <f>Bawana_NG!P85</f>
        <v>159.60999999999999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1211.1386177630059</v>
      </c>
      <c r="P85" s="36">
        <v>118.125482945855</v>
      </c>
      <c r="Q85" s="36">
        <v>38.159999999999997</v>
      </c>
      <c r="R85" s="38">
        <v>0</v>
      </c>
      <c r="S85" s="38">
        <v>0</v>
      </c>
      <c r="T85" s="37">
        <f>SUMPRODUCT(LTA!J85:AN85,LTA!J$101:AN$101,LTA!J$103:AN$103)</f>
        <v>121.67</v>
      </c>
      <c r="U85" s="37">
        <f>SUMPRODUCT(LTA!J85:AN85,LTA!J$102:AN$102,LTA!J$103:AN$103)</f>
        <v>186.28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17.27</v>
      </c>
      <c r="Z85" s="34">
        <f>IEX!N85</f>
        <v>0</v>
      </c>
      <c r="AA85" s="75">
        <f>STOA!H85</f>
        <v>720.83999999999992</v>
      </c>
      <c r="AB85" s="75">
        <f>-STOA!N85</f>
        <v>0</v>
      </c>
      <c r="AC85">
        <f t="shared" si="3"/>
        <v>23.026776127060629</v>
      </c>
      <c r="AD85">
        <f t="shared" si="4"/>
        <v>2718.2560961420622</v>
      </c>
      <c r="AE85">
        <f>'IDT-1'!B85</f>
        <v>0</v>
      </c>
      <c r="AF85" s="24"/>
      <c r="AG85">
        <f t="shared" si="5"/>
        <v>2718.2560961420622</v>
      </c>
      <c r="AI85" s="34">
        <f>PXIL!H85</f>
        <v>0</v>
      </c>
      <c r="AJ85" s="34">
        <f>PXIL!N85</f>
        <v>0</v>
      </c>
      <c r="AK85" s="34">
        <f>RTM_IEX!H85</f>
        <v>94.4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8.77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13.046091560261601</v>
      </c>
      <c r="F86">
        <f>GT_Spot!P86</f>
        <v>0</v>
      </c>
      <c r="G86">
        <f>PPCL_NG!P86</f>
        <v>40.75</v>
      </c>
      <c r="H86">
        <f>PPCL_Spot!P86</f>
        <v>0</v>
      </c>
      <c r="I86">
        <f>Bawana_NG!P86</f>
        <v>159.60999999999999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1201.8449593344499</v>
      </c>
      <c r="P86" s="36">
        <v>118.125482945855</v>
      </c>
      <c r="Q86" s="36">
        <v>38.159999999999997</v>
      </c>
      <c r="R86" s="38">
        <v>0</v>
      </c>
      <c r="S86" s="38">
        <v>0</v>
      </c>
      <c r="T86" s="37">
        <f>SUMPRODUCT(LTA!J86:AN86,LTA!J$101:AN$101,LTA!J$103:AN$103)</f>
        <v>121.01</v>
      </c>
      <c r="U86" s="37">
        <f>SUMPRODUCT(LTA!J86:AN86,LTA!J$102:AN$102,LTA!J$103:AN$103)</f>
        <v>185.28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36.74</v>
      </c>
      <c r="Z86" s="34">
        <f>IEX!N86</f>
        <v>0</v>
      </c>
      <c r="AA86" s="75">
        <f>STOA!H86</f>
        <v>720.83999999999992</v>
      </c>
      <c r="AB86" s="75">
        <f>-STOA!N86</f>
        <v>0</v>
      </c>
      <c r="AC86">
        <f t="shared" si="3"/>
        <v>23.306717396260758</v>
      </c>
      <c r="AD86">
        <f t="shared" si="4"/>
        <v>2751.3024964443057</v>
      </c>
      <c r="AE86">
        <f>'IDT-1'!B86</f>
        <v>0</v>
      </c>
      <c r="AF86" s="24"/>
      <c r="AG86">
        <f t="shared" si="5"/>
        <v>2751.3024964443057</v>
      </c>
      <c r="AI86" s="34">
        <f>PXIL!H86</f>
        <v>0</v>
      </c>
      <c r="AJ86" s="34">
        <f>PXIL!N86</f>
        <v>0</v>
      </c>
      <c r="AK86" s="34">
        <f>RTM_IEX!H86</f>
        <v>106.92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21.06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11.222679999999999</v>
      </c>
      <c r="E87">
        <f>GT_NG!P87</f>
        <v>13.046091560261601</v>
      </c>
      <c r="F87">
        <f>GT_Spot!P87</f>
        <v>0</v>
      </c>
      <c r="G87">
        <f>PPCL_NG!P87</f>
        <v>40.75</v>
      </c>
      <c r="H87">
        <f>PPCL_Spot!P87</f>
        <v>0</v>
      </c>
      <c r="I87">
        <f>Bawana_NG!P87</f>
        <v>159.60999999999999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1202.9478382457971</v>
      </c>
      <c r="P87" s="36">
        <v>118.125482945855</v>
      </c>
      <c r="Q87" s="36">
        <v>38.159999999999997</v>
      </c>
      <c r="R87" s="38">
        <v>0</v>
      </c>
      <c r="S87" s="38">
        <v>0</v>
      </c>
      <c r="T87" s="37">
        <f>SUMPRODUCT(LTA!J87:AN87,LTA!J$101:AN$101,LTA!J$103:AN$103)</f>
        <v>120.67</v>
      </c>
      <c r="U87" s="37">
        <f>SUMPRODUCT(LTA!J87:AN87,LTA!J$102:AN$102,LTA!J$103:AN$103)</f>
        <v>183.28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42.99</v>
      </c>
      <c r="Z87" s="34">
        <f>IEX!N87</f>
        <v>0</v>
      </c>
      <c r="AA87" s="75">
        <f>STOA!H87</f>
        <v>720.83999999999992</v>
      </c>
      <c r="AB87" s="75">
        <f>-STOA!N87</f>
        <v>0</v>
      </c>
      <c r="AC87">
        <f t="shared" si="3"/>
        <v>23.213837579116074</v>
      </c>
      <c r="AD87">
        <f t="shared" si="4"/>
        <v>2740.3382551727982</v>
      </c>
      <c r="AE87">
        <f>'IDT-1'!B87</f>
        <v>0</v>
      </c>
      <c r="AF87" s="24"/>
      <c r="AG87">
        <f t="shared" si="5"/>
        <v>2740.3382551727982</v>
      </c>
      <c r="AI87" s="34">
        <f>PXIL!H87</f>
        <v>0</v>
      </c>
      <c r="AJ87" s="34">
        <f>PXIL!N87</f>
        <v>0</v>
      </c>
      <c r="AK87" s="34">
        <f>RTM_IEX!H87</f>
        <v>107.88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4.03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11.222679999999999</v>
      </c>
      <c r="E88">
        <f>GT_NG!P88</f>
        <v>13.046091560261601</v>
      </c>
      <c r="F88">
        <f>GT_Spot!P88</f>
        <v>0</v>
      </c>
      <c r="G88">
        <f>PPCL_NG!P88</f>
        <v>40.75</v>
      </c>
      <c r="H88">
        <f>PPCL_Spot!P88</f>
        <v>0</v>
      </c>
      <c r="I88">
        <f>Bawana_NG!P88</f>
        <v>159.60999999999999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1204.9059155650552</v>
      </c>
      <c r="P88" s="36">
        <v>118.125482945855</v>
      </c>
      <c r="Q88" s="36">
        <v>38.159999999999997</v>
      </c>
      <c r="R88" s="38">
        <v>0</v>
      </c>
      <c r="S88" s="38">
        <v>0</v>
      </c>
      <c r="T88" s="37">
        <f>SUMPRODUCT(LTA!J88:AN88,LTA!J$101:AN$101,LTA!J$103:AN$103)</f>
        <v>119.01</v>
      </c>
      <c r="U88" s="37">
        <f>SUMPRODUCT(LTA!J88:AN88,LTA!J$102:AN$102,LTA!J$103:AN$103)</f>
        <v>181.78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41.03</v>
      </c>
      <c r="Z88" s="34">
        <f>IEX!N88</f>
        <v>0</v>
      </c>
      <c r="AA88" s="75">
        <f>STOA!H88</f>
        <v>720.83999999999992</v>
      </c>
      <c r="AB88" s="75">
        <f>-STOA!N88</f>
        <v>0</v>
      </c>
      <c r="AC88">
        <f t="shared" si="3"/>
        <v>23.573845428597842</v>
      </c>
      <c r="AD88">
        <f t="shared" si="4"/>
        <v>2782.8363246425738</v>
      </c>
      <c r="AE88">
        <f>'IDT-1'!B88</f>
        <v>0</v>
      </c>
      <c r="AF88" s="24"/>
      <c r="AG88">
        <f t="shared" si="5"/>
        <v>2782.8363246425738</v>
      </c>
      <c r="AI88" s="34">
        <f>PXIL!H88</f>
        <v>0</v>
      </c>
      <c r="AJ88" s="34">
        <f>PXIL!N88</f>
        <v>0</v>
      </c>
      <c r="AK88" s="34">
        <f>RTM_IEX!H88</f>
        <v>153.13999999999999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4.79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11.222679999999999</v>
      </c>
      <c r="E89">
        <f>GT_NG!P89</f>
        <v>13.046091560261601</v>
      </c>
      <c r="F89">
        <f>GT_Spot!P89</f>
        <v>0</v>
      </c>
      <c r="G89">
        <f>PPCL_NG!P89</f>
        <v>40.75</v>
      </c>
      <c r="H89">
        <f>PPCL_Spot!P89</f>
        <v>0</v>
      </c>
      <c r="I89">
        <f>Bawana_NG!P89</f>
        <v>159.60999999999999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1203.0209655148954</v>
      </c>
      <c r="P89" s="36">
        <v>118.125482945855</v>
      </c>
      <c r="Q89" s="36">
        <v>38.159999999999997</v>
      </c>
      <c r="R89" s="38">
        <v>0</v>
      </c>
      <c r="S89" s="38">
        <v>0</v>
      </c>
      <c r="T89" s="37">
        <f>SUMPRODUCT(LTA!J89:AN89,LTA!J$101:AN$101,LTA!J$103:AN$103)</f>
        <v>88.66</v>
      </c>
      <c r="U89" s="37">
        <f>SUMPRODUCT(LTA!J89:AN89,LTA!J$102:AN$102,LTA!J$103:AN$103)</f>
        <v>145.59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53.12</v>
      </c>
      <c r="Z89" s="34">
        <f>IEX!N89</f>
        <v>0</v>
      </c>
      <c r="AA89" s="75">
        <f>STOA!H89</f>
        <v>720.83999999999992</v>
      </c>
      <c r="AB89" s="75">
        <f>-STOA!N89</f>
        <v>0</v>
      </c>
      <c r="AC89">
        <f t="shared" si="3"/>
        <v>23.2200798481765</v>
      </c>
      <c r="AD89">
        <f t="shared" si="4"/>
        <v>2741.0751401728357</v>
      </c>
      <c r="AE89">
        <f>'IDT-1'!B89</f>
        <v>0</v>
      </c>
      <c r="AF89" s="24"/>
      <c r="AG89">
        <f t="shared" si="5"/>
        <v>2741.0751401728357</v>
      </c>
      <c r="AI89" s="34">
        <f>PXIL!H89</f>
        <v>0</v>
      </c>
      <c r="AJ89" s="34">
        <f>PXIL!N89</f>
        <v>0</v>
      </c>
      <c r="AK89" s="34">
        <f>RTM_IEX!H89</f>
        <v>164.71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7.44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11.222679999999999</v>
      </c>
      <c r="E90">
        <f>GT_NG!P90</f>
        <v>13.046091560261601</v>
      </c>
      <c r="F90">
        <f>GT_Spot!P90</f>
        <v>0</v>
      </c>
      <c r="G90">
        <f>PPCL_NG!P90</f>
        <v>40.75</v>
      </c>
      <c r="H90">
        <f>PPCL_Spot!P90</f>
        <v>0</v>
      </c>
      <c r="I90">
        <f>Bawana_NG!P90</f>
        <v>159.60473338612817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1217.4889687993709</v>
      </c>
      <c r="P90" s="36">
        <v>118.125482945855</v>
      </c>
      <c r="Q90" s="36">
        <v>38.159999999999997</v>
      </c>
      <c r="R90" s="38">
        <v>0</v>
      </c>
      <c r="S90" s="38">
        <v>0</v>
      </c>
      <c r="T90" s="37">
        <f>SUMPRODUCT(LTA!J90:AN90,LTA!J$101:AN$101,LTA!J$103:AN$103)</f>
        <v>87.66</v>
      </c>
      <c r="U90" s="37">
        <f>SUMPRODUCT(LTA!J90:AN90,LTA!J$102:AN$102,LTA!J$103:AN$103)</f>
        <v>143.19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53.76</v>
      </c>
      <c r="Z90" s="34">
        <f>IEX!N90</f>
        <v>0</v>
      </c>
      <c r="AA90" s="75">
        <f>STOA!H90</f>
        <v>720.83999999999992</v>
      </c>
      <c r="AB90" s="75">
        <f>-STOA!N90</f>
        <v>0</v>
      </c>
      <c r="AC90">
        <f t="shared" si="3"/>
        <v>23.659338836209571</v>
      </c>
      <c r="AD90">
        <f t="shared" si="4"/>
        <v>2792.9286178554062</v>
      </c>
      <c r="AE90">
        <f>'IDT-1'!B90</f>
        <v>0</v>
      </c>
      <c r="AF90" s="24"/>
      <c r="AG90">
        <f t="shared" si="5"/>
        <v>2792.9286178554062</v>
      </c>
      <c r="AI90" s="34">
        <f>PXIL!H90</f>
        <v>0</v>
      </c>
      <c r="AJ90" s="34">
        <f>PXIL!N90</f>
        <v>0</v>
      </c>
      <c r="AK90" s="34">
        <f>RTM_IEX!H90</f>
        <v>205.16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7.58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11.222679999999999</v>
      </c>
      <c r="E91">
        <f>GT_NG!P91</f>
        <v>13.046091560261601</v>
      </c>
      <c r="F91">
        <f>GT_Spot!P91</f>
        <v>0</v>
      </c>
      <c r="G91">
        <f>PPCL_NG!P91</f>
        <v>40.75</v>
      </c>
      <c r="H91">
        <f>PPCL_Spot!P91</f>
        <v>0</v>
      </c>
      <c r="I91">
        <f>Bawana_NG!P91</f>
        <v>159.60473338612817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1217.8652892195678</v>
      </c>
      <c r="P91" s="36">
        <v>119.26543935454268</v>
      </c>
      <c r="Q91" s="36">
        <v>38.520000000000003</v>
      </c>
      <c r="R91" s="38">
        <v>0</v>
      </c>
      <c r="S91" s="38">
        <v>0</v>
      </c>
      <c r="T91" s="37">
        <f>SUMPRODUCT(LTA!J91:AN91,LTA!J$101:AN$101,LTA!J$103:AN$103)</f>
        <v>51.67</v>
      </c>
      <c r="U91" s="37">
        <f>SUMPRODUCT(LTA!J91:AN91,LTA!J$102:AN$102,LTA!J$103:AN$103)</f>
        <v>141.09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48.6</v>
      </c>
      <c r="Z91" s="34">
        <f>IEX!N91</f>
        <v>0</v>
      </c>
      <c r="AA91" s="75">
        <f>STOA!H91</f>
        <v>802.1099999999999</v>
      </c>
      <c r="AB91" s="75">
        <f>-STOA!N91</f>
        <v>0</v>
      </c>
      <c r="AC91">
        <f t="shared" si="3"/>
        <v>24.036467561572199</v>
      </c>
      <c r="AD91">
        <f t="shared" si="4"/>
        <v>2837.4477659589279</v>
      </c>
      <c r="AE91">
        <f>'IDT-1'!B91</f>
        <v>0</v>
      </c>
      <c r="AF91" s="24"/>
      <c r="AG91">
        <f t="shared" si="5"/>
        <v>2837.4477659589279</v>
      </c>
      <c r="AI91" s="34">
        <f>PXIL!H91</f>
        <v>0</v>
      </c>
      <c r="AJ91" s="34">
        <f>PXIL!N91</f>
        <v>0</v>
      </c>
      <c r="AK91" s="34">
        <f>RTM_IEX!H91</f>
        <v>211.9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5.84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11.222679999999999</v>
      </c>
      <c r="E92">
        <f>GT_NG!P92</f>
        <v>13.046091560261601</v>
      </c>
      <c r="F92">
        <f>GT_Spot!P92</f>
        <v>0</v>
      </c>
      <c r="G92">
        <f>PPCL_NG!P92</f>
        <v>40.75</v>
      </c>
      <c r="H92">
        <f>PPCL_Spot!P92</f>
        <v>0</v>
      </c>
      <c r="I92">
        <f>Bawana_NG!P92</f>
        <v>159.60473338612817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1218.9846348959773</v>
      </c>
      <c r="P92" s="36">
        <v>119.26543935454268</v>
      </c>
      <c r="Q92" s="36">
        <v>38.520000000000003</v>
      </c>
      <c r="R92" s="38">
        <v>0</v>
      </c>
      <c r="S92" s="38">
        <v>0</v>
      </c>
      <c r="T92" s="37">
        <f>SUMPRODUCT(LTA!J92:AN92,LTA!J$101:AN$101,LTA!J$103:AN$103)</f>
        <v>48.34</v>
      </c>
      <c r="U92" s="37">
        <f>SUMPRODUCT(LTA!J92:AN92,LTA!J$102:AN$102,LTA!J$103:AN$103)</f>
        <v>138.39000000000001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58.23</v>
      </c>
      <c r="Z92" s="34">
        <f>IEX!N92</f>
        <v>0</v>
      </c>
      <c r="AA92" s="75">
        <f>STOA!H92</f>
        <v>802.1099999999999</v>
      </c>
      <c r="AB92" s="75">
        <f>-STOA!N92</f>
        <v>0</v>
      </c>
      <c r="AC92">
        <f t="shared" si="3"/>
        <v>24.386238065254041</v>
      </c>
      <c r="AD92">
        <f t="shared" si="4"/>
        <v>2878.7373411316557</v>
      </c>
      <c r="AE92">
        <f>'IDT-1'!B92</f>
        <v>0</v>
      </c>
      <c r="AF92" s="24"/>
      <c r="AG92">
        <f t="shared" si="5"/>
        <v>2878.7373411316557</v>
      </c>
      <c r="AI92" s="34">
        <f>PXIL!H92</f>
        <v>0</v>
      </c>
      <c r="AJ92" s="34">
        <f>PXIL!N92</f>
        <v>0</v>
      </c>
      <c r="AK92" s="34">
        <f>RTM_IEX!H92</f>
        <v>248.51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6.15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11.222679999999999</v>
      </c>
      <c r="E93">
        <f>GT_NG!P93</f>
        <v>13.046091560261601</v>
      </c>
      <c r="F93">
        <f>GT_Spot!P93</f>
        <v>0</v>
      </c>
      <c r="G93">
        <f>PPCL_NG!P93</f>
        <v>40.75</v>
      </c>
      <c r="H93">
        <f>PPCL_Spot!P93</f>
        <v>0</v>
      </c>
      <c r="I93">
        <f>Bawana_NG!P93</f>
        <v>159.60473338612817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1218.2639205702608</v>
      </c>
      <c r="P93" s="36">
        <v>118.12477208355462</v>
      </c>
      <c r="Q93" s="36">
        <v>38.159999999999997</v>
      </c>
      <c r="R93" s="38">
        <v>0</v>
      </c>
      <c r="S93" s="38">
        <v>0</v>
      </c>
      <c r="T93" s="37">
        <f>SUMPRODUCT(LTA!J93:AN93,LTA!J$101:AN$101,LTA!J$103:AN$103)</f>
        <v>46.67</v>
      </c>
      <c r="U93" s="37">
        <f>SUMPRODUCT(LTA!J93:AN93,LTA!J$102:AN$102,LTA!J$103:AN$103)</f>
        <v>92.179999999999993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68.69</v>
      </c>
      <c r="Z93" s="34">
        <f>IEX!N93</f>
        <v>0</v>
      </c>
      <c r="AA93" s="75">
        <f>STOA!H93</f>
        <v>802.1099999999999</v>
      </c>
      <c r="AB93" s="75">
        <f>-STOA!N93</f>
        <v>0</v>
      </c>
      <c r="AC93">
        <f t="shared" si="3"/>
        <v>24.777666459841726</v>
      </c>
      <c r="AD93">
        <f t="shared" si="4"/>
        <v>2924.9445311403638</v>
      </c>
      <c r="AE93">
        <f>'IDT-1'!B93</f>
        <v>0</v>
      </c>
      <c r="AF93" s="24"/>
      <c r="AG93">
        <f t="shared" si="5"/>
        <v>2924.9445311403638</v>
      </c>
      <c r="AI93" s="34">
        <f>PXIL!H93</f>
        <v>0</v>
      </c>
      <c r="AJ93" s="34">
        <f>PXIL!N93</f>
        <v>0</v>
      </c>
      <c r="AK93" s="34">
        <f>RTM_IEX!H93</f>
        <v>334.23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6.67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11.222679999999999</v>
      </c>
      <c r="E94">
        <f>GT_NG!P94</f>
        <v>13.046091560261601</v>
      </c>
      <c r="F94">
        <f>GT_Spot!P94</f>
        <v>0</v>
      </c>
      <c r="G94">
        <f>PPCL_NG!P94</f>
        <v>40.75</v>
      </c>
      <c r="H94">
        <f>PPCL_Spot!P94</f>
        <v>0</v>
      </c>
      <c r="I94">
        <f>Bawana_NG!P94</f>
        <v>159.60473338612817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1207.5558338127551</v>
      </c>
      <c r="P94" s="36">
        <v>118.12477208355462</v>
      </c>
      <c r="Q94" s="36">
        <v>38.159999999999997</v>
      </c>
      <c r="R94" s="38">
        <v>0</v>
      </c>
      <c r="S94" s="38">
        <v>0</v>
      </c>
      <c r="T94" s="37">
        <f>SUMPRODUCT(LTA!J94:AN94,LTA!J$101:AN$101,LTA!J$103:AN$103)</f>
        <v>45.33</v>
      </c>
      <c r="U94" s="37">
        <f>SUMPRODUCT(LTA!J94:AN94,LTA!J$102:AN$102,LTA!J$103:AN$103)</f>
        <v>89.47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83.36</v>
      </c>
      <c r="Z94" s="34">
        <f>IEX!N94</f>
        <v>0</v>
      </c>
      <c r="AA94" s="75">
        <f>STOA!H94</f>
        <v>802.1099999999999</v>
      </c>
      <c r="AB94" s="75">
        <f>-STOA!N94</f>
        <v>0</v>
      </c>
      <c r="AC94">
        <f t="shared" si="3"/>
        <v>24.836230531078673</v>
      </c>
      <c r="AD94">
        <f t="shared" si="4"/>
        <v>2931.8578803116202</v>
      </c>
      <c r="AE94">
        <f>'IDT-1'!B94</f>
        <v>0</v>
      </c>
      <c r="AF94" s="24"/>
      <c r="AG94">
        <f t="shared" si="5"/>
        <v>2931.8578803116202</v>
      </c>
      <c r="AI94" s="34">
        <f>PXIL!H94</f>
        <v>0</v>
      </c>
      <c r="AJ94" s="34">
        <f>PXIL!N94</f>
        <v>0</v>
      </c>
      <c r="AK94" s="34">
        <f>RTM_IEX!H94</f>
        <v>340.97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6.99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11.222679999999999</v>
      </c>
      <c r="E95">
        <f>GT_NG!P95</f>
        <v>13.046091560261601</v>
      </c>
      <c r="F95">
        <f>GT_Spot!P95</f>
        <v>0</v>
      </c>
      <c r="G95">
        <f>PPCL_NG!P95</f>
        <v>40.75</v>
      </c>
      <c r="H95">
        <f>PPCL_Spot!P95</f>
        <v>0</v>
      </c>
      <c r="I95">
        <f>Bawana_NG!P95</f>
        <v>159.60473338612817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1208.5958334527354</v>
      </c>
      <c r="P95" s="36">
        <v>118.12536472434766</v>
      </c>
      <c r="Q95" s="36">
        <v>38.159999999999997</v>
      </c>
      <c r="R95" s="38">
        <v>0</v>
      </c>
      <c r="S95" s="38">
        <v>0</v>
      </c>
      <c r="T95" s="37">
        <f>SUMPRODUCT(LTA!J95:AN95,LTA!J$101:AN$101,LTA!J$103:AN$103)</f>
        <v>56</v>
      </c>
      <c r="U95" s="37">
        <f>SUMPRODUCT(LTA!J95:AN95,LTA!J$102:AN$102,LTA!J$103:AN$103)</f>
        <v>95.48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100.33</v>
      </c>
      <c r="Z95" s="34">
        <f>IEX!N95</f>
        <v>0</v>
      </c>
      <c r="AA95" s="75">
        <f>STOA!H95</f>
        <v>801.08999999999992</v>
      </c>
      <c r="AB95" s="75">
        <f>-STOA!N95</f>
        <v>0</v>
      </c>
      <c r="AC95">
        <f t="shared" si="3"/>
        <v>24.591795506237176</v>
      </c>
      <c r="AD95">
        <f t="shared" si="4"/>
        <v>2903.0029076172359</v>
      </c>
      <c r="AE95">
        <f>'IDT-1'!B95</f>
        <v>0</v>
      </c>
      <c r="AF95" s="24"/>
      <c r="AG95">
        <f t="shared" si="5"/>
        <v>2903.0029076172359</v>
      </c>
      <c r="AI95" s="34">
        <f>PXIL!H95</f>
        <v>0</v>
      </c>
      <c r="AJ95" s="34">
        <f>PXIL!N95</f>
        <v>0</v>
      </c>
      <c r="AK95" s="34">
        <f>RTM_IEX!H95</f>
        <v>278.36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6.83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11.222679999999999</v>
      </c>
      <c r="E96">
        <f>GT_NG!P96</f>
        <v>13.046091560261601</v>
      </c>
      <c r="F96">
        <f>GT_Spot!P96</f>
        <v>0</v>
      </c>
      <c r="G96">
        <f>PPCL_NG!P96</f>
        <v>40.75</v>
      </c>
      <c r="H96">
        <f>PPCL_Spot!P96</f>
        <v>0</v>
      </c>
      <c r="I96">
        <f>Bawana_NG!P96</f>
        <v>159.60473338612817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1207.0622918179952</v>
      </c>
      <c r="P96" s="36">
        <v>118.12536472434766</v>
      </c>
      <c r="Q96" s="36">
        <v>38.159999999999997</v>
      </c>
      <c r="R96" s="38">
        <v>0</v>
      </c>
      <c r="S96" s="38">
        <v>0</v>
      </c>
      <c r="T96" s="37">
        <f>SUMPRODUCT(LTA!J96:AN96,LTA!J$101:AN$101,LTA!J$103:AN$103)</f>
        <v>56.67</v>
      </c>
      <c r="U96" s="37">
        <f>SUMPRODUCT(LTA!J96:AN96,LTA!J$102:AN$102,LTA!J$103:AN$103)</f>
        <v>96.38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120.45</v>
      </c>
      <c r="Z96" s="34">
        <f>IEX!N96</f>
        <v>0</v>
      </c>
      <c r="AA96" s="75">
        <f>STOA!H96</f>
        <v>801.08999999999992</v>
      </c>
      <c r="AB96" s="75">
        <f>-STOA!N96</f>
        <v>0</v>
      </c>
      <c r="AC96">
        <f t="shared" si="3"/>
        <v>24.554385756505354</v>
      </c>
      <c r="AD96">
        <f t="shared" si="4"/>
        <v>2898.5867757322276</v>
      </c>
      <c r="AE96">
        <f>'IDT-1'!B96</f>
        <v>0</v>
      </c>
      <c r="AF96" s="24"/>
      <c r="AG96">
        <f t="shared" si="5"/>
        <v>2898.5867757322276</v>
      </c>
      <c r="AI96" s="34">
        <f>PXIL!H96</f>
        <v>0</v>
      </c>
      <c r="AJ96" s="34">
        <f>PXIL!N96</f>
        <v>0</v>
      </c>
      <c r="AK96" s="34">
        <f>RTM_IEX!H96</f>
        <v>254.29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6.29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11.222679999999999</v>
      </c>
      <c r="E97">
        <f>GT_NG!P97</f>
        <v>13.046091560261601</v>
      </c>
      <c r="F97">
        <f>GT_Spot!P97</f>
        <v>0</v>
      </c>
      <c r="G97">
        <f>PPCL_NG!P97</f>
        <v>40.75</v>
      </c>
      <c r="H97">
        <f>PPCL_Spot!P97</f>
        <v>0</v>
      </c>
      <c r="I97">
        <f>Bawana_NG!P97</f>
        <v>159.60473338612817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1206.844558562545</v>
      </c>
      <c r="P97" s="36">
        <v>118.12536472434766</v>
      </c>
      <c r="Q97" s="36">
        <v>38.159999999999997</v>
      </c>
      <c r="R97" s="38">
        <v>0</v>
      </c>
      <c r="S97" s="38">
        <v>0</v>
      </c>
      <c r="T97" s="37">
        <f>SUMPRODUCT(LTA!J97:AN97,LTA!J$101:AN$101,LTA!J$103:AN$103)</f>
        <v>58</v>
      </c>
      <c r="U97" s="37">
        <f>SUMPRODUCT(LTA!J97:AN97,LTA!J$102:AN$102,LTA!J$103:AN$103)</f>
        <v>94.78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102.15</v>
      </c>
      <c r="Z97" s="34">
        <f>IEX!N97</f>
        <v>0</v>
      </c>
      <c r="AA97" s="75">
        <f>STOA!H97</f>
        <v>801.08999999999992</v>
      </c>
      <c r="AB97" s="75">
        <f>-STOA!N97</f>
        <v>0</v>
      </c>
      <c r="AC97">
        <f t="shared" si="3"/>
        <v>24.036964797159573</v>
      </c>
      <c r="AD97">
        <f t="shared" si="4"/>
        <v>2837.5064634361229</v>
      </c>
      <c r="AE97">
        <f>'IDT-1'!B97</f>
        <v>0</v>
      </c>
      <c r="AF97" s="24"/>
      <c r="AG97">
        <f t="shared" si="5"/>
        <v>2837.5064634361229</v>
      </c>
      <c r="AI97" s="34">
        <f>PXIL!H97</f>
        <v>0</v>
      </c>
      <c r="AJ97" s="34">
        <f>PXIL!N97</f>
        <v>0</v>
      </c>
      <c r="AK97" s="34">
        <f>RTM_IEX!H97</f>
        <v>212.87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4.9000000000000004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11.222679999999999</v>
      </c>
      <c r="E98">
        <f>GT_NG!P98</f>
        <v>13.046091560261601</v>
      </c>
      <c r="F98">
        <f>GT_Spot!P98</f>
        <v>0</v>
      </c>
      <c r="G98">
        <f>PPCL_NG!P98</f>
        <v>40.75</v>
      </c>
      <c r="H98">
        <f>PPCL_Spot!P98</f>
        <v>0</v>
      </c>
      <c r="I98">
        <f>Bawana_NG!P98</f>
        <v>159.60473338612817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1207.5368572110083</v>
      </c>
      <c r="P98" s="36">
        <v>118.12536472434766</v>
      </c>
      <c r="Q98" s="36">
        <v>38.159999999999997</v>
      </c>
      <c r="R98" s="38">
        <v>0</v>
      </c>
      <c r="S98" s="38">
        <v>0</v>
      </c>
      <c r="T98" s="37">
        <f>SUMPRODUCT(LTA!J98:AN98,LTA!J$101:AN$101,LTA!J$103:AN$103)</f>
        <v>58.989999999999995</v>
      </c>
      <c r="U98" s="37">
        <f>SUMPRODUCT(LTA!J98:AN98,LTA!J$102:AN$102,LTA!J$103:AN$103)</f>
        <v>95.679999999999993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93.66</v>
      </c>
      <c r="Z98" s="34">
        <f>IEX!N98</f>
        <v>0</v>
      </c>
      <c r="AA98" s="75">
        <f>STOA!H98</f>
        <v>801.08999999999992</v>
      </c>
      <c r="AB98" s="75">
        <f>-STOA!N98</f>
        <v>0</v>
      </c>
      <c r="AC98">
        <f t="shared" si="3"/>
        <v>23.714172105806664</v>
      </c>
      <c r="AD98">
        <f t="shared" si="4"/>
        <v>2799.4015547759395</v>
      </c>
      <c r="AE98">
        <f>'IDT-1'!B98</f>
        <v>0</v>
      </c>
      <c r="AF98" s="24"/>
      <c r="AG98">
        <f t="shared" si="5"/>
        <v>2799.4015547759395</v>
      </c>
      <c r="AI98" s="34">
        <f>PXIL!H98</f>
        <v>0</v>
      </c>
      <c r="AJ98" s="34">
        <f>PXIL!N98</f>
        <v>0</v>
      </c>
      <c r="AK98" s="34">
        <f>RTM_IEX!H98</f>
        <v>181.09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4.16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0.26934431999999986</v>
      </c>
      <c r="E99">
        <f t="shared" si="6"/>
        <v>0.31392937607212063</v>
      </c>
      <c r="F99">
        <f t="shared" si="6"/>
        <v>0</v>
      </c>
      <c r="G99">
        <f t="shared" si="6"/>
        <v>0.98976749999999958</v>
      </c>
      <c r="H99">
        <f t="shared" si="6"/>
        <v>0</v>
      </c>
      <c r="I99">
        <f t="shared" si="6"/>
        <v>2.4538271718267723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26.683313989512175</v>
      </c>
      <c r="P99" s="36">
        <f t="shared" si="6"/>
        <v>2.4990215451371847</v>
      </c>
      <c r="Q99" s="36">
        <f t="shared" si="6"/>
        <v>0.82563502826578461</v>
      </c>
      <c r="R99" s="38">
        <f t="shared" si="6"/>
        <v>0.51221630072992697</v>
      </c>
      <c r="S99" s="38">
        <f t="shared" si="6"/>
        <v>0</v>
      </c>
      <c r="T99" s="37">
        <f t="shared" si="6"/>
        <v>3.9784250000000005</v>
      </c>
      <c r="U99" s="37">
        <f t="shared" si="6"/>
        <v>3.3468425000000033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1.2994974999999998</v>
      </c>
      <c r="Z99" s="34">
        <f t="shared" si="6"/>
        <v>0</v>
      </c>
      <c r="AA99" s="75">
        <f t="shared" si="6"/>
        <v>11.661374999999992</v>
      </c>
      <c r="AB99" s="75">
        <f t="shared" si="6"/>
        <v>0</v>
      </c>
      <c r="AC99">
        <f t="shared" si="6"/>
        <v>0.50140295294496906</v>
      </c>
      <c r="AD99">
        <f t="shared" si="6"/>
        <v>59.189424778598983</v>
      </c>
      <c r="AE99">
        <f t="shared" si="6"/>
        <v>0</v>
      </c>
      <c r="AG99">
        <f t="shared" si="6"/>
        <v>59.189424778598983</v>
      </c>
      <c r="AI99">
        <f t="shared" si="6"/>
        <v>0</v>
      </c>
      <c r="AJ99">
        <f t="shared" si="6"/>
        <v>0</v>
      </c>
      <c r="AK99">
        <f t="shared" si="6"/>
        <v>4.8318975000000002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2.5735000000000001E-2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6">
        <f>Allocation_SG!A1</f>
        <v>45506</v>
      </c>
      <c r="B1" s="226"/>
      <c r="C1" s="226"/>
      <c r="D1" s="229" t="s">
        <v>432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450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519</v>
      </c>
      <c r="AT1" s="230" t="s">
        <v>520</v>
      </c>
      <c r="AU1" s="230" t="s">
        <v>525</v>
      </c>
      <c r="AV1" s="230" t="s">
        <v>526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6.2757699999999987</v>
      </c>
      <c r="E3">
        <f>GT_NG!Q3</f>
        <v>8.1149223101729699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44.999999999999993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674.54574645613059</v>
      </c>
      <c r="P3" s="36">
        <v>68.307387962679726</v>
      </c>
      <c r="Q3" s="36">
        <v>22.07</v>
      </c>
      <c r="R3" s="38">
        <v>0</v>
      </c>
      <c r="S3" s="38">
        <v>0</v>
      </c>
      <c r="T3" s="37">
        <f>SUMPRODUCT(LTA!J3:AN3,LTA!J$101:AN$101,LTA!J$104:AN$104)</f>
        <v>80</v>
      </c>
      <c r="U3" s="37">
        <f>SUMPRODUCT(LTA!J3:AN3,LTA!J$102:AN$102,LTA!J$104:AN$104)</f>
        <v>100.35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363.84</v>
      </c>
      <c r="Z3" s="34">
        <f>IEX!O3</f>
        <v>0</v>
      </c>
      <c r="AA3" s="75">
        <f>STOA!I3</f>
        <v>305.94</v>
      </c>
      <c r="AB3" s="75">
        <f>-STOA!O3</f>
        <v>0</v>
      </c>
      <c r="AC3">
        <f>SUMIF(B3:AB3,"&gt;0")*$AC$2-SUMIF(B3:AB3,"&lt;0")*($AC$2/(1-$AC$2))+SUMIF(AI3:AR3,"&gt;0")*$AC$2-SUMIF(AI3:AR3,"&lt;0")*($AC$2/(1-$AC$2))</f>
        <v>20.219333738714667</v>
      </c>
      <c r="AD3">
        <f>SUM(B3:AB3,AI3:AV3)-AC3</f>
        <v>1322.3544929902689</v>
      </c>
      <c r="AE3">
        <f>'IDT-1'!C3</f>
        <v>0</v>
      </c>
      <c r="AF3" s="24"/>
      <c r="AG3">
        <f>SUM(AD3:AF3)</f>
        <v>1322.3544929902689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-530</v>
      </c>
      <c r="AM3" s="34">
        <f>RTM_PXI!I3</f>
        <v>0</v>
      </c>
      <c r="AN3" s="34">
        <f>RTM_PXI!O3</f>
        <v>0</v>
      </c>
      <c r="AO3" s="147">
        <f>GDAM_IEX!I3</f>
        <v>174.13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8.1149223101729699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44.999999999999993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673.76567465522533</v>
      </c>
      <c r="P4" s="36">
        <v>68.307387962679726</v>
      </c>
      <c r="Q4" s="36">
        <v>22.07</v>
      </c>
      <c r="R4" s="38">
        <v>0</v>
      </c>
      <c r="S4" s="38">
        <v>0</v>
      </c>
      <c r="T4" s="37">
        <f>SUMPRODUCT(LTA!J4:AN4,LTA!J$101:AN$101,LTA!J$104:AN$104)</f>
        <v>80</v>
      </c>
      <c r="U4" s="37">
        <f>SUMPRODUCT(LTA!J4:AN4,LTA!J$102:AN$102,LTA!J$104:AN$104)</f>
        <v>100.35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222.22</v>
      </c>
      <c r="Z4" s="34">
        <f>IEX!O4</f>
        <v>0</v>
      </c>
      <c r="AA4" s="75">
        <f>STOA!I4</f>
        <v>306.82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17.058547691456361</v>
      </c>
      <c r="AD4">
        <f t="shared" ref="AD4:AD67" si="1">SUM(B4:AB4,AI4:AV4)-AC4</f>
        <v>1298.7052072366216</v>
      </c>
      <c r="AE4">
        <f>'IDT-1'!C4</f>
        <v>0</v>
      </c>
      <c r="AF4" s="24"/>
      <c r="AG4">
        <f t="shared" ref="AG4:AG67" si="2">SUM(AD4:AF4)</f>
        <v>1298.7052072366216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-356</v>
      </c>
      <c r="AM4" s="34">
        <f>RTM_PXI!I4</f>
        <v>0</v>
      </c>
      <c r="AN4" s="34">
        <f>RTM_PXI!O4</f>
        <v>0</v>
      </c>
      <c r="AO4" s="147">
        <f>GDAM_IEX!I4</f>
        <v>114.84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8.1149223101729699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45.000000000000007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664.64886233465734</v>
      </c>
      <c r="P5" s="36">
        <v>68.307387962679726</v>
      </c>
      <c r="Q5" s="36">
        <v>22.07</v>
      </c>
      <c r="R5" s="38">
        <v>0</v>
      </c>
      <c r="S5" s="38">
        <v>0</v>
      </c>
      <c r="T5" s="37">
        <f>SUMPRODUCT(LTA!J5:AN5,LTA!J$101:AN$101,LTA!J$104:AN$104)</f>
        <v>80</v>
      </c>
      <c r="U5" s="37">
        <f>SUMPRODUCT(LTA!J5:AN5,LTA!J$102:AN$102,LTA!J$104:AN$104)</f>
        <v>100.35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89.09</v>
      </c>
      <c r="Z5" s="34">
        <f>IEX!O5</f>
        <v>0</v>
      </c>
      <c r="AA5" s="75">
        <f>STOA!I5</f>
        <v>305.79000000000002</v>
      </c>
      <c r="AB5" s="75">
        <f>-STOA!O5</f>
        <v>0</v>
      </c>
      <c r="AC5">
        <f t="shared" si="0"/>
        <v>13.559085030287109</v>
      </c>
      <c r="AD5">
        <f t="shared" si="1"/>
        <v>1311.3978575772228</v>
      </c>
      <c r="AE5">
        <f>'IDT-1'!C5</f>
        <v>0</v>
      </c>
      <c r="AF5" s="24"/>
      <c r="AG5">
        <f t="shared" si="2"/>
        <v>1311.3978575772228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-144</v>
      </c>
      <c r="AM5" s="34">
        <f>RTM_PXI!I5</f>
        <v>0</v>
      </c>
      <c r="AN5" s="34">
        <f>RTM_PXI!O5</f>
        <v>0</v>
      </c>
      <c r="AO5" s="147">
        <f>GDAM_IEX!I5</f>
        <v>55.31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8.1149223101729699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45.000000000000007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664.5470691411914</v>
      </c>
      <c r="P6" s="36">
        <v>68.307387962679726</v>
      </c>
      <c r="Q6" s="36">
        <v>22.07</v>
      </c>
      <c r="R6" s="38">
        <v>0</v>
      </c>
      <c r="S6" s="38">
        <v>0</v>
      </c>
      <c r="T6" s="37">
        <f>SUMPRODUCT(LTA!J6:AN6,LTA!J$101:AN$101,LTA!J$104:AN$104)</f>
        <v>80</v>
      </c>
      <c r="U6" s="37">
        <f>SUMPRODUCT(LTA!J6:AN6,LTA!J$102:AN$102,LTA!J$104:AN$104)</f>
        <v>100.35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305.53000000000003</v>
      </c>
      <c r="AB6" s="75">
        <f>-STOA!O6</f>
        <v>0</v>
      </c>
      <c r="AC6">
        <f t="shared" si="0"/>
        <v>11.284191251850864</v>
      </c>
      <c r="AD6">
        <f t="shared" si="1"/>
        <v>1293.9109581621933</v>
      </c>
      <c r="AE6">
        <f>'IDT-1'!C6</f>
        <v>0</v>
      </c>
      <c r="AF6" s="24"/>
      <c r="AG6">
        <f t="shared" si="2"/>
        <v>1293.9109581621933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-19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8.1149223101729699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45.000000000000007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664.54752720024987</v>
      </c>
      <c r="P7" s="36">
        <v>68.307387962679726</v>
      </c>
      <c r="Q7" s="36">
        <v>22.07</v>
      </c>
      <c r="R7" s="38">
        <v>0</v>
      </c>
      <c r="S7" s="38">
        <v>0</v>
      </c>
      <c r="T7" s="37">
        <f>SUMPRODUCT(LTA!J7:AN7,LTA!J$101:AN$101,LTA!J$104:AN$104)</f>
        <v>80</v>
      </c>
      <c r="U7" s="37">
        <f>SUMPRODUCT(LTA!J7:AN7,LTA!J$102:AN$102,LTA!J$104:AN$104)</f>
        <v>100.35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306.32</v>
      </c>
      <c r="AB7" s="75">
        <f>-STOA!O7</f>
        <v>0</v>
      </c>
      <c r="AC7">
        <f t="shared" si="0"/>
        <v>11.426369623145179</v>
      </c>
      <c r="AD7">
        <f t="shared" si="1"/>
        <v>1278.5592378499575</v>
      </c>
      <c r="AE7">
        <f>'IDT-1'!C7</f>
        <v>0</v>
      </c>
      <c r="AF7" s="24"/>
      <c r="AG7">
        <f t="shared" si="2"/>
        <v>1278.5592378499575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-35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8.1149223101729699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45.000000000000007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664.54725177867158</v>
      </c>
      <c r="P8" s="36">
        <v>68.307387962679726</v>
      </c>
      <c r="Q8" s="36">
        <v>11.56</v>
      </c>
      <c r="R8" s="38">
        <v>0</v>
      </c>
      <c r="S8" s="38">
        <v>0</v>
      </c>
      <c r="T8" s="37">
        <f>SUMPRODUCT(LTA!J8:AN8,LTA!J$101:AN$101,LTA!J$104:AN$104)</f>
        <v>80</v>
      </c>
      <c r="U8" s="37">
        <f>SUMPRODUCT(LTA!J8:AN8,LTA!J$102:AN$102,LTA!J$104:AN$104)</f>
        <v>52.98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306.08999999999997</v>
      </c>
      <c r="AB8" s="75">
        <f>-STOA!O8</f>
        <v>0</v>
      </c>
      <c r="AC8">
        <f t="shared" si="0"/>
        <v>10.641752789232804</v>
      </c>
      <c r="AD8">
        <f t="shared" si="1"/>
        <v>1256.2335792622914</v>
      </c>
      <c r="AE8">
        <f>'IDT-1'!C8</f>
        <v>0</v>
      </c>
      <c r="AF8" s="24"/>
      <c r="AG8">
        <f t="shared" si="2"/>
        <v>1256.2335792622914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8.1183932346723058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45.000000000000007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664.54750137164285</v>
      </c>
      <c r="P9" s="36">
        <v>52.9778479161589</v>
      </c>
      <c r="Q9" s="36">
        <v>11.56</v>
      </c>
      <c r="R9" s="38">
        <v>0</v>
      </c>
      <c r="S9" s="38">
        <v>0</v>
      </c>
      <c r="T9" s="37">
        <f>SUMPRODUCT(LTA!J9:AN9,LTA!J$101:AN$101,LTA!J$104:AN$104)</f>
        <v>80</v>
      </c>
      <c r="U9" s="37">
        <f>SUMPRODUCT(LTA!J9:AN9,LTA!J$102:AN$102,LTA!J$104:AN$104)</f>
        <v>52.98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305.20999999999998</v>
      </c>
      <c r="AB9" s="75">
        <f>-STOA!O9</f>
        <v>0</v>
      </c>
      <c r="AC9">
        <f t="shared" si="0"/>
        <v>10.505623905188781</v>
      </c>
      <c r="AD9">
        <f t="shared" si="1"/>
        <v>1240.1638886172852</v>
      </c>
      <c r="AE9">
        <f>'IDT-1'!C9</f>
        <v>0</v>
      </c>
      <c r="AF9" s="24"/>
      <c r="AG9">
        <f t="shared" si="2"/>
        <v>1240.1638886172852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8.1183932346723058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45.000000000000007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664.54750137164285</v>
      </c>
      <c r="P10" s="36">
        <v>38.528337360835415</v>
      </c>
      <c r="Q10" s="36">
        <v>11.56</v>
      </c>
      <c r="R10" s="38">
        <v>0</v>
      </c>
      <c r="S10" s="38">
        <v>0</v>
      </c>
      <c r="T10" s="37">
        <f>SUMPRODUCT(LTA!J10:AN10,LTA!J$101:AN$101,LTA!J$104:AN$104)</f>
        <v>80</v>
      </c>
      <c r="U10" s="37">
        <f>SUMPRODUCT(LTA!J10:AN10,LTA!J$102:AN$102,LTA!J$104:AN$104)</f>
        <v>52.98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304.49999999999994</v>
      </c>
      <c r="AB10" s="75">
        <f>-STOA!O10</f>
        <v>0</v>
      </c>
      <c r="AC10">
        <f t="shared" si="0"/>
        <v>10.378284016524063</v>
      </c>
      <c r="AD10">
        <f t="shared" si="1"/>
        <v>1225.1317179506264</v>
      </c>
      <c r="AE10">
        <f>'IDT-1'!C10</f>
        <v>0</v>
      </c>
      <c r="AF10" s="24"/>
      <c r="AG10">
        <f t="shared" si="2"/>
        <v>1225.1317179506264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8.1183932346723058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47.767797907158993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671.71884198175815</v>
      </c>
      <c r="P11" s="36">
        <v>32.748550628429811</v>
      </c>
      <c r="Q11" s="36">
        <v>11.56</v>
      </c>
      <c r="R11" s="38">
        <v>0</v>
      </c>
      <c r="S11" s="38">
        <v>0</v>
      </c>
      <c r="T11" s="37">
        <f>SUMPRODUCT(LTA!J11:AN11,LTA!J$101:AN$101,LTA!J$104:AN$104)</f>
        <v>83.33</v>
      </c>
      <c r="U11" s="37">
        <f>SUMPRODUCT(LTA!J11:AN11,LTA!J$102:AN$102,LTA!J$104:AN$104)</f>
        <v>52.98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306.81</v>
      </c>
      <c r="AB11" s="75">
        <f>-STOA!O11</f>
        <v>0</v>
      </c>
      <c r="AC11">
        <f t="shared" si="0"/>
        <v>10.57072362194052</v>
      </c>
      <c r="AD11">
        <f t="shared" si="1"/>
        <v>1221.7386301300787</v>
      </c>
      <c r="AE11">
        <f>'IDT-1'!C11</f>
        <v>0</v>
      </c>
      <c r="AF11" s="24"/>
      <c r="AG11">
        <f t="shared" si="2"/>
        <v>1221.7386301300787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-13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8.1183932346723058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47.767797907158993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671.71884198175815</v>
      </c>
      <c r="P12" s="36">
        <v>32.748550628429811</v>
      </c>
      <c r="Q12" s="36">
        <v>11.56</v>
      </c>
      <c r="R12" s="38">
        <v>0</v>
      </c>
      <c r="S12" s="38">
        <v>0</v>
      </c>
      <c r="T12" s="37">
        <f>SUMPRODUCT(LTA!J12:AN12,LTA!J$101:AN$101,LTA!J$104:AN$104)</f>
        <v>83.33</v>
      </c>
      <c r="U12" s="37">
        <f>SUMPRODUCT(LTA!J12:AN12,LTA!J$102:AN$102,LTA!J$104:AN$104)</f>
        <v>52.98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310.31</v>
      </c>
      <c r="AB12" s="75">
        <f>-STOA!O12</f>
        <v>0</v>
      </c>
      <c r="AC12">
        <f t="shared" si="0"/>
        <v>10.769546776438299</v>
      </c>
      <c r="AD12">
        <f t="shared" si="1"/>
        <v>1205.0398069755809</v>
      </c>
      <c r="AE12">
        <f>'IDT-1'!C12</f>
        <v>0</v>
      </c>
      <c r="AF12" s="24"/>
      <c r="AG12">
        <f t="shared" si="2"/>
        <v>1205.0398069755809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-33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8.1183932346723058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47.767797907158993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669.49827895872784</v>
      </c>
      <c r="P13" s="36">
        <v>32.748550628429811</v>
      </c>
      <c r="Q13" s="36">
        <v>11.56</v>
      </c>
      <c r="R13" s="38">
        <v>0</v>
      </c>
      <c r="S13" s="38">
        <v>0</v>
      </c>
      <c r="T13" s="37">
        <f>SUMPRODUCT(LTA!J13:AN13,LTA!J$101:AN$101,LTA!J$104:AN$104)</f>
        <v>83.33</v>
      </c>
      <c r="U13" s="37">
        <f>SUMPRODUCT(LTA!J13:AN13,LTA!J$102:AN$102,LTA!J$104:AN$104)</f>
        <v>63.819999999999993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309.20999999999998</v>
      </c>
      <c r="AB13" s="75">
        <f>-STOA!O13</f>
        <v>0</v>
      </c>
      <c r="AC13">
        <f t="shared" si="0"/>
        <v>10.96824857064307</v>
      </c>
      <c r="AD13">
        <f t="shared" si="1"/>
        <v>1196.3605421583459</v>
      </c>
      <c r="AE13">
        <f>'IDT-1'!C13</f>
        <v>0</v>
      </c>
      <c r="AF13" s="24"/>
      <c r="AG13">
        <f t="shared" si="2"/>
        <v>1196.3605421583459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-49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8.1183932346723058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47.767797907158993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669.49710067602882</v>
      </c>
      <c r="P14" s="36">
        <v>32.748550628429811</v>
      </c>
      <c r="Q14" s="36">
        <v>11.56</v>
      </c>
      <c r="R14" s="38">
        <v>0</v>
      </c>
      <c r="S14" s="38">
        <v>0</v>
      </c>
      <c r="T14" s="37">
        <f>SUMPRODUCT(LTA!J14:AN14,LTA!J$101:AN$101,LTA!J$104:AN$104)</f>
        <v>83.33</v>
      </c>
      <c r="U14" s="37">
        <f>SUMPRODUCT(LTA!J14:AN14,LTA!J$102:AN$102,LTA!J$104:AN$104)</f>
        <v>68.819999999999993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306.09999999999997</v>
      </c>
      <c r="AB14" s="75">
        <f>-STOA!O14</f>
        <v>0</v>
      </c>
      <c r="AC14">
        <f t="shared" si="0"/>
        <v>11.119653196666624</v>
      </c>
      <c r="AD14">
        <f t="shared" si="1"/>
        <v>1182.0979592496233</v>
      </c>
      <c r="AE14">
        <f>'IDT-1'!C14</f>
        <v>0</v>
      </c>
      <c r="AF14" s="24"/>
      <c r="AG14">
        <f t="shared" si="2"/>
        <v>1182.0979592496233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-65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8.1183932346723058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47.767797907158993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644.34643374558652</v>
      </c>
      <c r="P15" s="36">
        <v>32.748550628429811</v>
      </c>
      <c r="Q15" s="36">
        <v>11.56</v>
      </c>
      <c r="R15" s="38">
        <v>0</v>
      </c>
      <c r="S15" s="38">
        <v>0</v>
      </c>
      <c r="T15" s="37">
        <f>SUMPRODUCT(LTA!J15:AN15,LTA!J$101:AN$101,LTA!J$104:AN$104)</f>
        <v>83.33</v>
      </c>
      <c r="U15" s="37">
        <f>SUMPRODUCT(LTA!J15:AN15,LTA!J$102:AN$102,LTA!J$104:AN$104)</f>
        <v>72.14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269.02</v>
      </c>
      <c r="AB15" s="75">
        <f>-STOA!O15</f>
        <v>0</v>
      </c>
      <c r="AC15">
        <f t="shared" si="0"/>
        <v>10.497736228577571</v>
      </c>
      <c r="AD15">
        <f t="shared" si="1"/>
        <v>1138.8092092872698</v>
      </c>
      <c r="AE15">
        <f>'IDT-1'!C15</f>
        <v>0</v>
      </c>
      <c r="AF15" s="24"/>
      <c r="AG15">
        <f t="shared" si="2"/>
        <v>1138.8092092872698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8.1183932346723058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47.767797907158993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643.09368270968309</v>
      </c>
      <c r="P16" s="36">
        <v>32.748550628429811</v>
      </c>
      <c r="Q16" s="36">
        <v>11.56</v>
      </c>
      <c r="R16" s="38">
        <v>0</v>
      </c>
      <c r="S16" s="38">
        <v>0</v>
      </c>
      <c r="T16" s="37">
        <f>SUMPRODUCT(LTA!J16:AN16,LTA!J$101:AN$101,LTA!J$104:AN$104)</f>
        <v>83.33</v>
      </c>
      <c r="U16" s="37">
        <f>SUMPRODUCT(LTA!J16:AN16,LTA!J$102:AN$102,LTA!J$104:AN$104)</f>
        <v>73.819999999999993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269.02</v>
      </c>
      <c r="AB16" s="75">
        <f>-STOA!O16</f>
        <v>0</v>
      </c>
      <c r="AC16">
        <f t="shared" si="0"/>
        <v>10.62839248574932</v>
      </c>
      <c r="AD16">
        <f t="shared" si="1"/>
        <v>1124.1058019941947</v>
      </c>
      <c r="AE16">
        <f>'IDT-1'!C16</f>
        <v>0</v>
      </c>
      <c r="AF16" s="24"/>
      <c r="AG16">
        <f t="shared" si="2"/>
        <v>1124.1058019941947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-65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8.1183932346723058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47.767797907158993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643.92347748015891</v>
      </c>
      <c r="P17" s="36">
        <v>32.748550628429811</v>
      </c>
      <c r="Q17" s="36">
        <v>11.56</v>
      </c>
      <c r="R17" s="38">
        <v>0</v>
      </c>
      <c r="S17" s="38">
        <v>0</v>
      </c>
      <c r="T17" s="37">
        <f>SUMPRODUCT(LTA!J17:AN17,LTA!J$101:AN$101,LTA!J$104:AN$104)</f>
        <v>83.33</v>
      </c>
      <c r="U17" s="37">
        <f>SUMPRODUCT(LTA!J17:AN17,LTA!J$102:AN$102,LTA!J$104:AN$104)</f>
        <v>74.64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269.02</v>
      </c>
      <c r="AB17" s="75">
        <f>-STOA!O17</f>
        <v>0</v>
      </c>
      <c r="AC17">
        <f t="shared" si="0"/>
        <v>11.082750963515549</v>
      </c>
      <c r="AD17">
        <f t="shared" si="1"/>
        <v>1073.3012382869044</v>
      </c>
      <c r="AE17">
        <f>'IDT-1'!C17</f>
        <v>0</v>
      </c>
      <c r="AF17" s="24"/>
      <c r="AG17">
        <f t="shared" si="2"/>
        <v>1073.3012382869044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-117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8.1183932346723058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47.767797907158993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644.38551303512338</v>
      </c>
      <c r="P18" s="36">
        <v>32.748550628429811</v>
      </c>
      <c r="Q18" s="36">
        <v>11.56</v>
      </c>
      <c r="R18" s="38">
        <v>0</v>
      </c>
      <c r="S18" s="38">
        <v>0</v>
      </c>
      <c r="T18" s="37">
        <f>SUMPRODUCT(LTA!J18:AN18,LTA!J$101:AN$101,LTA!J$104:AN$104)</f>
        <v>83.33</v>
      </c>
      <c r="U18" s="37">
        <f>SUMPRODUCT(LTA!J18:AN18,LTA!J$102:AN$102,LTA!J$104:AN$104)</f>
        <v>79.319999999999993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269.02</v>
      </c>
      <c r="AB18" s="75">
        <f>-STOA!O18</f>
        <v>0</v>
      </c>
      <c r="AC18">
        <f t="shared" si="0"/>
        <v>11.295367216675031</v>
      </c>
      <c r="AD18">
        <f t="shared" si="1"/>
        <v>1058.2306575887094</v>
      </c>
      <c r="AE18">
        <f>'IDT-1'!C18</f>
        <v>0</v>
      </c>
      <c r="AF18" s="24"/>
      <c r="AG18">
        <f t="shared" si="2"/>
        <v>1058.2306575887094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-137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8.1183932346723058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47.767797907158993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647.35515586658562</v>
      </c>
      <c r="P19" s="36">
        <v>32.748550628429811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83.33</v>
      </c>
      <c r="U19" s="37">
        <f>SUMPRODUCT(LTA!J19:AN19,LTA!J$102:AN$102,LTA!J$104:AN$104)</f>
        <v>82.97999999999999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269.02</v>
      </c>
      <c r="AB19" s="75">
        <f>-STOA!O19</f>
        <v>0</v>
      </c>
      <c r="AC19">
        <f t="shared" si="0"/>
        <v>11.215601692861089</v>
      </c>
      <c r="AD19">
        <f t="shared" si="1"/>
        <v>1080.9500659439857</v>
      </c>
      <c r="AE19">
        <f>'IDT-1'!C19</f>
        <v>0</v>
      </c>
      <c r="AF19" s="24"/>
      <c r="AG19">
        <f t="shared" si="2"/>
        <v>1080.9500659439857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-121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8.1183932346723058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47.767797907158993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647.35515586658562</v>
      </c>
      <c r="P20" s="36">
        <v>32.748550628429811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83.33</v>
      </c>
      <c r="U20" s="37">
        <f>SUMPRODUCT(LTA!J20:AN20,LTA!J$102:AN$102,LTA!J$104:AN$104)</f>
        <v>82.97999999999999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269.02</v>
      </c>
      <c r="AB20" s="75">
        <f>-STOA!O20</f>
        <v>0</v>
      </c>
      <c r="AC20">
        <f t="shared" si="0"/>
        <v>11.342669058734426</v>
      </c>
      <c r="AD20">
        <f t="shared" si="1"/>
        <v>1065.8229985781124</v>
      </c>
      <c r="AE20">
        <f>'IDT-1'!C20</f>
        <v>0</v>
      </c>
      <c r="AF20" s="24"/>
      <c r="AG20">
        <f t="shared" si="2"/>
        <v>1065.8229985781124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-136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8.1183932346723058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47.767797907158993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644.45236908727838</v>
      </c>
      <c r="P21" s="36">
        <v>32.75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83.33</v>
      </c>
      <c r="U21" s="37">
        <f>SUMPRODUCT(LTA!J21:AN21,LTA!J$102:AN$102,LTA!J$104:AN$104)</f>
        <v>82.97999999999999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269.02</v>
      </c>
      <c r="AB21" s="75">
        <f>-STOA!O21</f>
        <v>0</v>
      </c>
      <c r="AC21">
        <f t="shared" si="0"/>
        <v>11.36912477085877</v>
      </c>
      <c r="AD21">
        <f t="shared" si="1"/>
        <v>1056.8952054582512</v>
      </c>
      <c r="AE21">
        <f>'IDT-1'!C21</f>
        <v>0</v>
      </c>
      <c r="AF21" s="24"/>
      <c r="AG21">
        <f t="shared" si="2"/>
        <v>1056.8952054582512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-142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8.1183932346723058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47.767797907158993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644.45236908727838</v>
      </c>
      <c r="P22" s="36">
        <v>32.75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83.33</v>
      </c>
      <c r="U22" s="37">
        <f>SUMPRODUCT(LTA!J22:AN22,LTA!J$102:AN$102,LTA!J$104:AN$104)</f>
        <v>82.97999999999999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269.02</v>
      </c>
      <c r="AB22" s="75">
        <f>-STOA!O22</f>
        <v>0</v>
      </c>
      <c r="AC22">
        <f t="shared" si="0"/>
        <v>11.445365190382772</v>
      </c>
      <c r="AD22">
        <f t="shared" si="1"/>
        <v>1047.8189650387271</v>
      </c>
      <c r="AE22">
        <f>'IDT-1'!C22</f>
        <v>0</v>
      </c>
      <c r="AF22" s="24"/>
      <c r="AG22">
        <f t="shared" si="2"/>
        <v>1047.8189650387271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-151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8.1183932346723058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584.01279862274271</v>
      </c>
      <c r="P23" s="36">
        <v>32.75</v>
      </c>
      <c r="Q23" s="36">
        <v>14.61</v>
      </c>
      <c r="R23" s="38">
        <v>0</v>
      </c>
      <c r="S23" s="38">
        <v>0</v>
      </c>
      <c r="T23" s="37">
        <f>SUMPRODUCT(LTA!J23:AN23,LTA!J$101:AN$101,LTA!J$104:AN$104)</f>
        <v>83.33</v>
      </c>
      <c r="U23" s="37">
        <f>SUMPRODUCT(LTA!J23:AN23,LTA!J$102:AN$102,LTA!J$104:AN$104)</f>
        <v>81.319999999999993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225.68</v>
      </c>
      <c r="AB23" s="75">
        <f>-STOA!O23</f>
        <v>0</v>
      </c>
      <c r="AC23">
        <f t="shared" si="0"/>
        <v>9.8622329143834744</v>
      </c>
      <c r="AD23">
        <f t="shared" si="1"/>
        <v>1033.6624887839125</v>
      </c>
      <c r="AE23">
        <f>'IDT-1'!C23</f>
        <v>0</v>
      </c>
      <c r="AF23" s="24"/>
      <c r="AG23">
        <f t="shared" si="2"/>
        <v>1033.6624887839125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-65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8.1183932346723058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584.01279862274271</v>
      </c>
      <c r="P24" s="36">
        <v>32.750000000000007</v>
      </c>
      <c r="Q24" s="36">
        <v>14.61</v>
      </c>
      <c r="R24" s="38">
        <v>0</v>
      </c>
      <c r="S24" s="38">
        <v>0</v>
      </c>
      <c r="T24" s="37">
        <f>SUMPRODUCT(LTA!J24:AN24,LTA!J$101:AN$101,LTA!J$104:AN$104)</f>
        <v>83.33</v>
      </c>
      <c r="U24" s="37">
        <f>SUMPRODUCT(LTA!J24:AN24,LTA!J$102:AN$102,LTA!J$104:AN$104)</f>
        <v>81.319999999999993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225.68</v>
      </c>
      <c r="AB24" s="75">
        <f>-STOA!O24</f>
        <v>0</v>
      </c>
      <c r="AC24">
        <f t="shared" si="0"/>
        <v>9.9893002802568098</v>
      </c>
      <c r="AD24">
        <f t="shared" si="1"/>
        <v>1018.5354214180392</v>
      </c>
      <c r="AE24">
        <f>'IDT-1'!C24</f>
        <v>0</v>
      </c>
      <c r="AF24" s="24"/>
      <c r="AG24">
        <f t="shared" si="2"/>
        <v>1018.5354214180392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-80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8.1183932346723058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585.72800288338419</v>
      </c>
      <c r="P25" s="36">
        <v>33.302010748143225</v>
      </c>
      <c r="Q25" s="36">
        <v>14.61</v>
      </c>
      <c r="R25" s="38">
        <v>0</v>
      </c>
      <c r="S25" s="38">
        <v>0</v>
      </c>
      <c r="T25" s="37">
        <f>SUMPRODUCT(LTA!J25:AN25,LTA!J$101:AN$101,LTA!J$104:AN$104)</f>
        <v>83.33</v>
      </c>
      <c r="U25" s="37">
        <f>SUMPRODUCT(LTA!J25:AN25,LTA!J$102:AN$102,LTA!J$104:AN$104)</f>
        <v>81.319999999999993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225.68</v>
      </c>
      <c r="AB25" s="75">
        <f>-STOA!O25</f>
        <v>0</v>
      </c>
      <c r="AC25">
        <f t="shared" si="0"/>
        <v>10.067642990404824</v>
      </c>
      <c r="AD25">
        <f t="shared" si="1"/>
        <v>1013.7242937166758</v>
      </c>
      <c r="AE25">
        <f>'IDT-1'!C25</f>
        <v>0</v>
      </c>
      <c r="AF25" s="24"/>
      <c r="AG25">
        <f t="shared" si="2"/>
        <v>1013.7242937166758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-87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8.1183932346723058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585.63223194446198</v>
      </c>
      <c r="P26" s="36">
        <v>33.302010748143225</v>
      </c>
      <c r="Q26" s="36">
        <v>11.762045573143157</v>
      </c>
      <c r="R26" s="38">
        <v>0</v>
      </c>
      <c r="S26" s="38">
        <v>0</v>
      </c>
      <c r="T26" s="37">
        <f>SUMPRODUCT(LTA!J26:AN26,LTA!J$101:AN$101,LTA!J$104:AN$104)</f>
        <v>83.33</v>
      </c>
      <c r="U26" s="37">
        <f>SUMPRODUCT(LTA!J26:AN26,LTA!J$102:AN$102,LTA!J$104:AN$104)</f>
        <v>81.319999999999993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225.68</v>
      </c>
      <c r="AB26" s="75">
        <f>-STOA!O26</f>
        <v>0</v>
      </c>
      <c r="AC26">
        <f t="shared" si="0"/>
        <v>10.127627274581172</v>
      </c>
      <c r="AD26">
        <f t="shared" si="1"/>
        <v>1000.7205840667203</v>
      </c>
      <c r="AE26">
        <f>'IDT-1'!C26</f>
        <v>0</v>
      </c>
      <c r="AF26" s="24"/>
      <c r="AG26">
        <f t="shared" si="2"/>
        <v>1000.7205840667203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-97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8.1183932346723058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668.40388498459902</v>
      </c>
      <c r="P27" s="36">
        <v>32.75</v>
      </c>
      <c r="Q27" s="36">
        <v>22.070000000000004</v>
      </c>
      <c r="R27" s="38">
        <v>5.3100000000000005</v>
      </c>
      <c r="S27" s="38">
        <v>0</v>
      </c>
      <c r="T27" s="37">
        <f>SUMPRODUCT(LTA!J27:AN27,LTA!J$101:AN$101,LTA!J$104:AN$104)</f>
        <v>85.48</v>
      </c>
      <c r="U27" s="37">
        <f>SUMPRODUCT(LTA!J27:AN27,LTA!J$102:AN$102,LTA!J$104:AN$104)</f>
        <v>128.69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-60</v>
      </c>
      <c r="AA27" s="75">
        <f>STOA!I27</f>
        <v>198.59</v>
      </c>
      <c r="AB27" s="75">
        <f>-STOA!O27</f>
        <v>0</v>
      </c>
      <c r="AC27">
        <f t="shared" si="0"/>
        <v>12.052760121307534</v>
      </c>
      <c r="AD27">
        <f t="shared" si="1"/>
        <v>1011.0630479388444</v>
      </c>
      <c r="AE27">
        <f>'IDT-1'!C27</f>
        <v>0</v>
      </c>
      <c r="AF27" s="24"/>
      <c r="AG27">
        <f t="shared" si="2"/>
        <v>1011.0630479388444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-145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8.1183932346723058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777.20440369587163</v>
      </c>
      <c r="P28" s="36">
        <v>68.306604533253804</v>
      </c>
      <c r="Q28" s="36">
        <v>22.070000000000004</v>
      </c>
      <c r="R28" s="38">
        <v>7.78</v>
      </c>
      <c r="S28" s="38">
        <v>0</v>
      </c>
      <c r="T28" s="37">
        <f>SUMPRODUCT(LTA!J28:AN28,LTA!J$101:AN$101,LTA!J$104:AN$104)</f>
        <v>88.3</v>
      </c>
      <c r="U28" s="37">
        <f>SUMPRODUCT(LTA!J28:AN28,LTA!J$102:AN$102,LTA!J$104:AN$104)</f>
        <v>128.69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-55</v>
      </c>
      <c r="AA28" s="75">
        <f>STOA!I28</f>
        <v>198.59</v>
      </c>
      <c r="AB28" s="75">
        <f>-STOA!O28</f>
        <v>0</v>
      </c>
      <c r="AC28">
        <f t="shared" si="0"/>
        <v>14.411046460797134</v>
      </c>
      <c r="AD28">
        <f t="shared" si="1"/>
        <v>1028.3518848438814</v>
      </c>
      <c r="AE28">
        <f>'IDT-1'!C28</f>
        <v>0</v>
      </c>
      <c r="AF28" s="24"/>
      <c r="AG28">
        <f t="shared" si="2"/>
        <v>1028.3518848438814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-280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8.1183932346723058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709.6613152815122</v>
      </c>
      <c r="P29" s="36">
        <v>68.306604533253804</v>
      </c>
      <c r="Q29" s="36">
        <v>22.070000000000004</v>
      </c>
      <c r="R29" s="38">
        <v>11.98</v>
      </c>
      <c r="S29" s="38">
        <v>0</v>
      </c>
      <c r="T29" s="37">
        <f>SUMPRODUCT(LTA!J29:AN29,LTA!J$101:AN$101,LTA!J$104:AN$104)</f>
        <v>94.539999999999992</v>
      </c>
      <c r="U29" s="37">
        <f>SUMPRODUCT(LTA!J29:AN29,LTA!J$102:AN$102,LTA!J$104:AN$104)</f>
        <v>128.69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-55</v>
      </c>
      <c r="AA29" s="75">
        <f>STOA!I29</f>
        <v>198.59</v>
      </c>
      <c r="AB29" s="75">
        <f>-STOA!O29</f>
        <v>0</v>
      </c>
      <c r="AC29">
        <f t="shared" si="0"/>
        <v>12.796245382981382</v>
      </c>
      <c r="AD29">
        <f t="shared" si="1"/>
        <v>1106.8635975073375</v>
      </c>
      <c r="AE29">
        <f>'IDT-1'!C29</f>
        <v>0</v>
      </c>
      <c r="AF29" s="24"/>
      <c r="AG29">
        <f t="shared" si="2"/>
        <v>1106.8635975073375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-146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8.1183932346723058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669.75257450665492</v>
      </c>
      <c r="P30" s="36">
        <v>68.306604533253804</v>
      </c>
      <c r="Q30" s="36">
        <v>22.070000000000004</v>
      </c>
      <c r="R30" s="38">
        <v>19.11</v>
      </c>
      <c r="S30" s="38">
        <v>0</v>
      </c>
      <c r="T30" s="37">
        <f>SUMPRODUCT(LTA!J30:AN30,LTA!J$101:AN$101,LTA!J$104:AN$104)</f>
        <v>101.84</v>
      </c>
      <c r="U30" s="37">
        <f>SUMPRODUCT(LTA!J30:AN30,LTA!J$102:AN$102,LTA!J$104:AN$104)</f>
        <v>128.69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-70</v>
      </c>
      <c r="AA30" s="75">
        <f>STOA!I30</f>
        <v>198.59</v>
      </c>
      <c r="AB30" s="75">
        <f>-STOA!O30</f>
        <v>0</v>
      </c>
      <c r="AC30">
        <f t="shared" si="0"/>
        <v>12.700820168621027</v>
      </c>
      <c r="AD30">
        <f t="shared" si="1"/>
        <v>1067.4802819468407</v>
      </c>
      <c r="AE30">
        <f>'IDT-1'!C30</f>
        <v>0</v>
      </c>
      <c r="AF30" s="24"/>
      <c r="AG30">
        <f t="shared" si="2"/>
        <v>1067.4802819468407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-145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6.2757699999999987</v>
      </c>
      <c r="E31">
        <f>GT_NG!Q31</f>
        <v>8.1183932346723058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647.74007738815203</v>
      </c>
      <c r="P31" s="36">
        <v>68.306604533253804</v>
      </c>
      <c r="Q31" s="36">
        <v>22.070000000000004</v>
      </c>
      <c r="R31" s="38">
        <v>22.7</v>
      </c>
      <c r="S31" s="38">
        <v>0</v>
      </c>
      <c r="T31" s="37">
        <f>SUMPRODUCT(LTA!J31:AN31,LTA!J$101:AN$101,LTA!J$104:AN$104)</f>
        <v>108.53</v>
      </c>
      <c r="U31" s="37">
        <f>SUMPRODUCT(LTA!J31:AN31,LTA!J$102:AN$102,LTA!J$104:AN$104)</f>
        <v>128.69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-80</v>
      </c>
      <c r="AA31" s="75">
        <f>STOA!I31</f>
        <v>198.59</v>
      </c>
      <c r="AB31" s="75">
        <f>-STOA!O31</f>
        <v>0</v>
      </c>
      <c r="AC31">
        <f t="shared" si="0"/>
        <v>12.678507612349605</v>
      </c>
      <c r="AD31">
        <f t="shared" si="1"/>
        <v>1046.7700973846092</v>
      </c>
      <c r="AE31">
        <f>'IDT-1'!C31</f>
        <v>0</v>
      </c>
      <c r="AF31" s="24"/>
      <c r="AG31">
        <f t="shared" si="2"/>
        <v>1046.7700973846092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-144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6.2757699999999987</v>
      </c>
      <c r="E32">
        <f>GT_NG!Q32</f>
        <v>8.1183932346723058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637.33547142586565</v>
      </c>
      <c r="P32" s="36">
        <v>68.306604533253804</v>
      </c>
      <c r="Q32" s="36">
        <v>22.070000000000004</v>
      </c>
      <c r="R32" s="38">
        <v>23.53</v>
      </c>
      <c r="S32" s="38">
        <v>0</v>
      </c>
      <c r="T32" s="37">
        <f>SUMPRODUCT(LTA!J32:AN32,LTA!J$101:AN$101,LTA!J$104:AN$104)</f>
        <v>115.47999999999999</v>
      </c>
      <c r="U32" s="37">
        <f>SUMPRODUCT(LTA!J32:AN32,LTA!J$102:AN$102,LTA!J$104:AN$104)</f>
        <v>128.69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-95</v>
      </c>
      <c r="AA32" s="75">
        <f>STOA!I32</f>
        <v>198.59</v>
      </c>
      <c r="AB32" s="75">
        <f>-STOA!O32</f>
        <v>0</v>
      </c>
      <c r="AC32">
        <f t="shared" si="0"/>
        <v>12.681874395441065</v>
      </c>
      <c r="AD32">
        <f t="shared" si="1"/>
        <v>1041.1421246392313</v>
      </c>
      <c r="AE32">
        <f>'IDT-1'!C32</f>
        <v>0</v>
      </c>
      <c r="AF32" s="24"/>
      <c r="AG32">
        <f t="shared" si="2"/>
        <v>1041.1421246392313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-132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6.2757699999999987</v>
      </c>
      <c r="E33">
        <f>GT_NG!Q33</f>
        <v>8.1183932346723058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637.98556518571661</v>
      </c>
      <c r="P33" s="36">
        <v>68.306604533253804</v>
      </c>
      <c r="Q33" s="36">
        <v>11.56201078448426</v>
      </c>
      <c r="R33" s="38">
        <v>26.3</v>
      </c>
      <c r="S33" s="38">
        <v>0</v>
      </c>
      <c r="T33" s="37">
        <f>SUMPRODUCT(LTA!J33:AN33,LTA!J$101:AN$101,LTA!J$104:AN$104)</f>
        <v>111.62</v>
      </c>
      <c r="U33" s="37">
        <f>SUMPRODUCT(LTA!J33:AN33,LTA!J$102:AN$102,LTA!J$104:AN$104)</f>
        <v>128.69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-120</v>
      </c>
      <c r="AA33" s="75">
        <f>STOA!I33</f>
        <v>198.59</v>
      </c>
      <c r="AB33" s="75">
        <f>-STOA!O33</f>
        <v>0</v>
      </c>
      <c r="AC33">
        <f t="shared" si="0"/>
        <v>12.589912073613482</v>
      </c>
      <c r="AD33">
        <f t="shared" si="1"/>
        <v>1030.2861915053941</v>
      </c>
      <c r="AE33">
        <f>'IDT-1'!C33</f>
        <v>0</v>
      </c>
      <c r="AF33" s="24"/>
      <c r="AG33">
        <f t="shared" si="2"/>
        <v>1030.2861915053941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-107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6.2757699999999987</v>
      </c>
      <c r="E34">
        <f>GT_NG!Q34</f>
        <v>8.1183932346723058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638.81542142478452</v>
      </c>
      <c r="P34" s="36">
        <v>68.306604533253804</v>
      </c>
      <c r="Q34" s="36">
        <v>11.56201078448426</v>
      </c>
      <c r="R34" s="38">
        <v>26.3</v>
      </c>
      <c r="S34" s="38">
        <v>0</v>
      </c>
      <c r="T34" s="37">
        <f>SUMPRODUCT(LTA!J34:AN34,LTA!J$101:AN$101,LTA!J$104:AN$104)</f>
        <v>116.24000000000001</v>
      </c>
      <c r="U34" s="37">
        <f>SUMPRODUCT(LTA!J34:AN34,LTA!J$102:AN$102,LTA!J$104:AN$104)</f>
        <v>81.319999999999993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-31</v>
      </c>
      <c r="AA34" s="75">
        <f>STOA!I34</f>
        <v>198.59</v>
      </c>
      <c r="AB34" s="75">
        <f>-STOA!O34</f>
        <v>0</v>
      </c>
      <c r="AC34">
        <f t="shared" si="0"/>
        <v>11.975176976550092</v>
      </c>
      <c r="AD34">
        <f t="shared" si="1"/>
        <v>1019.9807828415255</v>
      </c>
      <c r="AE34">
        <f>'IDT-1'!C34</f>
        <v>0</v>
      </c>
      <c r="AF34" s="24"/>
      <c r="AG34">
        <f t="shared" si="2"/>
        <v>1019.9807828415255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-165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6.2757699999999987</v>
      </c>
      <c r="E35">
        <f>GT_NG!Q35</f>
        <v>8.1183932346723058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644.14947082193703</v>
      </c>
      <c r="P35" s="36">
        <v>32.75</v>
      </c>
      <c r="Q35" s="36">
        <v>14.61</v>
      </c>
      <c r="R35" s="38">
        <v>26.3</v>
      </c>
      <c r="S35" s="38">
        <v>0</v>
      </c>
      <c r="T35" s="37">
        <f>SUMPRODUCT(LTA!J35:AN35,LTA!J$101:AN$101,LTA!J$104:AN$104)</f>
        <v>116.7</v>
      </c>
      <c r="U35" s="37">
        <f>SUMPRODUCT(LTA!J35:AN35,LTA!J$102:AN$102,LTA!J$104:AN$104)</f>
        <v>81.319999999999993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-43</v>
      </c>
      <c r="AA35" s="75">
        <f>STOA!I35</f>
        <v>198.59</v>
      </c>
      <c r="AB35" s="75">
        <f>-STOA!O35</f>
        <v>0</v>
      </c>
      <c r="AC35">
        <f t="shared" si="0"/>
        <v>11.581351468319392</v>
      </c>
      <c r="AD35">
        <f t="shared" si="1"/>
        <v>1013.6600424291706</v>
      </c>
      <c r="AE35">
        <f>'IDT-1'!C35</f>
        <v>0</v>
      </c>
      <c r="AF35" s="24"/>
      <c r="AG35">
        <f t="shared" si="2"/>
        <v>1013.6600424291706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-133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6.2757699999999987</v>
      </c>
      <c r="E36">
        <f>GT_NG!Q36</f>
        <v>8.1183932346723058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648.07330653365852</v>
      </c>
      <c r="P36" s="36">
        <v>32.75</v>
      </c>
      <c r="Q36" s="36">
        <v>14.61</v>
      </c>
      <c r="R36" s="38">
        <v>26.3</v>
      </c>
      <c r="S36" s="38">
        <v>0</v>
      </c>
      <c r="T36" s="37">
        <f>SUMPRODUCT(LTA!J36:AN36,LTA!J$101:AN$101,LTA!J$104:AN$104)</f>
        <v>121.47</v>
      </c>
      <c r="U36" s="37">
        <f>SUMPRODUCT(LTA!J36:AN36,LTA!J$102:AN$102,LTA!J$104:AN$104)</f>
        <v>81.319999999999993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-183</v>
      </c>
      <c r="AA36" s="75">
        <f>STOA!I36</f>
        <v>198.59</v>
      </c>
      <c r="AB36" s="75">
        <f>-STOA!O36</f>
        <v>0</v>
      </c>
      <c r="AC36">
        <f t="shared" si="0"/>
        <v>11.713677792372074</v>
      </c>
      <c r="AD36">
        <f t="shared" si="1"/>
        <v>1015.2215518168395</v>
      </c>
      <c r="AE36">
        <f>'IDT-1'!C36</f>
        <v>0</v>
      </c>
      <c r="AF36" s="24"/>
      <c r="AG36">
        <f t="shared" si="2"/>
        <v>1015.2215518168395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6.2757699999999987</v>
      </c>
      <c r="E37">
        <f>GT_NG!Q37</f>
        <v>8.1183932346723058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627.59029361933005</v>
      </c>
      <c r="P37" s="36">
        <v>32.75</v>
      </c>
      <c r="Q37" s="36">
        <v>14.61</v>
      </c>
      <c r="R37" s="38">
        <v>26.3</v>
      </c>
      <c r="S37" s="38">
        <v>0</v>
      </c>
      <c r="T37" s="37">
        <f>SUMPRODUCT(LTA!J37:AN37,LTA!J$101:AN$101,LTA!J$104:AN$104)</f>
        <v>114.5</v>
      </c>
      <c r="U37" s="37">
        <f>SUMPRODUCT(LTA!J37:AN37,LTA!J$102:AN$102,LTA!J$104:AN$104)</f>
        <v>81.319999999999993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-166.1</v>
      </c>
      <c r="AA37" s="75">
        <f>STOA!I37</f>
        <v>198.59</v>
      </c>
      <c r="AB37" s="75">
        <f>-STOA!O37</f>
        <v>0</v>
      </c>
      <c r="AC37">
        <f t="shared" si="0"/>
        <v>11.339909918341089</v>
      </c>
      <c r="AD37">
        <f t="shared" si="1"/>
        <v>1005.042306776542</v>
      </c>
      <c r="AE37">
        <f>'IDT-1'!C37</f>
        <v>0</v>
      </c>
      <c r="AF37" s="24"/>
      <c r="AG37">
        <f t="shared" si="2"/>
        <v>1005.042306776542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8.1183932346723058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585.25772636048976</v>
      </c>
      <c r="P38" s="36">
        <v>32.75</v>
      </c>
      <c r="Q38" s="36">
        <v>14.61</v>
      </c>
      <c r="R38" s="38">
        <v>26.3</v>
      </c>
      <c r="S38" s="38">
        <v>0</v>
      </c>
      <c r="T38" s="37">
        <f>SUMPRODUCT(LTA!J38:AN38,LTA!J$101:AN$101,LTA!J$104:AN$104)</f>
        <v>114.03</v>
      </c>
      <c r="U38" s="37">
        <f>SUMPRODUCT(LTA!J38:AN38,LTA!J$102:AN$102,LTA!J$104:AN$104)</f>
        <v>81.319999999999993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-112</v>
      </c>
      <c r="AA38" s="75">
        <f>STOA!I38</f>
        <v>198.59</v>
      </c>
      <c r="AB38" s="75">
        <f>-STOA!O38</f>
        <v>0</v>
      </c>
      <c r="AC38">
        <f t="shared" si="0"/>
        <v>10.759271136747227</v>
      </c>
      <c r="AD38">
        <f t="shared" si="1"/>
        <v>988.92037829929541</v>
      </c>
      <c r="AE38">
        <f>'IDT-1'!C38</f>
        <v>0</v>
      </c>
      <c r="AF38" s="24"/>
      <c r="AG38">
        <f t="shared" si="2"/>
        <v>988.92037829929541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-28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8.045907580791301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585.26058714107671</v>
      </c>
      <c r="P39" s="36">
        <v>32.75</v>
      </c>
      <c r="Q39" s="36">
        <v>14.61</v>
      </c>
      <c r="R39" s="38">
        <v>26.3</v>
      </c>
      <c r="S39" s="38">
        <v>0</v>
      </c>
      <c r="T39" s="37">
        <f>SUMPRODUCT(LTA!J39:AN39,LTA!J$101:AN$101,LTA!J$104:AN$104)</f>
        <v>115.34</v>
      </c>
      <c r="U39" s="37">
        <f>SUMPRODUCT(LTA!J39:AN39,LTA!J$102:AN$102,LTA!J$104:AN$104)</f>
        <v>81.319999999999993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-102</v>
      </c>
      <c r="AA39" s="75">
        <f>STOA!I39</f>
        <v>198.59</v>
      </c>
      <c r="AB39" s="75">
        <f>-STOA!O39</f>
        <v>0</v>
      </c>
      <c r="AC39">
        <f t="shared" si="0"/>
        <v>10.730950294265774</v>
      </c>
      <c r="AD39">
        <f t="shared" si="1"/>
        <v>1061.899074268483</v>
      </c>
      <c r="AE39">
        <f>'IDT-1'!C39</f>
        <v>0</v>
      </c>
      <c r="AF39" s="24"/>
      <c r="AG39">
        <f t="shared" si="2"/>
        <v>1061.899074268483</v>
      </c>
      <c r="AI39" s="34">
        <f>PXIL!I39</f>
        <v>0</v>
      </c>
      <c r="AJ39" s="34">
        <f>PXIL!O39</f>
        <v>0</v>
      </c>
      <c r="AK39" s="34">
        <f>RTM_IEX!I39</f>
        <v>33.71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8.045907580791301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585.26058714107671</v>
      </c>
      <c r="P40" s="36">
        <v>32.75</v>
      </c>
      <c r="Q40" s="36">
        <v>14.61</v>
      </c>
      <c r="R40" s="38">
        <v>26.3</v>
      </c>
      <c r="S40" s="38">
        <v>0</v>
      </c>
      <c r="T40" s="37">
        <f>SUMPRODUCT(LTA!J40:AN40,LTA!J$101:AN$101,LTA!J$104:AN$104)</f>
        <v>116.12</v>
      </c>
      <c r="U40" s="37">
        <f>SUMPRODUCT(LTA!J40:AN40,LTA!J$102:AN$102,LTA!J$104:AN$104)</f>
        <v>81.319999999999993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-77</v>
      </c>
      <c r="AA40" s="75">
        <f>STOA!I40</f>
        <v>198.59</v>
      </c>
      <c r="AB40" s="75">
        <f>-STOA!O40</f>
        <v>0</v>
      </c>
      <c r="AC40">
        <f t="shared" si="0"/>
        <v>10.525723351143546</v>
      </c>
      <c r="AD40">
        <f t="shared" si="1"/>
        <v>1087.8843012116051</v>
      </c>
      <c r="AE40">
        <f>'IDT-1'!C40</f>
        <v>0</v>
      </c>
      <c r="AF40" s="24"/>
      <c r="AG40">
        <f t="shared" si="2"/>
        <v>1087.8843012116051</v>
      </c>
      <c r="AI40" s="34">
        <f>PXIL!I40</f>
        <v>0</v>
      </c>
      <c r="AJ40" s="34">
        <f>PXIL!O40</f>
        <v>0</v>
      </c>
      <c r="AK40" s="34">
        <f>RTM_IEX!I40</f>
        <v>33.71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8.0473372781065091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636.34712613051613</v>
      </c>
      <c r="P41" s="36">
        <v>32.75</v>
      </c>
      <c r="Q41" s="36">
        <v>14.61</v>
      </c>
      <c r="R41" s="38">
        <v>26.3</v>
      </c>
      <c r="S41" s="38">
        <v>0</v>
      </c>
      <c r="T41" s="37">
        <f>SUMPRODUCT(LTA!J41:AN41,LTA!J$101:AN$101,LTA!J$104:AN$104)</f>
        <v>114.59</v>
      </c>
      <c r="U41" s="37">
        <f>SUMPRODUCT(LTA!J41:AN41,LTA!J$102:AN$102,LTA!J$104:AN$104)</f>
        <v>81.319999999999993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-67</v>
      </c>
      <c r="AA41" s="75">
        <f>STOA!I41</f>
        <v>198.59</v>
      </c>
      <c r="AB41" s="75">
        <f>-STOA!O41</f>
        <v>0</v>
      </c>
      <c r="AC41">
        <f t="shared" si="0"/>
        <v>10.574134710863394</v>
      </c>
      <c r="AD41">
        <f t="shared" si="1"/>
        <v>1113.6838585386399</v>
      </c>
      <c r="AE41">
        <f>'IDT-1'!C41</f>
        <v>0</v>
      </c>
      <c r="AF41" s="24"/>
      <c r="AG41">
        <f t="shared" si="2"/>
        <v>1113.6838585386399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8.0473372781065091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636.34712613051613</v>
      </c>
      <c r="P42" s="36">
        <v>32.75</v>
      </c>
      <c r="Q42" s="36">
        <v>14.61</v>
      </c>
      <c r="R42" s="38">
        <v>26.3</v>
      </c>
      <c r="S42" s="38">
        <v>0</v>
      </c>
      <c r="T42" s="37">
        <f>SUMPRODUCT(LTA!J42:AN42,LTA!J$101:AN$101,LTA!J$104:AN$104)</f>
        <v>115.05</v>
      </c>
      <c r="U42" s="37">
        <f>SUMPRODUCT(LTA!J42:AN42,LTA!J$102:AN$102,LTA!J$104:AN$104)</f>
        <v>81.319999999999993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-47</v>
      </c>
      <c r="AA42" s="75">
        <f>STOA!I42</f>
        <v>198.59</v>
      </c>
      <c r="AB42" s="75">
        <f>-STOA!O42</f>
        <v>0</v>
      </c>
      <c r="AC42">
        <f t="shared" si="0"/>
        <v>10.408575556365614</v>
      </c>
      <c r="AD42">
        <f t="shared" si="1"/>
        <v>1134.3094176931377</v>
      </c>
      <c r="AE42">
        <f>'IDT-1'!C42</f>
        <v>0</v>
      </c>
      <c r="AF42" s="24"/>
      <c r="AG42">
        <f t="shared" si="2"/>
        <v>1134.3094176931377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8.0473372781065091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612.61462629356402</v>
      </c>
      <c r="P43" s="36">
        <v>32.75</v>
      </c>
      <c r="Q43" s="36">
        <v>14.61</v>
      </c>
      <c r="R43" s="38">
        <v>26.3</v>
      </c>
      <c r="S43" s="38">
        <v>0</v>
      </c>
      <c r="T43" s="37">
        <f>SUMPRODUCT(LTA!J43:AN43,LTA!J$101:AN$101,LTA!J$104:AN$104)</f>
        <v>117.03</v>
      </c>
      <c r="U43" s="37">
        <f>SUMPRODUCT(LTA!J43:AN43,LTA!J$102:AN$102,LTA!J$104:AN$104)</f>
        <v>81.319999999999993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-30</v>
      </c>
      <c r="AA43" s="75">
        <f>STOA!I43</f>
        <v>198.59</v>
      </c>
      <c r="AB43" s="75">
        <f>-STOA!O43</f>
        <v>0</v>
      </c>
      <c r="AC43">
        <f t="shared" si="0"/>
        <v>10.340732876412101</v>
      </c>
      <c r="AD43">
        <f t="shared" si="1"/>
        <v>1160.4447605361388</v>
      </c>
      <c r="AE43">
        <f>'IDT-1'!C43</f>
        <v>0</v>
      </c>
      <c r="AF43" s="24"/>
      <c r="AG43">
        <f t="shared" si="2"/>
        <v>1160.4447605361388</v>
      </c>
      <c r="AI43" s="34">
        <f>PXIL!I43</f>
        <v>0</v>
      </c>
      <c r="AJ43" s="34">
        <f>PXIL!O43</f>
        <v>0</v>
      </c>
      <c r="AK43" s="34">
        <f>RTM_IEX!I43</f>
        <v>30.82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8.0473372781065091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612.61462629356402</v>
      </c>
      <c r="P44" s="36">
        <v>32.75</v>
      </c>
      <c r="Q44" s="36">
        <v>14.61</v>
      </c>
      <c r="R44" s="38">
        <v>26.3</v>
      </c>
      <c r="S44" s="38">
        <v>0</v>
      </c>
      <c r="T44" s="37">
        <f>SUMPRODUCT(LTA!J44:AN44,LTA!J$101:AN$101,LTA!J$104:AN$104)</f>
        <v>117.99000000000001</v>
      </c>
      <c r="U44" s="37">
        <f>SUMPRODUCT(LTA!J44:AN44,LTA!J$102:AN$102,LTA!J$104:AN$104)</f>
        <v>81.319999999999993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-15</v>
      </c>
      <c r="AA44" s="75">
        <f>STOA!I44</f>
        <v>198.59</v>
      </c>
      <c r="AB44" s="75">
        <f>-STOA!O44</f>
        <v>0</v>
      </c>
      <c r="AC44">
        <f t="shared" si="0"/>
        <v>10.286493510538763</v>
      </c>
      <c r="AD44">
        <f t="shared" si="1"/>
        <v>1184.1689999020123</v>
      </c>
      <c r="AE44">
        <f>'IDT-1'!C44</f>
        <v>0</v>
      </c>
      <c r="AF44" s="24"/>
      <c r="AG44">
        <f t="shared" si="2"/>
        <v>1184.1689999020123</v>
      </c>
      <c r="AI44" s="34">
        <f>PXIL!I44</f>
        <v>0</v>
      </c>
      <c r="AJ44" s="34">
        <f>PXIL!O44</f>
        <v>0</v>
      </c>
      <c r="AK44" s="34">
        <f>RTM_IEX!I44</f>
        <v>38.53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8.0473372781065091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669.65726324425566</v>
      </c>
      <c r="P45" s="36">
        <v>32.75</v>
      </c>
      <c r="Q45" s="36">
        <v>14.61</v>
      </c>
      <c r="R45" s="38">
        <v>26.3</v>
      </c>
      <c r="S45" s="38">
        <v>0</v>
      </c>
      <c r="T45" s="37">
        <f>SUMPRODUCT(LTA!J45:AN45,LTA!J$101:AN$101,LTA!J$104:AN$104)</f>
        <v>119.44</v>
      </c>
      <c r="U45" s="37">
        <f>SUMPRODUCT(LTA!J45:AN45,LTA!J$102:AN$102,LTA!J$104:AN$104)</f>
        <v>81.319999999999993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198.59</v>
      </c>
      <c r="AB45" s="75">
        <f>-STOA!O45</f>
        <v>0</v>
      </c>
      <c r="AC45">
        <f t="shared" si="0"/>
        <v>10.391876295051238</v>
      </c>
      <c r="AD45">
        <f t="shared" si="1"/>
        <v>1226.7362540681916</v>
      </c>
      <c r="AE45">
        <f>'IDT-1'!C45</f>
        <v>0</v>
      </c>
      <c r="AF45" s="24"/>
      <c r="AG45">
        <f t="shared" si="2"/>
        <v>1226.7362540681916</v>
      </c>
      <c r="AI45" s="34">
        <f>PXIL!I45</f>
        <v>0</v>
      </c>
      <c r="AJ45" s="34">
        <f>PXIL!O45</f>
        <v>0</v>
      </c>
      <c r="AK45" s="34">
        <f>RTM_IEX!I45</f>
        <v>7.71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8.0473372781065091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669.65726324425566</v>
      </c>
      <c r="P46" s="36">
        <v>32.75</v>
      </c>
      <c r="Q46" s="36">
        <v>14.61</v>
      </c>
      <c r="R46" s="38">
        <v>26.3</v>
      </c>
      <c r="S46" s="38">
        <v>0</v>
      </c>
      <c r="T46" s="37">
        <f>SUMPRODUCT(LTA!J46:AN46,LTA!J$101:AN$101,LTA!J$104:AN$104)</f>
        <v>120.3</v>
      </c>
      <c r="U46" s="37">
        <f>SUMPRODUCT(LTA!J46:AN46,LTA!J$102:AN$102,LTA!J$104:AN$104)</f>
        <v>81.319999999999993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198.59</v>
      </c>
      <c r="AB46" s="75">
        <f>-STOA!O46</f>
        <v>0</v>
      </c>
      <c r="AC46">
        <f t="shared" si="0"/>
        <v>10.577096295051239</v>
      </c>
      <c r="AD46">
        <f t="shared" si="1"/>
        <v>1248.6010340681917</v>
      </c>
      <c r="AE46">
        <f>'IDT-1'!C46</f>
        <v>0</v>
      </c>
      <c r="AF46" s="24"/>
      <c r="AG46">
        <f t="shared" si="2"/>
        <v>1248.6010340681917</v>
      </c>
      <c r="AI46" s="34">
        <f>PXIL!I46</f>
        <v>0</v>
      </c>
      <c r="AJ46" s="34">
        <f>PXIL!O46</f>
        <v>0</v>
      </c>
      <c r="AK46" s="34">
        <f>RTM_IEX!I46</f>
        <v>28.9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8.0473372781065091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669.35359327996525</v>
      </c>
      <c r="P47" s="36">
        <v>31.919999999999998</v>
      </c>
      <c r="Q47" s="36">
        <v>11.57</v>
      </c>
      <c r="R47" s="38">
        <v>26.3</v>
      </c>
      <c r="S47" s="38">
        <v>0</v>
      </c>
      <c r="T47" s="37">
        <f>SUMPRODUCT(LTA!J47:AN47,LTA!J$101:AN$101,LTA!J$104:AN$104)</f>
        <v>122.87</v>
      </c>
      <c r="U47" s="37">
        <f>SUMPRODUCT(LTA!J47:AN47,LTA!J$102:AN$102,LTA!J$104:AN$104)</f>
        <v>81.319999999999993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198.59</v>
      </c>
      <c r="AB47" s="75">
        <f>-STOA!O47</f>
        <v>0</v>
      </c>
      <c r="AC47">
        <f t="shared" si="0"/>
        <v>10.7416214673512</v>
      </c>
      <c r="AD47">
        <f t="shared" si="1"/>
        <v>1268.022838931601</v>
      </c>
      <c r="AE47">
        <f>'IDT-1'!C47</f>
        <v>0</v>
      </c>
      <c r="AF47" s="24"/>
      <c r="AG47">
        <f t="shared" si="2"/>
        <v>1268.022838931601</v>
      </c>
      <c r="AI47" s="34">
        <f>PXIL!I47</f>
        <v>0</v>
      </c>
      <c r="AJ47" s="34">
        <f>PXIL!O47</f>
        <v>0</v>
      </c>
      <c r="AK47" s="34">
        <f>RTM_IEX!I47</f>
        <v>50.09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8.0488588878174223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669.74299376984663</v>
      </c>
      <c r="P48" s="36">
        <v>31.919999999999998</v>
      </c>
      <c r="Q48" s="36">
        <v>11.57</v>
      </c>
      <c r="R48" s="38">
        <v>26.3</v>
      </c>
      <c r="S48" s="38">
        <v>0</v>
      </c>
      <c r="T48" s="37">
        <f>SUMPRODUCT(LTA!J48:AN48,LTA!J$101:AN$101,LTA!J$104:AN$104)</f>
        <v>143.68</v>
      </c>
      <c r="U48" s="37">
        <f>SUMPRODUCT(LTA!J48:AN48,LTA!J$102:AN$102,LTA!J$104:AN$104)</f>
        <v>81.319999999999993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198.59</v>
      </c>
      <c r="AB48" s="75">
        <f>-STOA!O48</f>
        <v>0</v>
      </c>
      <c r="AC48">
        <f t="shared" si="0"/>
        <v>10.919709212987776</v>
      </c>
      <c r="AD48">
        <f t="shared" si="1"/>
        <v>1289.0456732855569</v>
      </c>
      <c r="AE48">
        <f>'IDT-1'!C48</f>
        <v>0</v>
      </c>
      <c r="AF48" s="24"/>
      <c r="AG48">
        <f t="shared" si="2"/>
        <v>1289.0456732855569</v>
      </c>
      <c r="AI48" s="34">
        <f>PXIL!I48</f>
        <v>0</v>
      </c>
      <c r="AJ48" s="34">
        <f>PXIL!O48</f>
        <v>0</v>
      </c>
      <c r="AK48" s="34">
        <f>RTM_IEX!I48</f>
        <v>50.09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8.0488588878174223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670.06486387065036</v>
      </c>
      <c r="P49" s="36">
        <v>68.307387962679726</v>
      </c>
      <c r="Q49" s="36">
        <v>11.57</v>
      </c>
      <c r="R49" s="38">
        <v>26.3</v>
      </c>
      <c r="S49" s="38">
        <v>0</v>
      </c>
      <c r="T49" s="37">
        <f>SUMPRODUCT(LTA!J49:AN49,LTA!J$101:AN$101,LTA!J$104:AN$104)</f>
        <v>129.11000000000001</v>
      </c>
      <c r="U49" s="37">
        <f>SUMPRODUCT(LTA!J49:AN49,LTA!J$102:AN$102,LTA!J$104:AN$104)</f>
        <v>81.319999999999993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198.59</v>
      </c>
      <c r="AB49" s="75">
        <f>-STOA!O49</f>
        <v>0</v>
      </c>
      <c r="AC49">
        <f t="shared" si="0"/>
        <v>10.992362980721037</v>
      </c>
      <c r="AD49">
        <f t="shared" si="1"/>
        <v>1297.6222775813071</v>
      </c>
      <c r="AE49">
        <f>'IDT-1'!C49</f>
        <v>0</v>
      </c>
      <c r="AF49" s="24"/>
      <c r="AG49">
        <f t="shared" si="2"/>
        <v>1297.6222775813071</v>
      </c>
      <c r="AI49" s="34">
        <f>PXIL!I49</f>
        <v>0</v>
      </c>
      <c r="AJ49" s="34">
        <f>PXIL!O49</f>
        <v>0</v>
      </c>
      <c r="AK49" s="34">
        <f>RTM_IEX!I49</f>
        <v>36.6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8.0488588878174223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671.89992308503747</v>
      </c>
      <c r="P50" s="36">
        <v>68.307387962679726</v>
      </c>
      <c r="Q50" s="36">
        <v>11.57</v>
      </c>
      <c r="R50" s="38">
        <v>26.3</v>
      </c>
      <c r="S50" s="38">
        <v>0</v>
      </c>
      <c r="T50" s="37">
        <f>SUMPRODUCT(LTA!J50:AN50,LTA!J$101:AN$101,LTA!J$104:AN$104)</f>
        <v>131.55000000000001</v>
      </c>
      <c r="U50" s="37">
        <f>SUMPRODUCT(LTA!J50:AN50,LTA!J$102:AN$102,LTA!J$104:AN$104)</f>
        <v>81.319999999999993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198.59</v>
      </c>
      <c r="AB50" s="75">
        <f>-STOA!O50</f>
        <v>0</v>
      </c>
      <c r="AC50">
        <f t="shared" si="0"/>
        <v>11.084889478121887</v>
      </c>
      <c r="AD50">
        <f t="shared" si="1"/>
        <v>1308.5448102982934</v>
      </c>
      <c r="AE50">
        <f>'IDT-1'!C50</f>
        <v>0</v>
      </c>
      <c r="AF50" s="24"/>
      <c r="AG50">
        <f t="shared" si="2"/>
        <v>1308.5448102982934</v>
      </c>
      <c r="AI50" s="34">
        <f>PXIL!I50</f>
        <v>0</v>
      </c>
      <c r="AJ50" s="34">
        <f>PXIL!O50</f>
        <v>0</v>
      </c>
      <c r="AK50" s="34">
        <f>RTM_IEX!I50</f>
        <v>43.34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8.0488588878174223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672.12252447110416</v>
      </c>
      <c r="P51" s="36">
        <v>68.307387962679726</v>
      </c>
      <c r="Q51" s="36">
        <v>11.56</v>
      </c>
      <c r="R51" s="38">
        <v>26.3</v>
      </c>
      <c r="S51" s="38">
        <v>0</v>
      </c>
      <c r="T51" s="37">
        <f>SUMPRODUCT(LTA!J51:AN51,LTA!J$101:AN$101,LTA!J$104:AN$104)</f>
        <v>135.41</v>
      </c>
      <c r="U51" s="37">
        <f>SUMPRODUCT(LTA!J51:AN51,LTA!J$102:AN$102,LTA!J$104:AN$104)</f>
        <v>81.319999999999993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198.59</v>
      </c>
      <c r="AB51" s="75">
        <f>-STOA!O51</f>
        <v>0</v>
      </c>
      <c r="AC51">
        <f t="shared" si="0"/>
        <v>10.957315329764848</v>
      </c>
      <c r="AD51">
        <f t="shared" si="1"/>
        <v>1293.4849858327168</v>
      </c>
      <c r="AE51">
        <f>'IDT-1'!C51</f>
        <v>0</v>
      </c>
      <c r="AF51" s="24"/>
      <c r="AG51">
        <f t="shared" si="2"/>
        <v>1293.4849858327168</v>
      </c>
      <c r="AI51" s="34">
        <f>PXIL!I51</f>
        <v>0</v>
      </c>
      <c r="AJ51" s="34">
        <f>PXIL!O51</f>
        <v>0</v>
      </c>
      <c r="AK51" s="34">
        <f>RTM_IEX!I51</f>
        <v>24.08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8.0488588878174223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672.12294313798236</v>
      </c>
      <c r="P52" s="36">
        <v>68.307387962679726</v>
      </c>
      <c r="Q52" s="36">
        <v>11.56</v>
      </c>
      <c r="R52" s="38">
        <v>26.3</v>
      </c>
      <c r="S52" s="38">
        <v>0</v>
      </c>
      <c r="T52" s="37">
        <f>SUMPRODUCT(LTA!J52:AN52,LTA!J$101:AN$101,LTA!J$104:AN$104)</f>
        <v>136.55000000000001</v>
      </c>
      <c r="U52" s="37">
        <f>SUMPRODUCT(LTA!J52:AN52,LTA!J$102:AN$102,LTA!J$104:AN$104)</f>
        <v>81.319999999999993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198.59</v>
      </c>
      <c r="AB52" s="75">
        <f>-STOA!O52</f>
        <v>0</v>
      </c>
      <c r="AC52">
        <f t="shared" si="0"/>
        <v>10.966894846566625</v>
      </c>
      <c r="AD52">
        <f t="shared" si="1"/>
        <v>1294.6158249827934</v>
      </c>
      <c r="AE52">
        <f>'IDT-1'!C52</f>
        <v>0</v>
      </c>
      <c r="AF52" s="24"/>
      <c r="AG52">
        <f t="shared" si="2"/>
        <v>1294.6158249827934</v>
      </c>
      <c r="AI52" s="34">
        <f>PXIL!I52</f>
        <v>0</v>
      </c>
      <c r="AJ52" s="34">
        <f>PXIL!O52</f>
        <v>0</v>
      </c>
      <c r="AK52" s="34">
        <f>RTM_IEX!I52</f>
        <v>24.08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8.0488588878174223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671.81507177713809</v>
      </c>
      <c r="P53" s="36">
        <v>68.307387962679726</v>
      </c>
      <c r="Q53" s="36">
        <v>11.56</v>
      </c>
      <c r="R53" s="38">
        <v>26.3</v>
      </c>
      <c r="S53" s="38">
        <v>0</v>
      </c>
      <c r="T53" s="37">
        <f>SUMPRODUCT(LTA!J53:AN53,LTA!J$101:AN$101,LTA!J$104:AN$104)</f>
        <v>144.26</v>
      </c>
      <c r="U53" s="37">
        <f>SUMPRODUCT(LTA!J53:AN53,LTA!J$102:AN$102,LTA!J$104:AN$104)</f>
        <v>81.319999999999993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-33</v>
      </c>
      <c r="AA53" s="75">
        <f>STOA!I53</f>
        <v>198.59</v>
      </c>
      <c r="AB53" s="75">
        <f>-STOA!O53</f>
        <v>0</v>
      </c>
      <c r="AC53">
        <f t="shared" si="0"/>
        <v>11.527104932056872</v>
      </c>
      <c r="AD53">
        <f t="shared" si="1"/>
        <v>1294.467743536459</v>
      </c>
      <c r="AE53">
        <f>'IDT-1'!C53</f>
        <v>0</v>
      </c>
      <c r="AF53" s="24"/>
      <c r="AG53">
        <f t="shared" si="2"/>
        <v>1294.467743536459</v>
      </c>
      <c r="AI53" s="34">
        <f>PXIL!I53</f>
        <v>0</v>
      </c>
      <c r="AJ53" s="34">
        <f>PXIL!O53</f>
        <v>0</v>
      </c>
      <c r="AK53" s="34">
        <f>RTM_IEX!I53</f>
        <v>50.09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8.0488588878174223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671.81173878914535</v>
      </c>
      <c r="P54" s="36">
        <v>68.307387962679726</v>
      </c>
      <c r="Q54" s="36">
        <v>11.56</v>
      </c>
      <c r="R54" s="38">
        <v>26.3</v>
      </c>
      <c r="S54" s="38">
        <v>0</v>
      </c>
      <c r="T54" s="37">
        <f>SUMPRODUCT(LTA!J54:AN54,LTA!J$101:AN$101,LTA!J$104:AN$104)</f>
        <v>148.01999999999998</v>
      </c>
      <c r="U54" s="37">
        <f>SUMPRODUCT(LTA!J54:AN54,LTA!J$102:AN$102,LTA!J$104:AN$104)</f>
        <v>81.319999999999993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-28</v>
      </c>
      <c r="AA54" s="75">
        <f>STOA!I54</f>
        <v>198.59</v>
      </c>
      <c r="AB54" s="75">
        <f>-STOA!O54</f>
        <v>0</v>
      </c>
      <c r="AC54">
        <f t="shared" si="0"/>
        <v>11.516305146333288</v>
      </c>
      <c r="AD54">
        <f t="shared" si="1"/>
        <v>1303.2352103341898</v>
      </c>
      <c r="AE54">
        <f>'IDT-1'!C54</f>
        <v>0</v>
      </c>
      <c r="AF54" s="24"/>
      <c r="AG54">
        <f t="shared" si="2"/>
        <v>1303.2352103341898</v>
      </c>
      <c r="AI54" s="34">
        <f>PXIL!I54</f>
        <v>0</v>
      </c>
      <c r="AJ54" s="34">
        <f>PXIL!O54</f>
        <v>0</v>
      </c>
      <c r="AK54" s="34">
        <f>RTM_IEX!I54</f>
        <v>50.09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8.0488588878174223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674.50567525212909</v>
      </c>
      <c r="P55" s="36">
        <v>68.307387962679726</v>
      </c>
      <c r="Q55" s="36">
        <v>11.56</v>
      </c>
      <c r="R55" s="38">
        <v>26.3</v>
      </c>
      <c r="S55" s="38">
        <v>0</v>
      </c>
      <c r="T55" s="37">
        <f>SUMPRODUCT(LTA!J55:AN55,LTA!J$101:AN$101,LTA!J$104:AN$104)</f>
        <v>180.24</v>
      </c>
      <c r="U55" s="37">
        <f>SUMPRODUCT(LTA!J55:AN55,LTA!J$102:AN$102,LTA!J$104:AN$104)</f>
        <v>128.69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-28</v>
      </c>
      <c r="AA55" s="75">
        <f>STOA!I55</f>
        <v>198.59</v>
      </c>
      <c r="AB55" s="75">
        <f>-STOA!O55</f>
        <v>0</v>
      </c>
      <c r="AC55">
        <f t="shared" si="0"/>
        <v>11.948518212622352</v>
      </c>
      <c r="AD55">
        <f t="shared" si="1"/>
        <v>1354.2569337308846</v>
      </c>
      <c r="AE55">
        <f>'IDT-1'!C55</f>
        <v>0</v>
      </c>
      <c r="AF55" s="24"/>
      <c r="AG55">
        <f t="shared" si="2"/>
        <v>1354.2569337308846</v>
      </c>
      <c r="AI55" s="34">
        <f>PXIL!I55</f>
        <v>0</v>
      </c>
      <c r="AJ55" s="34">
        <f>PXIL!O55</f>
        <v>0</v>
      </c>
      <c r="AK55" s="34">
        <f>RTM_IEX!I55</f>
        <v>19.260000000000002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8.0488588878174223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674.50744787628912</v>
      </c>
      <c r="P56" s="36">
        <v>68.307387962679726</v>
      </c>
      <c r="Q56" s="36">
        <v>11.56</v>
      </c>
      <c r="R56" s="38">
        <v>26.3</v>
      </c>
      <c r="S56" s="38">
        <v>0</v>
      </c>
      <c r="T56" s="37">
        <f>SUMPRODUCT(LTA!J56:AN56,LTA!J$101:AN$101,LTA!J$104:AN$104)</f>
        <v>180.53</v>
      </c>
      <c r="U56" s="37">
        <f>SUMPRODUCT(LTA!J56:AN56,LTA!J$102:AN$102,LTA!J$104:AN$104)</f>
        <v>128.69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-2.91</v>
      </c>
      <c r="AA56" s="75">
        <f>STOA!I56</f>
        <v>198.59</v>
      </c>
      <c r="AB56" s="75">
        <f>-STOA!O56</f>
        <v>0</v>
      </c>
      <c r="AC56">
        <f t="shared" si="0"/>
        <v>11.662783332596719</v>
      </c>
      <c r="AD56">
        <f t="shared" si="1"/>
        <v>1350.83444123507</v>
      </c>
      <c r="AE56">
        <f>'IDT-1'!C56</f>
        <v>0</v>
      </c>
      <c r="AF56" s="24"/>
      <c r="AG56">
        <f t="shared" si="2"/>
        <v>1350.83444123507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8.0488588878174223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671.10447997493964</v>
      </c>
      <c r="P57" s="36">
        <v>68.307387962679726</v>
      </c>
      <c r="Q57" s="36">
        <v>11.56</v>
      </c>
      <c r="R57" s="38">
        <v>26.3</v>
      </c>
      <c r="S57" s="38">
        <v>0</v>
      </c>
      <c r="T57" s="37">
        <f>SUMPRODUCT(LTA!J57:AN57,LTA!J$101:AN$101,LTA!J$104:AN$104)</f>
        <v>147.37</v>
      </c>
      <c r="U57" s="37">
        <f>SUMPRODUCT(LTA!J57:AN57,LTA!J$102:AN$102,LTA!J$104:AN$104)</f>
        <v>125.35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198.59</v>
      </c>
      <c r="AB57" s="75">
        <f>-STOA!O57</f>
        <v>0</v>
      </c>
      <c r="AC57">
        <f t="shared" si="0"/>
        <v>11.218235755997066</v>
      </c>
      <c r="AD57">
        <f t="shared" si="1"/>
        <v>1324.2860209103203</v>
      </c>
      <c r="AE57">
        <f>'IDT-1'!C57</f>
        <v>0</v>
      </c>
      <c r="AF57" s="24"/>
      <c r="AG57">
        <f t="shared" si="2"/>
        <v>1324.2860209103203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8.0488588878174223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671.10372684538197</v>
      </c>
      <c r="P58" s="36">
        <v>68.307387962679726</v>
      </c>
      <c r="Q58" s="36">
        <v>11.56</v>
      </c>
      <c r="R58" s="38">
        <v>26.3</v>
      </c>
      <c r="S58" s="38">
        <v>0</v>
      </c>
      <c r="T58" s="37">
        <f>SUMPRODUCT(LTA!J58:AN58,LTA!J$101:AN$101,LTA!J$104:AN$104)</f>
        <v>147.37</v>
      </c>
      <c r="U58" s="37">
        <f>SUMPRODUCT(LTA!J58:AN58,LTA!J$102:AN$102,LTA!J$104:AN$104)</f>
        <v>125.35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198.59</v>
      </c>
      <c r="AB58" s="75">
        <f>-STOA!O58</f>
        <v>0</v>
      </c>
      <c r="AC58">
        <f t="shared" si="0"/>
        <v>11.21822942970878</v>
      </c>
      <c r="AD58">
        <f t="shared" si="1"/>
        <v>1324.2852741070508</v>
      </c>
      <c r="AE58">
        <f>'IDT-1'!C58</f>
        <v>0</v>
      </c>
      <c r="AF58" s="24"/>
      <c r="AG58">
        <f t="shared" si="2"/>
        <v>1324.2852741070508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8.0473372781065091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661.43474488697336</v>
      </c>
      <c r="P59" s="36">
        <v>68.307387962679726</v>
      </c>
      <c r="Q59" s="36">
        <v>11.56</v>
      </c>
      <c r="R59" s="38">
        <v>26.3</v>
      </c>
      <c r="S59" s="38">
        <v>0</v>
      </c>
      <c r="T59" s="37">
        <f>SUMPRODUCT(LTA!J59:AN59,LTA!J$101:AN$101,LTA!J$104:AN$104)</f>
        <v>157.37</v>
      </c>
      <c r="U59" s="37">
        <f>SUMPRODUCT(LTA!J59:AN59,LTA!J$102:AN$102,LTA!J$104:AN$104)</f>
        <v>125.35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198.59</v>
      </c>
      <c r="AB59" s="75">
        <f>-STOA!O59</f>
        <v>0</v>
      </c>
      <c r="AC59">
        <f t="shared" si="0"/>
        <v>11.220997199736576</v>
      </c>
      <c r="AD59">
        <f t="shared" si="1"/>
        <v>1324.6120027689035</v>
      </c>
      <c r="AE59">
        <f>'IDT-1'!C59</f>
        <v>0</v>
      </c>
      <c r="AF59" s="24"/>
      <c r="AG59">
        <f t="shared" si="2"/>
        <v>1324.6120027689035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8.0473372781065091</v>
      </c>
      <c r="F60">
        <f>GT_Spot!Q60</f>
        <v>0</v>
      </c>
      <c r="G60">
        <f>PPCL_NG!Q60</f>
        <v>24.49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674.48895851262046</v>
      </c>
      <c r="P60" s="36">
        <v>68.307387962679726</v>
      </c>
      <c r="Q60" s="36">
        <v>22.07</v>
      </c>
      <c r="R60" s="38">
        <v>26.3</v>
      </c>
      <c r="S60" s="38">
        <v>0</v>
      </c>
      <c r="T60" s="37">
        <f>SUMPRODUCT(LTA!J60:AN60,LTA!J$101:AN$101,LTA!J$104:AN$104)</f>
        <v>158.37</v>
      </c>
      <c r="U60" s="37">
        <f>SUMPRODUCT(LTA!J60:AN60,LTA!J$102:AN$102,LTA!J$104:AN$104)</f>
        <v>125.35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198.59</v>
      </c>
      <c r="AB60" s="75">
        <f>-STOA!O60</f>
        <v>0</v>
      </c>
      <c r="AC60">
        <f t="shared" si="0"/>
        <v>11.430024594192011</v>
      </c>
      <c r="AD60">
        <f t="shared" si="1"/>
        <v>1349.2871890000952</v>
      </c>
      <c r="AE60">
        <f>'IDT-1'!C60</f>
        <v>0</v>
      </c>
      <c r="AF60" s="24"/>
      <c r="AG60">
        <f t="shared" si="2"/>
        <v>1349.2871890000952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8.0473372781065091</v>
      </c>
      <c r="F61">
        <f>GT_Spot!Q61</f>
        <v>0</v>
      </c>
      <c r="G61">
        <f>PPCL_NG!Q61</f>
        <v>24.49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680.4208775790446</v>
      </c>
      <c r="P61" s="36">
        <v>68.307387962679726</v>
      </c>
      <c r="Q61" s="36">
        <v>22.07</v>
      </c>
      <c r="R61" s="38">
        <v>26.3</v>
      </c>
      <c r="S61" s="38">
        <v>0</v>
      </c>
      <c r="T61" s="37">
        <f>SUMPRODUCT(LTA!J61:AN61,LTA!J$101:AN$101,LTA!J$104:AN$104)</f>
        <v>149.5</v>
      </c>
      <c r="U61" s="37">
        <f>SUMPRODUCT(LTA!J61:AN61,LTA!J$102:AN$102,LTA!J$104:AN$104)</f>
        <v>125.50999999999999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198.59</v>
      </c>
      <c r="AB61" s="75">
        <f>-STOA!O61</f>
        <v>0</v>
      </c>
      <c r="AC61">
        <f t="shared" si="0"/>
        <v>11.872602389218875</v>
      </c>
      <c r="AD61">
        <f t="shared" si="1"/>
        <v>1291.0665302714926</v>
      </c>
      <c r="AE61">
        <f>'IDT-1'!C61</f>
        <v>0</v>
      </c>
      <c r="AF61" s="24"/>
      <c r="AG61">
        <f t="shared" si="2"/>
        <v>1291.0665302714926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-55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8.0473372781065091</v>
      </c>
      <c r="F62">
        <f>GT_Spot!Q62</f>
        <v>0</v>
      </c>
      <c r="G62">
        <f>PPCL_NG!Q62</f>
        <v>24.49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680.42414968801609</v>
      </c>
      <c r="P62" s="36">
        <v>68.307387962679726</v>
      </c>
      <c r="Q62" s="36">
        <v>22.07</v>
      </c>
      <c r="R62" s="38">
        <v>26.3</v>
      </c>
      <c r="S62" s="38">
        <v>0</v>
      </c>
      <c r="T62" s="37">
        <f>SUMPRODUCT(LTA!J62:AN62,LTA!J$101:AN$101,LTA!J$104:AN$104)</f>
        <v>146.76</v>
      </c>
      <c r="U62" s="37">
        <f>SUMPRODUCT(LTA!J62:AN62,LTA!J$102:AN$102,LTA!J$104:AN$104)</f>
        <v>125.85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198.59</v>
      </c>
      <c r="AB62" s="75">
        <f>-STOA!O62</f>
        <v>0</v>
      </c>
      <c r="AC62">
        <f t="shared" si="0"/>
        <v>11.640690931812008</v>
      </c>
      <c r="AD62">
        <f t="shared" si="1"/>
        <v>1313.9017138378708</v>
      </c>
      <c r="AE62">
        <f>'IDT-1'!C62</f>
        <v>0</v>
      </c>
      <c r="AF62" s="24"/>
      <c r="AG62">
        <f t="shared" si="2"/>
        <v>1313.9017138378708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8.0473372781065091</v>
      </c>
      <c r="F63">
        <f>GT_Spot!Q63</f>
        <v>0</v>
      </c>
      <c r="G63">
        <f>PPCL_NG!Q63</f>
        <v>24.49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681.07880496269479</v>
      </c>
      <c r="P63" s="36">
        <v>68.307387962679726</v>
      </c>
      <c r="Q63" s="36">
        <v>22.07</v>
      </c>
      <c r="R63" s="38">
        <v>26.3</v>
      </c>
      <c r="S63" s="38">
        <v>0</v>
      </c>
      <c r="T63" s="37">
        <f>SUMPRODUCT(LTA!J63:AN63,LTA!J$101:AN$101,LTA!J$104:AN$104)</f>
        <v>152.04</v>
      </c>
      <c r="U63" s="37">
        <f>SUMPRODUCT(LTA!J63:AN63,LTA!J$102:AN$102,LTA!J$104:AN$104)</f>
        <v>126.35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237.19</v>
      </c>
      <c r="AB63" s="75">
        <f>-STOA!O63</f>
        <v>0</v>
      </c>
      <c r="AC63">
        <f t="shared" si="0"/>
        <v>12.188405190617091</v>
      </c>
      <c r="AD63">
        <f t="shared" si="1"/>
        <v>1338.3886548537448</v>
      </c>
      <c r="AE63">
        <f>'IDT-1'!C63</f>
        <v>0</v>
      </c>
      <c r="AF63" s="24"/>
      <c r="AG63">
        <f t="shared" si="2"/>
        <v>1338.3886548537448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8.0473372781065091</v>
      </c>
      <c r="F64">
        <f>GT_Spot!Q64</f>
        <v>0</v>
      </c>
      <c r="G64">
        <f>PPCL_NG!Q64</f>
        <v>24.49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681.07880496269479</v>
      </c>
      <c r="P64" s="36">
        <v>68.307387962679726</v>
      </c>
      <c r="Q64" s="36">
        <v>22.07</v>
      </c>
      <c r="R64" s="38">
        <v>26.3</v>
      </c>
      <c r="S64" s="38">
        <v>0</v>
      </c>
      <c r="T64" s="37">
        <f>SUMPRODUCT(LTA!J64:AN64,LTA!J$101:AN$101,LTA!J$104:AN$104)</f>
        <v>150.69</v>
      </c>
      <c r="U64" s="37">
        <f>SUMPRODUCT(LTA!J64:AN64,LTA!J$102:AN$102,LTA!J$104:AN$104)</f>
        <v>126.85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235.92</v>
      </c>
      <c r="AB64" s="75">
        <f>-STOA!O64</f>
        <v>0</v>
      </c>
      <c r="AC64">
        <f t="shared" si="0"/>
        <v>12.153654875167314</v>
      </c>
      <c r="AD64">
        <f t="shared" si="1"/>
        <v>1338.3034051691943</v>
      </c>
      <c r="AE64">
        <f>'IDT-1'!C64</f>
        <v>0</v>
      </c>
      <c r="AF64" s="24"/>
      <c r="AG64">
        <f t="shared" si="2"/>
        <v>1338.3034051691943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-48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8.0473372781065091</v>
      </c>
      <c r="F65">
        <f>GT_Spot!Q65</f>
        <v>0</v>
      </c>
      <c r="G65">
        <f>PPCL_NG!Q65</f>
        <v>24.49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673.73094726092609</v>
      </c>
      <c r="P65" s="36">
        <v>68.307387962679726</v>
      </c>
      <c r="Q65" s="36">
        <v>21.46</v>
      </c>
      <c r="R65" s="38">
        <v>26.3</v>
      </c>
      <c r="S65" s="38">
        <v>0</v>
      </c>
      <c r="T65" s="37">
        <f>SUMPRODUCT(LTA!J65:AN65,LTA!J$101:AN$101,LTA!J$104:AN$104)</f>
        <v>140.63</v>
      </c>
      <c r="U65" s="37">
        <f>SUMPRODUCT(LTA!J65:AN65,LTA!J$102:AN$102,LTA!J$104:AN$104)</f>
        <v>127.19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235.57</v>
      </c>
      <c r="AB65" s="75">
        <f>-STOA!O65</f>
        <v>0</v>
      </c>
      <c r="AC65">
        <f t="shared" si="0"/>
        <v>11.934451608673342</v>
      </c>
      <c r="AD65">
        <f t="shared" si="1"/>
        <v>1328.4947507339198</v>
      </c>
      <c r="AE65">
        <f>'IDT-1'!C65</f>
        <v>0</v>
      </c>
      <c r="AF65" s="24"/>
      <c r="AG65">
        <f t="shared" si="2"/>
        <v>1328.4947507339198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8.0473372781065091</v>
      </c>
      <c r="F66">
        <f>GT_Spot!Q66</f>
        <v>0</v>
      </c>
      <c r="G66">
        <f>PPCL_NG!Q66</f>
        <v>24.49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673.72996345142678</v>
      </c>
      <c r="P66" s="36">
        <v>68.307387962679726</v>
      </c>
      <c r="Q66" s="36">
        <v>21.46</v>
      </c>
      <c r="R66" s="38">
        <v>26.3</v>
      </c>
      <c r="S66" s="38">
        <v>0</v>
      </c>
      <c r="T66" s="37">
        <f>SUMPRODUCT(LTA!J66:AN66,LTA!J$101:AN$101,LTA!J$104:AN$104)</f>
        <v>137.54</v>
      </c>
      <c r="U66" s="37">
        <f>SUMPRODUCT(LTA!J66:AN66,LTA!J$102:AN$102,LTA!J$104:AN$104)</f>
        <v>127.50999999999999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235.63</v>
      </c>
      <c r="AB66" s="75">
        <f>-STOA!O66</f>
        <v>0</v>
      </c>
      <c r="AC66">
        <f t="shared" si="0"/>
        <v>11.911679344673551</v>
      </c>
      <c r="AD66">
        <f t="shared" si="1"/>
        <v>1325.8065391884204</v>
      </c>
      <c r="AE66">
        <f>'IDT-1'!C66</f>
        <v>0</v>
      </c>
      <c r="AF66" s="24"/>
      <c r="AG66">
        <f t="shared" si="2"/>
        <v>1325.8065391884204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8.0473372781065091</v>
      </c>
      <c r="F67">
        <f>GT_Spot!Q67</f>
        <v>0</v>
      </c>
      <c r="G67">
        <f>PPCL_NG!Q67</f>
        <v>24.49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674.1732254561507</v>
      </c>
      <c r="P67" s="36">
        <v>68.307387962679726</v>
      </c>
      <c r="Q67" s="36">
        <v>11.56</v>
      </c>
      <c r="R67" s="38">
        <v>26.3</v>
      </c>
      <c r="S67" s="38">
        <v>0</v>
      </c>
      <c r="T67" s="37">
        <f>SUMPRODUCT(LTA!J67:AN67,LTA!J$101:AN$101,LTA!J$104:AN$104)</f>
        <v>144.72</v>
      </c>
      <c r="U67" s="37">
        <f>SUMPRODUCT(LTA!J67:AN67,LTA!J$102:AN$102,LTA!J$104:AN$104)</f>
        <v>127.85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235.1</v>
      </c>
      <c r="AB67" s="75">
        <f>-STOA!O67</f>
        <v>0</v>
      </c>
      <c r="AC67">
        <f t="shared" si="0"/>
        <v>11.80624716826434</v>
      </c>
      <c r="AD67">
        <f t="shared" si="1"/>
        <v>1333.4452333695533</v>
      </c>
      <c r="AE67">
        <f>'IDT-1'!C67</f>
        <v>0</v>
      </c>
      <c r="AF67" s="24"/>
      <c r="AG67">
        <f t="shared" si="2"/>
        <v>1333.4452333695533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8.0473372781065091</v>
      </c>
      <c r="F68">
        <f>GT_Spot!Q68</f>
        <v>0</v>
      </c>
      <c r="G68">
        <f>PPCL_NG!Q68</f>
        <v>24.49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674.1732254561507</v>
      </c>
      <c r="P68" s="36">
        <v>68.307387962679726</v>
      </c>
      <c r="Q68" s="36">
        <v>11.56</v>
      </c>
      <c r="R68" s="38">
        <v>26.3</v>
      </c>
      <c r="S68" s="38">
        <v>0</v>
      </c>
      <c r="T68" s="37">
        <f>SUMPRODUCT(LTA!J68:AN68,LTA!J$101:AN$101,LTA!J$104:AN$104)</f>
        <v>140.01</v>
      </c>
      <c r="U68" s="37">
        <f>SUMPRODUCT(LTA!J68:AN68,LTA!J$102:AN$102,LTA!J$104:AN$104)</f>
        <v>128.19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234.18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11.804166956888784</v>
      </c>
      <c r="AD68">
        <f t="shared" ref="AD68:AD98" si="4">SUM(B68:AB68,AI68:AV68)-AC68</f>
        <v>1323.1573135809288</v>
      </c>
      <c r="AE68">
        <f>'IDT-1'!C68</f>
        <v>0</v>
      </c>
      <c r="AF68" s="24"/>
      <c r="AG68">
        <f t="shared" ref="AG68:AG98" si="5">SUM(AD68:AF68)</f>
        <v>1323.1573135809288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-35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8.0473372781065091</v>
      </c>
      <c r="F69">
        <f>GT_Spot!Q69</f>
        <v>0</v>
      </c>
      <c r="G69">
        <f>PPCL_NG!Q69</f>
        <v>24.49</v>
      </c>
      <c r="H69">
        <f>PPCL_Spot!Q69</f>
        <v>0</v>
      </c>
      <c r="I69">
        <f>Bawana_NG!Q69</f>
        <v>48.1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674.86031156641877</v>
      </c>
      <c r="P69" s="36">
        <v>68.307387962679726</v>
      </c>
      <c r="Q69" s="36">
        <v>11.56</v>
      </c>
      <c r="R69" s="38">
        <v>26.3</v>
      </c>
      <c r="S69" s="38">
        <v>0</v>
      </c>
      <c r="T69" s="37">
        <f>SUMPRODUCT(LTA!J69:AN69,LTA!J$101:AN$101,LTA!J$104:AN$104)</f>
        <v>128.6</v>
      </c>
      <c r="U69" s="37">
        <f>SUMPRODUCT(LTA!J69:AN69,LTA!J$102:AN$102,LTA!J$104:AN$104)</f>
        <v>128.51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232.23</v>
      </c>
      <c r="AB69" s="75">
        <f>-STOA!O69</f>
        <v>0</v>
      </c>
      <c r="AC69">
        <f t="shared" si="3"/>
        <v>11.951784029298311</v>
      </c>
      <c r="AD69">
        <f t="shared" si="4"/>
        <v>1280.3290227779066</v>
      </c>
      <c r="AE69">
        <f>'IDT-1'!C69</f>
        <v>0</v>
      </c>
      <c r="AF69" s="24"/>
      <c r="AG69">
        <f t="shared" si="5"/>
        <v>1280.3290227779066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-65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8.0473372781065091</v>
      </c>
      <c r="F70">
        <f>GT_Spot!Q70</f>
        <v>0</v>
      </c>
      <c r="G70">
        <f>PPCL_NG!Q70</f>
        <v>24.49</v>
      </c>
      <c r="H70">
        <f>PPCL_Spot!Q70</f>
        <v>0</v>
      </c>
      <c r="I70">
        <f>Bawana_NG!Q70</f>
        <v>48.1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673.71847222902579</v>
      </c>
      <c r="P70" s="36">
        <v>68.307387962679726</v>
      </c>
      <c r="Q70" s="36">
        <v>11.56</v>
      </c>
      <c r="R70" s="38">
        <v>23.3</v>
      </c>
      <c r="S70" s="38">
        <v>0</v>
      </c>
      <c r="T70" s="37">
        <f>SUMPRODUCT(LTA!J70:AN70,LTA!J$101:AN$101,LTA!J$104:AN$104)</f>
        <v>126.11</v>
      </c>
      <c r="U70" s="37">
        <f>SUMPRODUCT(LTA!J70:AN70,LTA!J$102:AN$102,LTA!J$104:AN$104)</f>
        <v>128.69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234.09</v>
      </c>
      <c r="AB70" s="75">
        <f>-STOA!O70</f>
        <v>0</v>
      </c>
      <c r="AC70">
        <f t="shared" si="3"/>
        <v>11.921683736589097</v>
      </c>
      <c r="AD70">
        <f t="shared" si="4"/>
        <v>1274.7672837332227</v>
      </c>
      <c r="AE70">
        <f>'IDT-1'!C70</f>
        <v>0</v>
      </c>
      <c r="AF70" s="24"/>
      <c r="AG70">
        <f t="shared" si="5"/>
        <v>1274.7672837332227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-66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8.0488588878174223</v>
      </c>
      <c r="F71">
        <f>GT_Spot!Q71</f>
        <v>0</v>
      </c>
      <c r="G71">
        <f>PPCL_NG!Q71</f>
        <v>24.49</v>
      </c>
      <c r="H71">
        <f>PPCL_Spot!Q71</f>
        <v>0</v>
      </c>
      <c r="I71">
        <f>Bawana_NG!Q71</f>
        <v>48.1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673.6321587110258</v>
      </c>
      <c r="P71" s="36">
        <v>68.307387962679726</v>
      </c>
      <c r="Q71" s="36">
        <v>11.56</v>
      </c>
      <c r="R71" s="38">
        <v>18.940000000000001</v>
      </c>
      <c r="S71" s="38">
        <v>0</v>
      </c>
      <c r="T71" s="37">
        <f>SUMPRODUCT(LTA!J71:AN71,LTA!J$101:AN$101,LTA!J$104:AN$104)</f>
        <v>126.93</v>
      </c>
      <c r="U71" s="37">
        <f>SUMPRODUCT(LTA!J71:AN71,LTA!J$102:AN$102,LTA!J$104:AN$104)</f>
        <v>128.69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237.23</v>
      </c>
      <c r="AB71" s="75">
        <f>-STOA!O71</f>
        <v>0</v>
      </c>
      <c r="AC71">
        <f t="shared" si="3"/>
        <v>11.612649806463466</v>
      </c>
      <c r="AD71">
        <f t="shared" si="4"/>
        <v>1310.5915257550596</v>
      </c>
      <c r="AE71">
        <f>'IDT-1'!C71</f>
        <v>0</v>
      </c>
      <c r="AF71" s="24"/>
      <c r="AG71">
        <f t="shared" si="5"/>
        <v>1310.5915257550596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8.0488588878174223</v>
      </c>
      <c r="F72">
        <f>GT_Spot!Q72</f>
        <v>0</v>
      </c>
      <c r="G72">
        <f>PPCL_NG!Q72</f>
        <v>24.49</v>
      </c>
      <c r="H72">
        <f>PPCL_Spot!Q72</f>
        <v>0</v>
      </c>
      <c r="I72">
        <f>Bawana_NG!Q72</f>
        <v>48.1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673.62496593902586</v>
      </c>
      <c r="P72" s="36">
        <v>68.307387962679726</v>
      </c>
      <c r="Q72" s="36">
        <v>11.56</v>
      </c>
      <c r="R72" s="38">
        <v>13.52</v>
      </c>
      <c r="S72" s="38">
        <v>0</v>
      </c>
      <c r="T72" s="37">
        <f>SUMPRODUCT(LTA!J72:AN72,LTA!J$101:AN$101,LTA!J$104:AN$104)</f>
        <v>124.32</v>
      </c>
      <c r="U72" s="37">
        <f>SUMPRODUCT(LTA!J72:AN72,LTA!J$102:AN$102,LTA!J$104:AN$104)</f>
        <v>128.69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237.65</v>
      </c>
      <c r="AB72" s="75">
        <f>-STOA!O72</f>
        <v>0</v>
      </c>
      <c r="AC72">
        <f t="shared" si="3"/>
        <v>11.506309598554219</v>
      </c>
      <c r="AD72">
        <f t="shared" si="4"/>
        <v>1308.0806731909688</v>
      </c>
      <c r="AE72">
        <f>'IDT-1'!C72</f>
        <v>0</v>
      </c>
      <c r="AF72" s="24"/>
      <c r="AG72">
        <f t="shared" si="5"/>
        <v>1308.0806731909688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-25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7.7986069651741294</v>
      </c>
      <c r="F73">
        <f>GT_Spot!Q73</f>
        <v>0</v>
      </c>
      <c r="G73">
        <f>PPCL_NG!Q73</f>
        <v>24.49</v>
      </c>
      <c r="H73">
        <f>PPCL_Spot!Q73</f>
        <v>0</v>
      </c>
      <c r="I73">
        <f>Bawana_NG!Q73</f>
        <v>48.1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680.29651947115087</v>
      </c>
      <c r="P73" s="36">
        <v>68.307387962679726</v>
      </c>
      <c r="Q73" s="36">
        <v>22.07</v>
      </c>
      <c r="R73" s="38">
        <v>9.0973430656934315</v>
      </c>
      <c r="S73" s="38">
        <v>0</v>
      </c>
      <c r="T73" s="37">
        <f>SUMPRODUCT(LTA!J73:AN73,LTA!J$101:AN$101,LTA!J$104:AN$104)</f>
        <v>102.09</v>
      </c>
      <c r="U73" s="37">
        <f>SUMPRODUCT(LTA!J73:AN73,LTA!J$102:AN$102,LTA!J$104:AN$104)</f>
        <v>124.50999999999999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237.43</v>
      </c>
      <c r="AB73" s="75">
        <f>-STOA!O73</f>
        <v>0</v>
      </c>
      <c r="AC73">
        <f t="shared" si="3"/>
        <v>11.7688923114457</v>
      </c>
      <c r="AD73">
        <f t="shared" si="4"/>
        <v>1248.6967351532528</v>
      </c>
      <c r="AE73">
        <f>'IDT-1'!C73</f>
        <v>0</v>
      </c>
      <c r="AF73" s="24"/>
      <c r="AG73">
        <f t="shared" si="5"/>
        <v>1248.6967351532528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-70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7.7986069651741294</v>
      </c>
      <c r="F74">
        <f>GT_Spot!Q74</f>
        <v>0</v>
      </c>
      <c r="G74">
        <f>PPCL_NG!Q74</f>
        <v>24.49</v>
      </c>
      <c r="H74">
        <f>PPCL_Spot!Q74</f>
        <v>0</v>
      </c>
      <c r="I74">
        <f>Bawana_NG!Q74</f>
        <v>48.1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680.26806695314986</v>
      </c>
      <c r="P74" s="36">
        <v>68.307387962679726</v>
      </c>
      <c r="Q74" s="36">
        <v>22.07</v>
      </c>
      <c r="R74" s="38">
        <v>6.08</v>
      </c>
      <c r="S74" s="38">
        <v>0</v>
      </c>
      <c r="T74" s="37">
        <f>SUMPRODUCT(LTA!J74:AN74,LTA!J$101:AN$101,LTA!J$104:AN$104)</f>
        <v>95.34</v>
      </c>
      <c r="U74" s="37">
        <f>SUMPRODUCT(LTA!J74:AN74,LTA!J$102:AN$102,LTA!J$104:AN$104)</f>
        <v>125.35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237.77</v>
      </c>
      <c r="AB74" s="75">
        <f>-STOA!O74</f>
        <v>0</v>
      </c>
      <c r="AC74">
        <f t="shared" si="3"/>
        <v>11.696519628542665</v>
      </c>
      <c r="AD74">
        <f t="shared" si="4"/>
        <v>1240.1533122524611</v>
      </c>
      <c r="AE74">
        <f>'IDT-1'!C74</f>
        <v>0</v>
      </c>
      <c r="AF74" s="24"/>
      <c r="AG74">
        <f t="shared" si="5"/>
        <v>1240.1533122524611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-70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7.8758208955223887</v>
      </c>
      <c r="F75">
        <f>GT_Spot!Q75</f>
        <v>0</v>
      </c>
      <c r="G75">
        <f>PPCL_NG!Q75</f>
        <v>24.49</v>
      </c>
      <c r="H75">
        <f>PPCL_Spot!Q75</f>
        <v>0</v>
      </c>
      <c r="I75">
        <f>Bawana_NG!Q75</f>
        <v>48.1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674.83253433043535</v>
      </c>
      <c r="P75" s="36">
        <v>68.307387962679726</v>
      </c>
      <c r="Q75" s="36">
        <v>21.46</v>
      </c>
      <c r="R75" s="38">
        <v>0</v>
      </c>
      <c r="S75" s="38">
        <v>0</v>
      </c>
      <c r="T75" s="37">
        <f>SUMPRODUCT(LTA!J75:AN75,LTA!J$101:AN$101,LTA!J$104:AN$104)</f>
        <v>71.460000000000008</v>
      </c>
      <c r="U75" s="37">
        <f>SUMPRODUCT(LTA!J75:AN75,LTA!J$102:AN$102,LTA!J$104:AN$104)</f>
        <v>126.19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237.64000000000001</v>
      </c>
      <c r="AB75" s="75">
        <f>-STOA!O75</f>
        <v>0</v>
      </c>
      <c r="AC75">
        <f t="shared" si="3"/>
        <v>11.002541338457004</v>
      </c>
      <c r="AD75">
        <f t="shared" si="4"/>
        <v>1252.6289718501807</v>
      </c>
      <c r="AE75">
        <f>'IDT-1'!C75</f>
        <v>0</v>
      </c>
      <c r="AF75" s="24"/>
      <c r="AG75">
        <f t="shared" si="5"/>
        <v>1252.6289718501807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-23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7.8758208955223887</v>
      </c>
      <c r="F76">
        <f>GT_Spot!Q76</f>
        <v>0</v>
      </c>
      <c r="G76">
        <f>PPCL_NG!Q76</f>
        <v>24.49</v>
      </c>
      <c r="H76">
        <f>PPCL_Spot!Q76</f>
        <v>0</v>
      </c>
      <c r="I76">
        <f>Bawana_NG!Q76</f>
        <v>48.1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674.74017891443532</v>
      </c>
      <c r="P76" s="36">
        <v>68.307387962679726</v>
      </c>
      <c r="Q76" s="36">
        <v>21.46</v>
      </c>
      <c r="R76" s="38">
        <v>0</v>
      </c>
      <c r="S76" s="38">
        <v>0</v>
      </c>
      <c r="T76" s="37">
        <f>SUMPRODUCT(LTA!J76:AN76,LTA!J$101:AN$101,LTA!J$104:AN$104)</f>
        <v>65.39</v>
      </c>
      <c r="U76" s="37">
        <f>SUMPRODUCT(LTA!J76:AN76,LTA!J$102:AN$102,LTA!J$104:AN$104)</f>
        <v>126.50999999999999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236.45000000000002</v>
      </c>
      <c r="AB76" s="75">
        <f>-STOA!O76</f>
        <v>0</v>
      </c>
      <c r="AC76">
        <f t="shared" si="3"/>
        <v>10.960411868412381</v>
      </c>
      <c r="AD76">
        <f t="shared" si="4"/>
        <v>1243.6387459042251</v>
      </c>
      <c r="AE76">
        <f>'IDT-1'!C76</f>
        <v>0</v>
      </c>
      <c r="AF76" s="24"/>
      <c r="AG76">
        <f t="shared" si="5"/>
        <v>1243.6387459042251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-25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7.8758208955223887</v>
      </c>
      <c r="F77">
        <f>GT_Spot!Q77</f>
        <v>0</v>
      </c>
      <c r="G77">
        <f>PPCL_NG!Q77</f>
        <v>24.49</v>
      </c>
      <c r="H77">
        <f>PPCL_Spot!Q77</f>
        <v>0</v>
      </c>
      <c r="I77">
        <f>Bawana_NG!Q77</f>
        <v>48.1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673.00720950302411</v>
      </c>
      <c r="P77" s="36">
        <v>32.748550628429811</v>
      </c>
      <c r="Q77" s="36">
        <v>11.56</v>
      </c>
      <c r="R77" s="38">
        <v>0</v>
      </c>
      <c r="S77" s="38">
        <v>0</v>
      </c>
      <c r="T77" s="37">
        <f>SUMPRODUCT(LTA!J77:AN77,LTA!J$101:AN$101,LTA!J$104:AN$104)</f>
        <v>74.3</v>
      </c>
      <c r="U77" s="37">
        <f>SUMPRODUCT(LTA!J77:AN77,LTA!J$102:AN$102,LTA!J$104:AN$104)</f>
        <v>98.61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257.36</v>
      </c>
      <c r="AB77" s="75">
        <f>-STOA!O77</f>
        <v>0</v>
      </c>
      <c r="AC77">
        <f t="shared" si="3"/>
        <v>10.829509748626601</v>
      </c>
      <c r="AD77">
        <f t="shared" si="4"/>
        <v>1278.3978412783499</v>
      </c>
      <c r="AE77">
        <f>'IDT-1'!C77</f>
        <v>0</v>
      </c>
      <c r="AF77" s="24"/>
      <c r="AG77">
        <f t="shared" si="5"/>
        <v>1278.3978412783499</v>
      </c>
      <c r="AI77" s="34">
        <f>PXIL!I77</f>
        <v>0</v>
      </c>
      <c r="AJ77" s="34">
        <f>PXIL!O77</f>
        <v>0</v>
      </c>
      <c r="AK77" s="34">
        <f>RTM_IEX!I77</f>
        <v>54.9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7.8758208955223887</v>
      </c>
      <c r="F78">
        <f>GT_Spot!Q78</f>
        <v>0</v>
      </c>
      <c r="G78">
        <f>PPCL_NG!Q78</f>
        <v>24.49</v>
      </c>
      <c r="H78">
        <f>PPCL_Spot!Q78</f>
        <v>0</v>
      </c>
      <c r="I78">
        <f>Bawana_NG!Q78</f>
        <v>48.1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681.66900877422074</v>
      </c>
      <c r="P78" s="36">
        <v>32.748550628429811</v>
      </c>
      <c r="Q78" s="36">
        <v>11.56</v>
      </c>
      <c r="R78" s="38">
        <v>0</v>
      </c>
      <c r="S78" s="38">
        <v>0</v>
      </c>
      <c r="T78" s="37">
        <f>SUMPRODUCT(LTA!J78:AN78,LTA!J$101:AN$101,LTA!J$104:AN$104)</f>
        <v>71.27</v>
      </c>
      <c r="U78" s="37">
        <f>SUMPRODUCT(LTA!J78:AN78,LTA!J$102:AN$102,LTA!J$104:AN$104)</f>
        <v>80.97999999999999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257.33000000000004</v>
      </c>
      <c r="AB78" s="75">
        <f>-STOA!O78</f>
        <v>0</v>
      </c>
      <c r="AC78">
        <f t="shared" si="3"/>
        <v>10.679920862504652</v>
      </c>
      <c r="AD78">
        <f t="shared" si="4"/>
        <v>1260.7392294356682</v>
      </c>
      <c r="AE78">
        <f>'IDT-1'!C78</f>
        <v>0</v>
      </c>
      <c r="AF78" s="24"/>
      <c r="AG78">
        <f t="shared" si="5"/>
        <v>1260.7392294356682</v>
      </c>
      <c r="AI78" s="34">
        <f>PXIL!I78</f>
        <v>0</v>
      </c>
      <c r="AJ78" s="34">
        <f>PXIL!O78</f>
        <v>0</v>
      </c>
      <c r="AK78" s="34">
        <f>RTM_IEX!I78</f>
        <v>49.12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8.1220803488009974</v>
      </c>
      <c r="F79">
        <f>GT_Spot!Q79</f>
        <v>0</v>
      </c>
      <c r="G79">
        <f>PPCL_NG!Q79</f>
        <v>24.49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674.59815302278469</v>
      </c>
      <c r="P79" s="36">
        <v>32.748550628429811</v>
      </c>
      <c r="Q79" s="36">
        <v>11.56</v>
      </c>
      <c r="R79" s="38">
        <v>0</v>
      </c>
      <c r="S79" s="38">
        <v>0</v>
      </c>
      <c r="T79" s="37">
        <f>SUMPRODUCT(LTA!J79:AN79,LTA!J$101:AN$101,LTA!J$104:AN$104)</f>
        <v>87.13</v>
      </c>
      <c r="U79" s="37">
        <f>SUMPRODUCT(LTA!J79:AN79,LTA!J$102:AN$102,LTA!J$104:AN$104)</f>
        <v>87.139999999999986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257.01</v>
      </c>
      <c r="AB79" s="75">
        <f>-STOA!O79</f>
        <v>0</v>
      </c>
      <c r="AC79">
        <f t="shared" si="3"/>
        <v>10.665602253600127</v>
      </c>
      <c r="AD79">
        <f t="shared" si="4"/>
        <v>1259.0489517464152</v>
      </c>
      <c r="AE79">
        <f>'IDT-1'!C79</f>
        <v>0</v>
      </c>
      <c r="AF79" s="24"/>
      <c r="AG79">
        <f t="shared" si="5"/>
        <v>1259.0489517464152</v>
      </c>
      <c r="AI79" s="34">
        <f>PXIL!I79</f>
        <v>0</v>
      </c>
      <c r="AJ79" s="34">
        <f>PXIL!O79</f>
        <v>0</v>
      </c>
      <c r="AK79" s="34">
        <f>RTM_IEX!I79</f>
        <v>35.64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8.1220803488009974</v>
      </c>
      <c r="F80">
        <f>GT_Spot!Q80</f>
        <v>0</v>
      </c>
      <c r="G80">
        <f>PPCL_NG!Q80</f>
        <v>24.49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674.61822080078468</v>
      </c>
      <c r="P80" s="36">
        <v>32.748550628429811</v>
      </c>
      <c r="Q80" s="36">
        <v>11.56</v>
      </c>
      <c r="R80" s="38">
        <v>0</v>
      </c>
      <c r="S80" s="38">
        <v>0</v>
      </c>
      <c r="T80" s="37">
        <f>SUMPRODUCT(LTA!J80:AN80,LTA!J$101:AN$101,LTA!J$104:AN$104)</f>
        <v>83.83</v>
      </c>
      <c r="U80" s="37">
        <f>SUMPRODUCT(LTA!J80:AN80,LTA!J$102:AN$102,LTA!J$104:AN$104)</f>
        <v>86.82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257.89</v>
      </c>
      <c r="AB80" s="75">
        <f>-STOA!O80</f>
        <v>0</v>
      </c>
      <c r="AC80">
        <f t="shared" si="3"/>
        <v>10.658882822935329</v>
      </c>
      <c r="AD80">
        <f t="shared" si="4"/>
        <v>1258.25573895508</v>
      </c>
      <c r="AE80">
        <f>'IDT-1'!C80</f>
        <v>0</v>
      </c>
      <c r="AF80" s="24"/>
      <c r="AG80">
        <f t="shared" si="5"/>
        <v>1258.25573895508</v>
      </c>
      <c r="AI80" s="34">
        <f>PXIL!I80</f>
        <v>0</v>
      </c>
      <c r="AJ80" s="34">
        <f>PXIL!O80</f>
        <v>0</v>
      </c>
      <c r="AK80" s="34">
        <f>RTM_IEX!I80</f>
        <v>37.56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8.1220803488009974</v>
      </c>
      <c r="F81">
        <f>GT_Spot!Q81</f>
        <v>0</v>
      </c>
      <c r="G81">
        <f>PPCL_NG!Q81</f>
        <v>24.49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674.64835866278474</v>
      </c>
      <c r="P81" s="36">
        <v>43.338167829211585</v>
      </c>
      <c r="Q81" s="36">
        <v>11.56</v>
      </c>
      <c r="R81" s="38">
        <v>0</v>
      </c>
      <c r="S81" s="38">
        <v>0</v>
      </c>
      <c r="T81" s="37">
        <f>SUMPRODUCT(LTA!J81:AN81,LTA!J$101:AN$101,LTA!J$104:AN$104)</f>
        <v>83.37</v>
      </c>
      <c r="U81" s="37">
        <f>SUMPRODUCT(LTA!J81:AN81,LTA!J$102:AN$102,LTA!J$104:AN$104)</f>
        <v>86.639999999999986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258.24</v>
      </c>
      <c r="AB81" s="75">
        <f>-STOA!O81</f>
        <v>0</v>
      </c>
      <c r="AC81">
        <f t="shared" si="3"/>
        <v>10.794204765462695</v>
      </c>
      <c r="AD81">
        <f t="shared" si="4"/>
        <v>1274.2301720753344</v>
      </c>
      <c r="AE81">
        <f>'IDT-1'!C81</f>
        <v>0</v>
      </c>
      <c r="AF81" s="24"/>
      <c r="AG81">
        <f t="shared" si="5"/>
        <v>1274.2301720753344</v>
      </c>
      <c r="AI81" s="34">
        <f>PXIL!I81</f>
        <v>0</v>
      </c>
      <c r="AJ81" s="34">
        <f>PXIL!O81</f>
        <v>0</v>
      </c>
      <c r="AK81" s="34">
        <f>RTM_IEX!I81</f>
        <v>43.34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8.1220803488009974</v>
      </c>
      <c r="F82">
        <f>GT_Spot!Q82</f>
        <v>0</v>
      </c>
      <c r="G82">
        <f>PPCL_NG!Q82</f>
        <v>24.49</v>
      </c>
      <c r="H82">
        <f>PPCL_Spot!Q82</f>
        <v>0</v>
      </c>
      <c r="I82">
        <f>Bawana_NG!Q82</f>
        <v>44.999999999999993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674.68453842278473</v>
      </c>
      <c r="P82" s="36">
        <v>48.158004723039319</v>
      </c>
      <c r="Q82" s="36">
        <v>11.56</v>
      </c>
      <c r="R82" s="38">
        <v>0</v>
      </c>
      <c r="S82" s="38">
        <v>0</v>
      </c>
      <c r="T82" s="37">
        <f>SUMPRODUCT(LTA!J82:AN82,LTA!J$101:AN$101,LTA!J$104:AN$104)</f>
        <v>81.67</v>
      </c>
      <c r="U82" s="37">
        <f>SUMPRODUCT(LTA!J82:AN82,LTA!J$102:AN$102,LTA!J$104:AN$104)</f>
        <v>86.32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256.66999999999996</v>
      </c>
      <c r="AB82" s="75">
        <f>-STOA!O82</f>
        <v>0</v>
      </c>
      <c r="AC82">
        <f t="shared" si="3"/>
        <v>10.707819305354846</v>
      </c>
      <c r="AD82">
        <f t="shared" si="4"/>
        <v>1264.0325741892698</v>
      </c>
      <c r="AE82">
        <f>'IDT-1'!C82</f>
        <v>0</v>
      </c>
      <c r="AF82" s="24"/>
      <c r="AG82">
        <f t="shared" si="5"/>
        <v>1264.0325741892698</v>
      </c>
      <c r="AI82" s="34">
        <f>PXIL!I82</f>
        <v>0</v>
      </c>
      <c r="AJ82" s="34">
        <f>PXIL!O82</f>
        <v>0</v>
      </c>
      <c r="AK82" s="34">
        <f>RTM_IEX!I82</f>
        <v>31.79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8.1220803488009974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44.999999999999993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680.50716455106999</v>
      </c>
      <c r="P83" s="36">
        <v>68.307387962679726</v>
      </c>
      <c r="Q83" s="36">
        <v>22.07</v>
      </c>
      <c r="R83" s="38">
        <v>0</v>
      </c>
      <c r="S83" s="38">
        <v>0</v>
      </c>
      <c r="T83" s="37">
        <f>SUMPRODUCT(LTA!J83:AN83,LTA!J$101:AN$101,LTA!J$104:AN$104)</f>
        <v>79.33</v>
      </c>
      <c r="U83" s="37">
        <f>SUMPRODUCT(LTA!J83:AN83,LTA!J$102:AN$102,LTA!J$104:AN$104)</f>
        <v>120.21000000000001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270.34000000000003</v>
      </c>
      <c r="AB83" s="75">
        <f>-STOA!O83</f>
        <v>0</v>
      </c>
      <c r="AC83">
        <f t="shared" si="3"/>
        <v>11.343214284892543</v>
      </c>
      <c r="AD83">
        <f t="shared" si="4"/>
        <v>1286.8191885776585</v>
      </c>
      <c r="AE83">
        <f>'IDT-1'!C83</f>
        <v>0</v>
      </c>
      <c r="AF83" s="24"/>
      <c r="AG83">
        <f t="shared" si="5"/>
        <v>1286.8191885776585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-26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8.1220803488009974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44.999999999999993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680.57290660907006</v>
      </c>
      <c r="P84" s="36">
        <v>68.307387962679726</v>
      </c>
      <c r="Q84" s="36">
        <v>22.07</v>
      </c>
      <c r="R84" s="38">
        <v>0</v>
      </c>
      <c r="S84" s="38">
        <v>0</v>
      </c>
      <c r="T84" s="37">
        <f>SUMPRODUCT(LTA!J84:AN84,LTA!J$101:AN$101,LTA!J$104:AN$104)</f>
        <v>77.67</v>
      </c>
      <c r="U84" s="37">
        <f>SUMPRODUCT(LTA!J84:AN84,LTA!J$102:AN$102,LTA!J$104:AN$104)</f>
        <v>138.51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268.52</v>
      </c>
      <c r="AB84" s="75">
        <f>-STOA!O84</f>
        <v>0</v>
      </c>
      <c r="AC84">
        <f t="shared" si="3"/>
        <v>11.680033461301969</v>
      </c>
      <c r="AD84">
        <f t="shared" si="4"/>
        <v>1276.3681114592489</v>
      </c>
      <c r="AE84">
        <f>'IDT-1'!C84</f>
        <v>0</v>
      </c>
      <c r="AF84" s="24"/>
      <c r="AG84">
        <f t="shared" si="5"/>
        <v>1276.3681114592489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-51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8.1220803488009974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44.999999999999993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680.59103255706998</v>
      </c>
      <c r="P85" s="36">
        <v>68.307387962679726</v>
      </c>
      <c r="Q85" s="36">
        <v>22.07</v>
      </c>
      <c r="R85" s="38">
        <v>0</v>
      </c>
      <c r="S85" s="38">
        <v>0</v>
      </c>
      <c r="T85" s="37">
        <f>SUMPRODUCT(LTA!J85:AN85,LTA!J$101:AN$101,LTA!J$104:AN$104)</f>
        <v>83.33</v>
      </c>
      <c r="U85" s="37">
        <f>SUMPRODUCT(LTA!J85:AN85,LTA!J$102:AN$102,LTA!J$104:AN$104)</f>
        <v>138.01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268.19</v>
      </c>
      <c r="AB85" s="75">
        <f>-STOA!O85</f>
        <v>0</v>
      </c>
      <c r="AC85">
        <f t="shared" si="3"/>
        <v>11.864767400588281</v>
      </c>
      <c r="AD85">
        <f t="shared" si="4"/>
        <v>1264.0315034679625</v>
      </c>
      <c r="AE85">
        <f>'IDT-1'!C85</f>
        <v>0</v>
      </c>
      <c r="AF85" s="24"/>
      <c r="AG85">
        <f t="shared" si="5"/>
        <v>1264.0315034679625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-68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8.1220803488009974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44.999999999999993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676.58679242606604</v>
      </c>
      <c r="P86" s="36">
        <v>68.307387962679726</v>
      </c>
      <c r="Q86" s="36">
        <v>22.07</v>
      </c>
      <c r="R86" s="38">
        <v>0</v>
      </c>
      <c r="S86" s="38">
        <v>0</v>
      </c>
      <c r="T86" s="37">
        <f>SUMPRODUCT(LTA!J86:AN86,LTA!J$101:AN$101,LTA!J$104:AN$104)</f>
        <v>82.67</v>
      </c>
      <c r="U86" s="37">
        <f>SUMPRODUCT(LTA!J86:AN86,LTA!J$102:AN$102,LTA!J$104:AN$104)</f>
        <v>137.69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15.12</v>
      </c>
      <c r="Z86" s="34">
        <f>IEX!O86</f>
        <v>0</v>
      </c>
      <c r="AA86" s="75">
        <f>STOA!I86</f>
        <v>269.01</v>
      </c>
      <c r="AB86" s="75">
        <f>-STOA!O86</f>
        <v>0</v>
      </c>
      <c r="AC86">
        <f t="shared" si="3"/>
        <v>12.122806518461628</v>
      </c>
      <c r="AD86">
        <f t="shared" si="4"/>
        <v>1272.3992242190852</v>
      </c>
      <c r="AE86">
        <f>'IDT-1'!C86</f>
        <v>0</v>
      </c>
      <c r="AF86" s="24"/>
      <c r="AG86">
        <f t="shared" si="5"/>
        <v>1272.3992242190852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-79</v>
      </c>
      <c r="AM86" s="34">
        <f>RTM_PXI!I86</f>
        <v>0</v>
      </c>
      <c r="AN86" s="34">
        <f>RTM_PXI!O86</f>
        <v>0</v>
      </c>
      <c r="AO86" s="147">
        <f>GDAM_IEX!I86</f>
        <v>8.67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6.2757699999999987</v>
      </c>
      <c r="E87">
        <f>GT_NG!Q87</f>
        <v>8.1220803488009974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44.999999999999993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671.4631552642544</v>
      </c>
      <c r="P87" s="36">
        <v>68.307387962679726</v>
      </c>
      <c r="Q87" s="36">
        <v>22.07</v>
      </c>
      <c r="R87" s="38">
        <v>0</v>
      </c>
      <c r="S87" s="38">
        <v>0</v>
      </c>
      <c r="T87" s="37">
        <f>SUMPRODUCT(LTA!J87:AN87,LTA!J$101:AN$101,LTA!J$104:AN$104)</f>
        <v>82.33</v>
      </c>
      <c r="U87" s="37">
        <f>SUMPRODUCT(LTA!J87:AN87,LTA!J$102:AN$102,LTA!J$104:AN$104)</f>
        <v>137.01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42.63</v>
      </c>
      <c r="Z87" s="34">
        <f>IEX!O87</f>
        <v>0</v>
      </c>
      <c r="AA87" s="75">
        <f>STOA!I87</f>
        <v>268.33</v>
      </c>
      <c r="AB87" s="75">
        <f>-STOA!O87</f>
        <v>0</v>
      </c>
      <c r="AC87">
        <f t="shared" si="3"/>
        <v>12.36746901672597</v>
      </c>
      <c r="AD87">
        <f t="shared" si="4"/>
        <v>1275.1709245590093</v>
      </c>
      <c r="AE87">
        <f>'IDT-1'!C87</f>
        <v>0</v>
      </c>
      <c r="AF87" s="24"/>
      <c r="AG87">
        <f t="shared" si="5"/>
        <v>1275.1709245590093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-92</v>
      </c>
      <c r="AM87" s="34">
        <f>RTM_PXI!I87</f>
        <v>0</v>
      </c>
      <c r="AN87" s="34">
        <f>RTM_PXI!O87</f>
        <v>0</v>
      </c>
      <c r="AO87" s="147">
        <f>GDAM_IEX!I87</f>
        <v>4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6.2757699999999987</v>
      </c>
      <c r="E88">
        <f>GT_NG!Q88</f>
        <v>8.1220803488009974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44.999999999999993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672.5954054225507</v>
      </c>
      <c r="P88" s="36">
        <v>68.307387962679726</v>
      </c>
      <c r="Q88" s="36">
        <v>22.07</v>
      </c>
      <c r="R88" s="38">
        <v>0</v>
      </c>
      <c r="S88" s="38">
        <v>0</v>
      </c>
      <c r="T88" s="37">
        <f>SUMPRODUCT(LTA!J88:AN88,LTA!J$101:AN$101,LTA!J$104:AN$104)</f>
        <v>80.67</v>
      </c>
      <c r="U88" s="37">
        <f>SUMPRODUCT(LTA!J88:AN88,LTA!J$102:AN$102,LTA!J$104:AN$104)</f>
        <v>136.51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49.85</v>
      </c>
      <c r="Z88" s="34">
        <f>IEX!O88</f>
        <v>0</v>
      </c>
      <c r="AA88" s="75">
        <f>STOA!I88</f>
        <v>269.03000000000003</v>
      </c>
      <c r="AB88" s="75">
        <f>-STOA!O88</f>
        <v>0</v>
      </c>
      <c r="AC88">
        <f t="shared" si="3"/>
        <v>12.338914025356988</v>
      </c>
      <c r="AD88">
        <f t="shared" si="4"/>
        <v>1295.9017297086741</v>
      </c>
      <c r="AE88">
        <f>'IDT-1'!C88</f>
        <v>0</v>
      </c>
      <c r="AF88" s="24"/>
      <c r="AG88">
        <f t="shared" si="5"/>
        <v>1295.9017297086741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-80</v>
      </c>
      <c r="AM88" s="34">
        <f>RTM_PXI!I88</f>
        <v>0</v>
      </c>
      <c r="AN88" s="34">
        <f>RTM_PXI!O88</f>
        <v>0</v>
      </c>
      <c r="AO88" s="147">
        <f>GDAM_IEX!I88</f>
        <v>5.81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6.2757699999999987</v>
      </c>
      <c r="E89">
        <f>GT_NG!Q89</f>
        <v>8.1220803488009974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44.999999999999993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674.87921702492918</v>
      </c>
      <c r="P89" s="36">
        <v>68.307387962679726</v>
      </c>
      <c r="Q89" s="36">
        <v>22.07</v>
      </c>
      <c r="R89" s="38">
        <v>0</v>
      </c>
      <c r="S89" s="38">
        <v>0</v>
      </c>
      <c r="T89" s="37">
        <f>SUMPRODUCT(LTA!J89:AN89,LTA!J$101:AN$101,LTA!J$104:AN$104)</f>
        <v>60</v>
      </c>
      <c r="U89" s="37">
        <f>SUMPRODUCT(LTA!J89:AN89,LTA!J$102:AN$102,LTA!J$104:AN$104)</f>
        <v>126.85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77.16</v>
      </c>
      <c r="Z89" s="34">
        <f>IEX!O89</f>
        <v>0</v>
      </c>
      <c r="AA89" s="75">
        <f>STOA!I89</f>
        <v>270.26</v>
      </c>
      <c r="AB89" s="75">
        <f>-STOA!O89</f>
        <v>0</v>
      </c>
      <c r="AC89">
        <f t="shared" si="3"/>
        <v>12.46977362006586</v>
      </c>
      <c r="AD89">
        <f t="shared" si="4"/>
        <v>1291.2646817163443</v>
      </c>
      <c r="AE89">
        <f>'IDT-1'!C89</f>
        <v>0</v>
      </c>
      <c r="AF89" s="24"/>
      <c r="AG89">
        <f t="shared" si="5"/>
        <v>1291.2646817163443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-90</v>
      </c>
      <c r="AM89" s="34">
        <f>RTM_PXI!I89</f>
        <v>0</v>
      </c>
      <c r="AN89" s="34">
        <f>RTM_PXI!O89</f>
        <v>0</v>
      </c>
      <c r="AO89" s="147">
        <f>GDAM_IEX!I89</f>
        <v>10.81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6.2757699999999987</v>
      </c>
      <c r="E90">
        <f>GT_NG!Q90</f>
        <v>8.1220803488009974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44.998515145515739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681.87616007699796</v>
      </c>
      <c r="P90" s="36">
        <v>68.307387962679726</v>
      </c>
      <c r="Q90" s="36">
        <v>22.07</v>
      </c>
      <c r="R90" s="38">
        <v>0</v>
      </c>
      <c r="S90" s="38">
        <v>0</v>
      </c>
      <c r="T90" s="37">
        <f>SUMPRODUCT(LTA!J90:AN90,LTA!J$101:AN$101,LTA!J$104:AN$104)</f>
        <v>61</v>
      </c>
      <c r="U90" s="37">
        <f>SUMPRODUCT(LTA!J90:AN90,LTA!J$102:AN$102,LTA!J$104:AN$104)</f>
        <v>126.35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87.23</v>
      </c>
      <c r="Z90" s="34">
        <f>IEX!O90</f>
        <v>0</v>
      </c>
      <c r="AA90" s="75">
        <f>STOA!I90</f>
        <v>271.98000000000008</v>
      </c>
      <c r="AB90" s="75">
        <f>-STOA!O90</f>
        <v>0</v>
      </c>
      <c r="AC90">
        <f t="shared" si="3"/>
        <v>12.559575891676678</v>
      </c>
      <c r="AD90">
        <f t="shared" si="4"/>
        <v>1321.9503376423177</v>
      </c>
      <c r="AE90">
        <f>'IDT-1'!C90</f>
        <v>0</v>
      </c>
      <c r="AF90" s="24"/>
      <c r="AG90">
        <f t="shared" si="5"/>
        <v>1321.9503376423177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-80</v>
      </c>
      <c r="AM90" s="34">
        <f>RTM_PXI!I90</f>
        <v>0</v>
      </c>
      <c r="AN90" s="34">
        <f>RTM_PXI!O90</f>
        <v>0</v>
      </c>
      <c r="AO90" s="147">
        <f>GDAM_IEX!I90</f>
        <v>12.3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6.2757699999999987</v>
      </c>
      <c r="E91">
        <f>GT_NG!Q91</f>
        <v>8.1220803488009974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44.998515145515739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688.23760182693854</v>
      </c>
      <c r="P91" s="36">
        <v>66.437459467727138</v>
      </c>
      <c r="Q91" s="36">
        <v>21.46</v>
      </c>
      <c r="R91" s="38">
        <v>0</v>
      </c>
      <c r="S91" s="38">
        <v>0</v>
      </c>
      <c r="T91" s="37">
        <f>SUMPRODUCT(LTA!J91:AN91,LTA!J$101:AN$101,LTA!J$104:AN$104)</f>
        <v>26.67</v>
      </c>
      <c r="U91" s="37">
        <f>SUMPRODUCT(LTA!J91:AN91,LTA!J$102:AN$102,LTA!J$104:AN$104)</f>
        <v>125.85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87.34</v>
      </c>
      <c r="Z91" s="34">
        <f>IEX!O91</f>
        <v>0</v>
      </c>
      <c r="AA91" s="75">
        <f>STOA!I91</f>
        <v>300.22000000000003</v>
      </c>
      <c r="AB91" s="75">
        <f>-STOA!O91</f>
        <v>0</v>
      </c>
      <c r="AC91">
        <f t="shared" si="3"/>
        <v>11.997248824075456</v>
      </c>
      <c r="AD91">
        <f t="shared" si="4"/>
        <v>1380.094177964907</v>
      </c>
      <c r="AE91">
        <f>'IDT-1'!C91</f>
        <v>0</v>
      </c>
      <c r="AF91" s="24"/>
      <c r="AG91">
        <f t="shared" si="5"/>
        <v>1380.094177964907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-18</v>
      </c>
      <c r="AM91" s="34">
        <f>RTM_PXI!I91</f>
        <v>0</v>
      </c>
      <c r="AN91" s="34">
        <f>RTM_PXI!O91</f>
        <v>0</v>
      </c>
      <c r="AO91" s="147">
        <f>GDAM_IEX!I91</f>
        <v>10.48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6.2757699999999987</v>
      </c>
      <c r="E92">
        <f>GT_NG!Q92</f>
        <v>8.1220803488009974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44.998515145515739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693.61444886294316</v>
      </c>
      <c r="P92" s="36">
        <v>66.437459467727138</v>
      </c>
      <c r="Q92" s="36">
        <v>21.46</v>
      </c>
      <c r="R92" s="38">
        <v>0</v>
      </c>
      <c r="S92" s="38">
        <v>0</v>
      </c>
      <c r="T92" s="37">
        <f>SUMPRODUCT(LTA!J92:AN92,LTA!J$101:AN$101,LTA!J$104:AN$104)</f>
        <v>25</v>
      </c>
      <c r="U92" s="37">
        <f>SUMPRODUCT(LTA!J92:AN92,LTA!J$102:AN$102,LTA!J$104:AN$104)</f>
        <v>125.35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110.91</v>
      </c>
      <c r="Z92" s="34">
        <f>IEX!O92</f>
        <v>0</v>
      </c>
      <c r="AA92" s="75">
        <f>STOA!I92</f>
        <v>301.61</v>
      </c>
      <c r="AB92" s="75">
        <f>-STOA!O92</f>
        <v>0</v>
      </c>
      <c r="AC92">
        <f t="shared" si="3"/>
        <v>12.303312443252116</v>
      </c>
      <c r="AD92">
        <f t="shared" si="4"/>
        <v>1402.1649613817351</v>
      </c>
      <c r="AE92">
        <f>'IDT-1'!C92</f>
        <v>0</v>
      </c>
      <c r="AF92" s="24"/>
      <c r="AG92">
        <f t="shared" si="5"/>
        <v>1402.1649613817351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-25</v>
      </c>
      <c r="AM92" s="34">
        <f>RTM_PXI!I92</f>
        <v>0</v>
      </c>
      <c r="AN92" s="34">
        <f>RTM_PXI!O92</f>
        <v>0</v>
      </c>
      <c r="AO92" s="147">
        <f>GDAM_IEX!I92</f>
        <v>11.69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6.2757699999999987</v>
      </c>
      <c r="E93">
        <f>GT_NG!Q93</f>
        <v>8.1220803488009974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44.998515145515739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752.87591957189966</v>
      </c>
      <c r="P93" s="36">
        <v>32.748550628429811</v>
      </c>
      <c r="Q93" s="36">
        <v>11.56</v>
      </c>
      <c r="R93" s="38">
        <v>0</v>
      </c>
      <c r="S93" s="38">
        <v>0</v>
      </c>
      <c r="T93" s="37">
        <f>SUMPRODUCT(LTA!J93:AN93,LTA!J$101:AN$101,LTA!J$104:AN$104)</f>
        <v>24.33</v>
      </c>
      <c r="U93" s="37">
        <f>SUMPRODUCT(LTA!J93:AN93,LTA!J$102:AN$102,LTA!J$104:AN$104)</f>
        <v>64.97999999999999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99.23</v>
      </c>
      <c r="Z93" s="34">
        <f>IEX!O93</f>
        <v>0</v>
      </c>
      <c r="AA93" s="75">
        <f>STOA!I93</f>
        <v>327.81000000000006</v>
      </c>
      <c r="AB93" s="75">
        <f>-STOA!O93</f>
        <v>0</v>
      </c>
      <c r="AC93">
        <f t="shared" si="3"/>
        <v>11.815279019835028</v>
      </c>
      <c r="AD93">
        <f t="shared" si="4"/>
        <v>1394.7655566748113</v>
      </c>
      <c r="AE93">
        <f>'IDT-1'!C93</f>
        <v>0</v>
      </c>
      <c r="AF93" s="24"/>
      <c r="AG93">
        <f t="shared" si="5"/>
        <v>1394.7655566748113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9.65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6.2757699999999987</v>
      </c>
      <c r="E94">
        <f>GT_NG!Q94</f>
        <v>8.1220803488009974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44.998515145515739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741.830352359377</v>
      </c>
      <c r="P94" s="36">
        <v>32.748550628429811</v>
      </c>
      <c r="Q94" s="36">
        <v>11.56</v>
      </c>
      <c r="R94" s="38">
        <v>0</v>
      </c>
      <c r="S94" s="38">
        <v>0</v>
      </c>
      <c r="T94" s="37">
        <f>SUMPRODUCT(LTA!J94:AN94,LTA!J$101:AN$101,LTA!J$104:AN$104)</f>
        <v>23.33</v>
      </c>
      <c r="U94" s="37">
        <f>SUMPRODUCT(LTA!J94:AN94,LTA!J$102:AN$102,LTA!J$104:AN$104)</f>
        <v>64.64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126.27</v>
      </c>
      <c r="Z94" s="34">
        <f>IEX!O94</f>
        <v>0</v>
      </c>
      <c r="AA94" s="75">
        <f>STOA!I94</f>
        <v>329.49</v>
      </c>
      <c r="AB94" s="75">
        <f>-STOA!O94</f>
        <v>0</v>
      </c>
      <c r="AC94">
        <f t="shared" si="3"/>
        <v>11.96046825524984</v>
      </c>
      <c r="AD94">
        <f t="shared" si="4"/>
        <v>1411.9048002268737</v>
      </c>
      <c r="AE94">
        <f>'IDT-1'!C94</f>
        <v>0</v>
      </c>
      <c r="AF94" s="24"/>
      <c r="AG94">
        <f t="shared" si="5"/>
        <v>1411.9048002268737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10.6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6.2757699999999987</v>
      </c>
      <c r="E95">
        <f>GT_NG!Q95</f>
        <v>8.1220803488009974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44.998515145515739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689.50876188652842</v>
      </c>
      <c r="P95" s="36">
        <v>61.637581322346485</v>
      </c>
      <c r="Q95" s="36">
        <v>11.56</v>
      </c>
      <c r="R95" s="38">
        <v>0</v>
      </c>
      <c r="S95" s="38">
        <v>0</v>
      </c>
      <c r="T95" s="37">
        <f>SUMPRODUCT(LTA!J95:AN95,LTA!J$101:AN$101,LTA!J$104:AN$104)</f>
        <v>41</v>
      </c>
      <c r="U95" s="37">
        <f>SUMPRODUCT(LTA!J95:AN95,LTA!J$102:AN$102,LTA!J$104:AN$104)</f>
        <v>67.64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165.48</v>
      </c>
      <c r="Z95" s="34">
        <f>IEX!O95</f>
        <v>0</v>
      </c>
      <c r="AA95" s="75">
        <f>STOA!I95</f>
        <v>331.15</v>
      </c>
      <c r="AB95" s="75">
        <f>-STOA!O95</f>
        <v>0</v>
      </c>
      <c r="AC95">
        <f t="shared" si="3"/>
        <v>12.472480223054369</v>
      </c>
      <c r="AD95">
        <f t="shared" si="4"/>
        <v>1428.1602284801372</v>
      </c>
      <c r="AE95">
        <f>'IDT-1'!C95</f>
        <v>0</v>
      </c>
      <c r="AF95" s="24"/>
      <c r="AG95">
        <f t="shared" si="5"/>
        <v>1428.1602284801372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-22</v>
      </c>
      <c r="AM95" s="34">
        <f>RTM_PXI!I95</f>
        <v>0</v>
      </c>
      <c r="AN95" s="34">
        <f>RTM_PXI!O95</f>
        <v>0</v>
      </c>
      <c r="AO95" s="147">
        <f>GDAM_IEX!I95</f>
        <v>11.26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6.2757699999999987</v>
      </c>
      <c r="E96">
        <f>GT_NG!Q96</f>
        <v>8.1220803488009974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44.998515145515739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691.46410704206062</v>
      </c>
      <c r="P96" s="36">
        <v>61.637581322346485</v>
      </c>
      <c r="Q96" s="36">
        <v>11.56</v>
      </c>
      <c r="R96" s="38">
        <v>0</v>
      </c>
      <c r="S96" s="38">
        <v>0</v>
      </c>
      <c r="T96" s="37">
        <f>SUMPRODUCT(LTA!J96:AN96,LTA!J$101:AN$101,LTA!J$104:AN$104)</f>
        <v>41.33</v>
      </c>
      <c r="U96" s="37">
        <f>SUMPRODUCT(LTA!J96:AN96,LTA!J$102:AN$102,LTA!J$104:AN$104)</f>
        <v>67.819999999999993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140.56</v>
      </c>
      <c r="Z96" s="34">
        <f>IEX!O96</f>
        <v>0</v>
      </c>
      <c r="AA96" s="75">
        <f>STOA!I96</f>
        <v>363.89</v>
      </c>
      <c r="AB96" s="75">
        <f>-STOA!O96</f>
        <v>0</v>
      </c>
      <c r="AC96">
        <f t="shared" si="3"/>
        <v>12.508922806911059</v>
      </c>
      <c r="AD96">
        <f t="shared" si="4"/>
        <v>1436.4791310518126</v>
      </c>
      <c r="AE96">
        <f>'IDT-1'!C96</f>
        <v>0</v>
      </c>
      <c r="AF96" s="24"/>
      <c r="AG96">
        <f t="shared" si="5"/>
        <v>1436.4791310518126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-20</v>
      </c>
      <c r="AM96" s="34">
        <f>RTM_PXI!I96</f>
        <v>0</v>
      </c>
      <c r="AN96" s="34">
        <f>RTM_PXI!O96</f>
        <v>0</v>
      </c>
      <c r="AO96" s="147">
        <f>GDAM_IEX!I96</f>
        <v>7.33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6.2757699999999987</v>
      </c>
      <c r="E97">
        <f>GT_NG!Q97</f>
        <v>8.1220803488009974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44.998515145515739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691.80387809110766</v>
      </c>
      <c r="P97" s="36">
        <v>61.637581322346485</v>
      </c>
      <c r="Q97" s="36">
        <v>11.56</v>
      </c>
      <c r="R97" s="38">
        <v>0</v>
      </c>
      <c r="S97" s="38">
        <v>0</v>
      </c>
      <c r="T97" s="37">
        <f>SUMPRODUCT(LTA!J97:AN97,LTA!J$101:AN$101,LTA!J$104:AN$104)</f>
        <v>42</v>
      </c>
      <c r="U97" s="37">
        <f>SUMPRODUCT(LTA!J97:AN97,LTA!J$102:AN$102,LTA!J$104:AN$104)</f>
        <v>67.14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137.88999999999999</v>
      </c>
      <c r="Z97" s="34">
        <f>IEX!O97</f>
        <v>0</v>
      </c>
      <c r="AA97" s="75">
        <f>STOA!I97</f>
        <v>363.34000000000003</v>
      </c>
      <c r="AB97" s="75">
        <f>-STOA!O97</f>
        <v>0</v>
      </c>
      <c r="AC97">
        <f t="shared" si="3"/>
        <v>12.681904669120392</v>
      </c>
      <c r="AD97">
        <f t="shared" si="4"/>
        <v>1408.6959202386504</v>
      </c>
      <c r="AE97">
        <f>'IDT-1'!C97</f>
        <v>0</v>
      </c>
      <c r="AF97" s="24"/>
      <c r="AG97">
        <f t="shared" si="5"/>
        <v>1408.6959202386504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-44</v>
      </c>
      <c r="AM97" s="34">
        <f>RTM_PXI!I97</f>
        <v>0</v>
      </c>
      <c r="AN97" s="34">
        <f>RTM_PXI!O97</f>
        <v>0</v>
      </c>
      <c r="AO97" s="147">
        <f>GDAM_IEX!I97</f>
        <v>6.61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6.2757699999999987</v>
      </c>
      <c r="E98">
        <f>GT_NG!Q98</f>
        <v>8.1220803488009974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44.998515145515739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695.06470164926498</v>
      </c>
      <c r="P98" s="36">
        <v>61.637581322346485</v>
      </c>
      <c r="Q98" s="36">
        <v>11.56</v>
      </c>
      <c r="R98" s="38">
        <v>0</v>
      </c>
      <c r="S98" s="38">
        <v>0</v>
      </c>
      <c r="T98" s="37">
        <f>SUMPRODUCT(LTA!J98:AN98,LTA!J$101:AN$101,LTA!J$104:AN$104)</f>
        <v>42.33</v>
      </c>
      <c r="U98" s="37">
        <f>SUMPRODUCT(LTA!J98:AN98,LTA!J$102:AN$102,LTA!J$104:AN$104)</f>
        <v>67.319999999999993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113.18</v>
      </c>
      <c r="Z98" s="34">
        <f>IEX!O98</f>
        <v>0</v>
      </c>
      <c r="AA98" s="75">
        <f>STOA!I98</f>
        <v>361.24</v>
      </c>
      <c r="AB98" s="75">
        <f>-STOA!O98</f>
        <v>0</v>
      </c>
      <c r="AC98">
        <f t="shared" si="3"/>
        <v>12.356507378860469</v>
      </c>
      <c r="AD98">
        <f t="shared" si="4"/>
        <v>1398.4021410870678</v>
      </c>
      <c r="AE98">
        <f>'IDT-1'!C98</f>
        <v>0</v>
      </c>
      <c r="AF98" s="24"/>
      <c r="AG98">
        <f t="shared" si="5"/>
        <v>1398.4021410870678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-30</v>
      </c>
      <c r="AM98" s="34">
        <f>RTM_PXI!I98</f>
        <v>0</v>
      </c>
      <c r="AN98" s="34">
        <f>RTM_PXI!O98</f>
        <v>0</v>
      </c>
      <c r="AO98" s="147">
        <f>GDAM_IEX!I98</f>
        <v>5.03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0.15061848000000005</v>
      </c>
      <c r="E99">
        <f t="shared" si="6"/>
        <v>0.19385245609422422</v>
      </c>
      <c r="F99">
        <f t="shared" si="6"/>
        <v>0</v>
      </c>
      <c r="G99">
        <f t="shared" si="6"/>
        <v>0.57898750000000021</v>
      </c>
      <c r="H99">
        <f t="shared" si="6"/>
        <v>0</v>
      </c>
      <c r="I99">
        <f t="shared" si="6"/>
        <v>1.1354692909690156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15.938541972644048</v>
      </c>
      <c r="P99" s="36">
        <f t="shared" si="6"/>
        <v>1.2801637399426431</v>
      </c>
      <c r="Q99" s="36">
        <f t="shared" si="6"/>
        <v>0.37211401678552763</v>
      </c>
      <c r="R99" s="38">
        <f t="shared" si="6"/>
        <v>0.28361183576642318</v>
      </c>
      <c r="S99" s="38">
        <f t="shared" si="6"/>
        <v>0</v>
      </c>
      <c r="T99" s="37">
        <f t="shared" si="6"/>
        <v>2.4043149999999995</v>
      </c>
      <c r="U99" s="37">
        <f t="shared" si="6"/>
        <v>2.3736425000000003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0.48200000000000004</v>
      </c>
      <c r="Z99" s="34">
        <f t="shared" si="6"/>
        <v>-0.37500250000000002</v>
      </c>
      <c r="AA99" s="75">
        <f t="shared" si="6"/>
        <v>5.8914350000000031</v>
      </c>
      <c r="AB99" s="75">
        <f t="shared" si="6"/>
        <v>0</v>
      </c>
      <c r="AC99">
        <f t="shared" si="6"/>
        <v>0.27821440199398756</v>
      </c>
      <c r="AD99">
        <f t="shared" si="6"/>
        <v>29.401027390207894</v>
      </c>
      <c r="AE99">
        <f t="shared" si="6"/>
        <v>0</v>
      </c>
      <c r="AG99">
        <f t="shared" si="6"/>
        <v>29.401027390207894</v>
      </c>
      <c r="AI99">
        <f t="shared" si="6"/>
        <v>0</v>
      </c>
      <c r="AJ99">
        <f t="shared" si="6"/>
        <v>0</v>
      </c>
      <c r="AK99">
        <f t="shared" si="6"/>
        <v>0.19336250000000005</v>
      </c>
      <c r="AL99">
        <f t="shared" si="6"/>
        <v>-1.3385</v>
      </c>
      <c r="AM99">
        <f t="shared" si="6"/>
        <v>0</v>
      </c>
      <c r="AN99">
        <f t="shared" si="6"/>
        <v>0</v>
      </c>
      <c r="AO99">
        <f t="shared" si="6"/>
        <v>0.11463000000000001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6">
        <f>Allocation_SG!A1</f>
        <v>45506</v>
      </c>
      <c r="B1" s="220"/>
      <c r="C1" s="220"/>
      <c r="D1" s="229" t="s">
        <v>432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450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519</v>
      </c>
      <c r="AT1" s="230" t="s">
        <v>520</v>
      </c>
      <c r="AU1" s="230" t="s">
        <v>525</v>
      </c>
      <c r="AV1" s="230" t="s">
        <v>526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8.0942099999999986</v>
      </c>
      <c r="E3">
        <f>GT_NG!T3</f>
        <v>10.153796540603929</v>
      </c>
      <c r="F3">
        <f>GT_Spot!T3</f>
        <v>0</v>
      </c>
      <c r="G3">
        <f>PPCL_NG!T3</f>
        <v>28</v>
      </c>
      <c r="H3">
        <f>PPCL_Spot!T3</f>
        <v>0</v>
      </c>
      <c r="I3">
        <f>Bawana_NG!T3</f>
        <v>49.999999999999986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717.55886995413744</v>
      </c>
      <c r="P3" s="36">
        <v>75.077129091465281</v>
      </c>
      <c r="Q3" s="36">
        <v>26.65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348.65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562.87</v>
      </c>
      <c r="AB3" s="75">
        <f>-STOA!P3</f>
        <v>0</v>
      </c>
      <c r="AC3">
        <f>SUMIF(B3:AB3,"&gt;0")*$AC$2-SUMIF(B3:AB3,"&lt;0")*($AC$2/(1-$AC$2))+SUMIF(AI3:AR3,"&gt;0")*$AC$2-SUMIF(AI3:AR3,"&lt;0")*($AC$2/(1-$AC$2))</f>
        <v>15.347253646924134</v>
      </c>
      <c r="AD3">
        <f>SUM(B3:AB3,AI3:AV3)-AC3</f>
        <v>1811.7067519392824</v>
      </c>
      <c r="AE3">
        <f>'IDT-1'!F3</f>
        <v>0</v>
      </c>
      <c r="AF3" s="24"/>
      <c r="AG3">
        <f>SUM(AD3:AF3)</f>
        <v>1811.7067519392824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10.153796540603929</v>
      </c>
      <c r="F4">
        <f>GT_Spot!T4</f>
        <v>0</v>
      </c>
      <c r="G4">
        <f>PPCL_NG!T4</f>
        <v>28</v>
      </c>
      <c r="H4">
        <f>PPCL_Spot!T4</f>
        <v>0</v>
      </c>
      <c r="I4">
        <f>Bawana_NG!T4</f>
        <v>49.999999999999986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716.61423236833673</v>
      </c>
      <c r="P4" s="36">
        <v>75.077129091465281</v>
      </c>
      <c r="Q4" s="36">
        <v>26.65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348.65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562.87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15.424030268452301</v>
      </c>
      <c r="AD4">
        <f t="shared" ref="AD4:AD67" si="1">SUM(B4:AB4,AI4:AV4)-AC4</f>
        <v>1800.6853377319537</v>
      </c>
      <c r="AE4">
        <f>'IDT-1'!F4</f>
        <v>0</v>
      </c>
      <c r="AF4" s="24"/>
      <c r="AG4">
        <f t="shared" ref="AG4:AG67" si="2">SUM(AD4:AF4)</f>
        <v>1800.6853377319537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10.153796540603929</v>
      </c>
      <c r="F5">
        <f>GT_Spot!T5</f>
        <v>0</v>
      </c>
      <c r="G5">
        <f>PPCL_NG!T5</f>
        <v>28</v>
      </c>
      <c r="H5">
        <f>PPCL_Spot!T5</f>
        <v>0</v>
      </c>
      <c r="I5">
        <f>Bawana_NG!T5</f>
        <v>50.000000000000007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715.8016009414381</v>
      </c>
      <c r="P5" s="36">
        <v>75.077129091465281</v>
      </c>
      <c r="Q5" s="36">
        <v>26.65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348.65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562.87</v>
      </c>
      <c r="AB5" s="75">
        <f>-STOA!P5</f>
        <v>0</v>
      </c>
      <c r="AC5">
        <f t="shared" si="0"/>
        <v>15.501915741715241</v>
      </c>
      <c r="AD5">
        <f t="shared" si="1"/>
        <v>1789.7948208317919</v>
      </c>
      <c r="AE5">
        <f>'IDT-1'!F5</f>
        <v>0</v>
      </c>
      <c r="AF5" s="24"/>
      <c r="AG5">
        <f t="shared" si="2"/>
        <v>1789.7948208317919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10.153796540603929</v>
      </c>
      <c r="F6">
        <f>GT_Spot!T6</f>
        <v>0</v>
      </c>
      <c r="G6">
        <f>PPCL_NG!T6</f>
        <v>28</v>
      </c>
      <c r="H6">
        <f>PPCL_Spot!T6</f>
        <v>0</v>
      </c>
      <c r="I6">
        <f>Bawana_NG!T6</f>
        <v>50.000000000000007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648.64241442424225</v>
      </c>
      <c r="P6" s="36">
        <v>75.077129091465281</v>
      </c>
      <c r="Q6" s="36">
        <v>26.65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348.65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562.87</v>
      </c>
      <c r="AB6" s="75">
        <f>-STOA!P6</f>
        <v>0</v>
      </c>
      <c r="AC6">
        <f t="shared" si="0"/>
        <v>14.889735420473015</v>
      </c>
      <c r="AD6">
        <f t="shared" si="1"/>
        <v>1757.6978146358383</v>
      </c>
      <c r="AE6">
        <f>'IDT-1'!F6</f>
        <v>0</v>
      </c>
      <c r="AF6" s="24"/>
      <c r="AG6">
        <f t="shared" si="2"/>
        <v>1757.6978146358383</v>
      </c>
      <c r="AI6" s="34">
        <f>PXIL!J6</f>
        <v>0</v>
      </c>
      <c r="AJ6" s="34">
        <f>PXIL!P6</f>
        <v>0</v>
      </c>
      <c r="AK6" s="34">
        <f>RTM_IEX!J6</f>
        <v>14.45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10.153796540603929</v>
      </c>
      <c r="F7">
        <f>GT_Spot!T7</f>
        <v>0</v>
      </c>
      <c r="G7">
        <f>PPCL_NG!T7</f>
        <v>28</v>
      </c>
      <c r="H7">
        <f>PPCL_Spot!T7</f>
        <v>0</v>
      </c>
      <c r="I7">
        <f>Bawana_NG!T7</f>
        <v>50.000000000000007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619.74591410580445</v>
      </c>
      <c r="P7" s="36">
        <v>75.077129091465281</v>
      </c>
      <c r="Q7" s="36">
        <v>26.65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348.09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562.87</v>
      </c>
      <c r="AB7" s="75">
        <f>-STOA!P7</f>
        <v>0</v>
      </c>
      <c r="AC7">
        <f t="shared" si="0"/>
        <v>14.642300817798139</v>
      </c>
      <c r="AD7">
        <f t="shared" si="1"/>
        <v>1728.4887489200757</v>
      </c>
      <c r="AE7">
        <f>'IDT-1'!F7</f>
        <v>0</v>
      </c>
      <c r="AF7" s="24"/>
      <c r="AG7">
        <f t="shared" si="2"/>
        <v>1728.4887489200757</v>
      </c>
      <c r="AI7" s="34">
        <f>PXIL!J7</f>
        <v>0</v>
      </c>
      <c r="AJ7" s="34">
        <f>PXIL!P7</f>
        <v>0</v>
      </c>
      <c r="AK7" s="34">
        <f>RTM_IEX!J7</f>
        <v>14.45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10.153796540603929</v>
      </c>
      <c r="F8">
        <f>GT_Spot!T8</f>
        <v>0</v>
      </c>
      <c r="G8">
        <f>PPCL_NG!T8</f>
        <v>28</v>
      </c>
      <c r="H8">
        <f>PPCL_Spot!T8</f>
        <v>0</v>
      </c>
      <c r="I8">
        <f>Bawana_NG!T8</f>
        <v>50.000000000000007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610.11421493708644</v>
      </c>
      <c r="P8" s="36">
        <v>75.077129091465281</v>
      </c>
      <c r="Q8" s="36">
        <v>26.65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348.09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562.87</v>
      </c>
      <c r="AB8" s="75">
        <f>-STOA!P8</f>
        <v>0</v>
      </c>
      <c r="AC8">
        <f t="shared" si="0"/>
        <v>14.520906544780907</v>
      </c>
      <c r="AD8">
        <f t="shared" si="1"/>
        <v>1714.1584440243748</v>
      </c>
      <c r="AE8">
        <f>'IDT-1'!F8</f>
        <v>0</v>
      </c>
      <c r="AF8" s="24"/>
      <c r="AG8">
        <f t="shared" si="2"/>
        <v>1714.1584440243748</v>
      </c>
      <c r="AI8" s="34">
        <f>PXIL!J8</f>
        <v>0</v>
      </c>
      <c r="AJ8" s="34">
        <f>PXIL!P8</f>
        <v>0</v>
      </c>
      <c r="AK8" s="34">
        <f>RTM_IEX!J8</f>
        <v>9.6300000000000008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9.7420718816067655</v>
      </c>
      <c r="F9">
        <f>GT_Spot!T9</f>
        <v>0</v>
      </c>
      <c r="G9">
        <f>PPCL_NG!T9</f>
        <v>28</v>
      </c>
      <c r="H9">
        <f>PPCL_Spot!T9</f>
        <v>0</v>
      </c>
      <c r="I9">
        <f>Bawana_NG!T9</f>
        <v>50.000000000000007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571.5859423172941</v>
      </c>
      <c r="P9" s="36">
        <v>75.076950199041349</v>
      </c>
      <c r="Q9" s="36">
        <v>26.65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348.09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562.87</v>
      </c>
      <c r="AB9" s="75">
        <f>-STOA!P9</f>
        <v>0</v>
      </c>
      <c r="AC9">
        <f t="shared" si="0"/>
        <v>14.315189064942714</v>
      </c>
      <c r="AD9">
        <f t="shared" si="1"/>
        <v>1689.8739853329996</v>
      </c>
      <c r="AE9">
        <f>'IDT-1'!F9</f>
        <v>0</v>
      </c>
      <c r="AF9" s="24"/>
      <c r="AG9">
        <f t="shared" si="2"/>
        <v>1689.8739853329996</v>
      </c>
      <c r="AI9" s="34">
        <f>PXIL!J9</f>
        <v>0</v>
      </c>
      <c r="AJ9" s="34">
        <f>PXIL!P9</f>
        <v>0</v>
      </c>
      <c r="AK9" s="34">
        <f>RTM_IEX!J9</f>
        <v>24.08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9.7420718816067655</v>
      </c>
      <c r="F10">
        <f>GT_Spot!T10</f>
        <v>0</v>
      </c>
      <c r="G10">
        <f>PPCL_NG!T10</f>
        <v>28</v>
      </c>
      <c r="H10">
        <f>PPCL_Spot!T10</f>
        <v>0</v>
      </c>
      <c r="I10">
        <f>Bawana_NG!T10</f>
        <v>50.000000000000007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571.5859423172941</v>
      </c>
      <c r="P10" s="36">
        <v>75.076760162250793</v>
      </c>
      <c r="Q10" s="36">
        <v>26.65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348.09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562.87</v>
      </c>
      <c r="AB10" s="75">
        <f>-STOA!P10</f>
        <v>0</v>
      </c>
      <c r="AC10">
        <f t="shared" si="0"/>
        <v>14.112915468633673</v>
      </c>
      <c r="AD10">
        <f t="shared" si="1"/>
        <v>1665.996068892518</v>
      </c>
      <c r="AE10">
        <f>'IDT-1'!F10</f>
        <v>0</v>
      </c>
      <c r="AF10" s="24"/>
      <c r="AG10">
        <f t="shared" si="2"/>
        <v>1665.996068892518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9.7420718816067655</v>
      </c>
      <c r="F11">
        <f>GT_Spot!T11</f>
        <v>0</v>
      </c>
      <c r="G11">
        <f>PPCL_NG!T11</f>
        <v>28</v>
      </c>
      <c r="H11">
        <f>PPCL_Spot!T11</f>
        <v>0</v>
      </c>
      <c r="I11">
        <f>Bawana_NG!T11</f>
        <v>57.71733923385424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577.26369359216096</v>
      </c>
      <c r="P11" s="36">
        <v>75.076677288015574</v>
      </c>
      <c r="Q11" s="36">
        <v>26.65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347.9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514.70999999999992</v>
      </c>
      <c r="AB11" s="75">
        <f>-STOA!P11</f>
        <v>0</v>
      </c>
      <c r="AC11">
        <f t="shared" si="0"/>
        <v>13.900185532763356</v>
      </c>
      <c r="AD11">
        <f t="shared" si="1"/>
        <v>1640.8838064628744</v>
      </c>
      <c r="AE11">
        <f>'IDT-1'!F11</f>
        <v>0</v>
      </c>
      <c r="AF11" s="24"/>
      <c r="AG11">
        <f t="shared" si="2"/>
        <v>1640.8838064628744</v>
      </c>
      <c r="AI11" s="34">
        <f>PXIL!J11</f>
        <v>0</v>
      </c>
      <c r="AJ11" s="34">
        <f>PXIL!P11</f>
        <v>0</v>
      </c>
      <c r="AK11" s="34">
        <f>RTM_IEX!J11</f>
        <v>9.6300000000000008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9.7420718816067655</v>
      </c>
      <c r="F12">
        <f>GT_Spot!T12</f>
        <v>0</v>
      </c>
      <c r="G12">
        <f>PPCL_NG!T12</f>
        <v>28</v>
      </c>
      <c r="H12">
        <f>PPCL_Spot!T12</f>
        <v>0</v>
      </c>
      <c r="I12">
        <f>Bawana_NG!T12</f>
        <v>57.71733923385424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577.26369359216096</v>
      </c>
      <c r="P12" s="36">
        <v>75.076677288015574</v>
      </c>
      <c r="Q12" s="36">
        <v>26.65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347.9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514.70999999999992</v>
      </c>
      <c r="AB12" s="75">
        <f>-STOA!P12</f>
        <v>0</v>
      </c>
      <c r="AC12">
        <f t="shared" si="0"/>
        <v>13.819293532763355</v>
      </c>
      <c r="AD12">
        <f t="shared" si="1"/>
        <v>1631.3346984628743</v>
      </c>
      <c r="AE12">
        <f>'IDT-1'!F12</f>
        <v>0</v>
      </c>
      <c r="AF12" s="24"/>
      <c r="AG12">
        <f t="shared" si="2"/>
        <v>1631.3346984628743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9.7420718816067655</v>
      </c>
      <c r="F13">
        <f>GT_Spot!T13</f>
        <v>0</v>
      </c>
      <c r="G13">
        <f>PPCL_NG!T13</f>
        <v>28</v>
      </c>
      <c r="H13">
        <f>PPCL_Spot!T13</f>
        <v>0</v>
      </c>
      <c r="I13">
        <f>Bawana_NG!T13</f>
        <v>57.71733923385424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558.29669030732759</v>
      </c>
      <c r="P13" s="36">
        <v>75.076677288015574</v>
      </c>
      <c r="Q13" s="36">
        <v>26.65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358.46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514.70999999999992</v>
      </c>
      <c r="AB13" s="75">
        <f>-STOA!P13</f>
        <v>0</v>
      </c>
      <c r="AC13">
        <f t="shared" si="0"/>
        <v>13.833386282419644</v>
      </c>
      <c r="AD13">
        <f t="shared" si="1"/>
        <v>1612.9136024283844</v>
      </c>
      <c r="AE13">
        <f>'IDT-1'!F13</f>
        <v>0</v>
      </c>
      <c r="AF13" s="24"/>
      <c r="AG13">
        <f t="shared" si="2"/>
        <v>1612.9136024283844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9.7420718816067655</v>
      </c>
      <c r="F14">
        <f>GT_Spot!T14</f>
        <v>0</v>
      </c>
      <c r="G14">
        <f>PPCL_NG!T14</f>
        <v>28</v>
      </c>
      <c r="H14">
        <f>PPCL_Spot!T14</f>
        <v>0</v>
      </c>
      <c r="I14">
        <f>Bawana_NG!T14</f>
        <v>57.71733923385424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529.40214577133202</v>
      </c>
      <c r="P14" s="36">
        <v>75.076677288015574</v>
      </c>
      <c r="Q14" s="36">
        <v>26.65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363.46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514.70999999999992</v>
      </c>
      <c r="AB14" s="75">
        <f>-STOA!P14</f>
        <v>0</v>
      </c>
      <c r="AC14">
        <f t="shared" si="0"/>
        <v>13.547960531068391</v>
      </c>
      <c r="AD14">
        <f t="shared" si="1"/>
        <v>1599.3044836437402</v>
      </c>
      <c r="AE14">
        <f>'IDT-1'!F14</f>
        <v>0</v>
      </c>
      <c r="AF14" s="24"/>
      <c r="AG14">
        <f t="shared" si="2"/>
        <v>1599.3044836437402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9.7420718816067655</v>
      </c>
      <c r="F15">
        <f>GT_Spot!T15</f>
        <v>0</v>
      </c>
      <c r="G15">
        <f>PPCL_NG!T15</f>
        <v>28</v>
      </c>
      <c r="H15">
        <f>PPCL_Spot!T15</f>
        <v>0</v>
      </c>
      <c r="I15">
        <f>Bawana_NG!T15</f>
        <v>57.71733923385424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495.42323392893269</v>
      </c>
      <c r="P15" s="36">
        <v>75.076677288015574</v>
      </c>
      <c r="Q15" s="36">
        <v>26.65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366.61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517.92999999999995</v>
      </c>
      <c r="AB15" s="75">
        <f>-STOA!P15</f>
        <v>0</v>
      </c>
      <c r="AC15">
        <f t="shared" si="0"/>
        <v>13.316045671592239</v>
      </c>
      <c r="AD15">
        <f t="shared" si="1"/>
        <v>1571.9274866608171</v>
      </c>
      <c r="AE15">
        <f>'IDT-1'!F15</f>
        <v>0</v>
      </c>
      <c r="AF15" s="24"/>
      <c r="AG15">
        <f t="shared" si="2"/>
        <v>1571.9274866608171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9.7420718816067655</v>
      </c>
      <c r="F16">
        <f>GT_Spot!T16</f>
        <v>0</v>
      </c>
      <c r="G16">
        <f>PPCL_NG!T16</f>
        <v>28</v>
      </c>
      <c r="H16">
        <f>PPCL_Spot!T16</f>
        <v>0</v>
      </c>
      <c r="I16">
        <f>Bawana_NG!T16</f>
        <v>57.71733923385424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495.17910389282241</v>
      </c>
      <c r="P16" s="36">
        <v>75.076677288015574</v>
      </c>
      <c r="Q16" s="36">
        <v>26.65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368.27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517.92999999999995</v>
      </c>
      <c r="AB16" s="75">
        <f>-STOA!P16</f>
        <v>0</v>
      </c>
      <c r="AC16">
        <f t="shared" si="0"/>
        <v>13.497362133786693</v>
      </c>
      <c r="AD16">
        <f t="shared" si="1"/>
        <v>1553.1620401625123</v>
      </c>
      <c r="AE16">
        <f>'IDT-1'!F16</f>
        <v>0</v>
      </c>
      <c r="AF16" s="24"/>
      <c r="AG16">
        <f t="shared" si="2"/>
        <v>1553.1620401625123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9.7420718816067655</v>
      </c>
      <c r="F17">
        <f>GT_Spot!T17</f>
        <v>0</v>
      </c>
      <c r="G17">
        <f>PPCL_NG!T17</f>
        <v>28</v>
      </c>
      <c r="H17">
        <f>PPCL_Spot!T17</f>
        <v>0</v>
      </c>
      <c r="I17">
        <f>Bawana_NG!T17</f>
        <v>57.71733923385424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463.76043305310878</v>
      </c>
      <c r="P17" s="36">
        <v>75.076677288015574</v>
      </c>
      <c r="Q17" s="36">
        <v>26.65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369.11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517.92999999999995</v>
      </c>
      <c r="AB17" s="75">
        <f>-STOA!P17</f>
        <v>0</v>
      </c>
      <c r="AC17">
        <f t="shared" si="0"/>
        <v>13.198145510108652</v>
      </c>
      <c r="AD17">
        <f t="shared" si="1"/>
        <v>1527.8825859464769</v>
      </c>
      <c r="AE17">
        <f>'IDT-1'!F17</f>
        <v>0</v>
      </c>
      <c r="AF17" s="24"/>
      <c r="AG17">
        <f t="shared" si="2"/>
        <v>1527.8825859464769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9.7420718816067655</v>
      </c>
      <c r="F18">
        <f>GT_Spot!T18</f>
        <v>0</v>
      </c>
      <c r="G18">
        <f>PPCL_NG!T18</f>
        <v>28</v>
      </c>
      <c r="H18">
        <f>PPCL_Spot!T18</f>
        <v>0</v>
      </c>
      <c r="I18">
        <f>Bawana_NG!T18</f>
        <v>57.71733923385424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463.78054618803975</v>
      </c>
      <c r="P18" s="36">
        <v>75.076677288015574</v>
      </c>
      <c r="Q18" s="36">
        <v>26.65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373.77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517.92999999999995</v>
      </c>
      <c r="AB18" s="75">
        <f>-STOA!P18</f>
        <v>0</v>
      </c>
      <c r="AC18">
        <f t="shared" si="0"/>
        <v>13.406881614939852</v>
      </c>
      <c r="AD18">
        <f t="shared" si="1"/>
        <v>1512.3539629765762</v>
      </c>
      <c r="AE18">
        <f>'IDT-1'!F18</f>
        <v>0</v>
      </c>
      <c r="AF18" s="24"/>
      <c r="AG18">
        <f t="shared" si="2"/>
        <v>1512.3539629765762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-35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9.7420718816067655</v>
      </c>
      <c r="F19">
        <f>GT_Spot!T19</f>
        <v>0</v>
      </c>
      <c r="G19">
        <f>PPCL_NG!T19</f>
        <v>28</v>
      </c>
      <c r="H19">
        <f>PPCL_Spot!T19</f>
        <v>0</v>
      </c>
      <c r="I19">
        <f>Bawana_NG!T19</f>
        <v>57.71733923385424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457.42972980451594</v>
      </c>
      <c r="P19" s="36">
        <v>75.076677288015574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377.25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517.92999999999995</v>
      </c>
      <c r="AB19" s="75">
        <f>-STOA!P19</f>
        <v>0</v>
      </c>
      <c r="AC19">
        <f t="shared" si="0"/>
        <v>13.139043180069363</v>
      </c>
      <c r="AD19">
        <f t="shared" si="1"/>
        <v>1500.8209850279231</v>
      </c>
      <c r="AE19">
        <f>'IDT-1'!F19</f>
        <v>0</v>
      </c>
      <c r="AF19" s="24"/>
      <c r="AG19">
        <f t="shared" si="2"/>
        <v>1500.8209850279231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-25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9.7420718816067655</v>
      </c>
      <c r="F20">
        <f>GT_Spot!T20</f>
        <v>0</v>
      </c>
      <c r="G20">
        <f>PPCL_NG!T20</f>
        <v>28</v>
      </c>
      <c r="H20">
        <f>PPCL_Spot!T20</f>
        <v>0</v>
      </c>
      <c r="I20">
        <f>Bawana_NG!T20</f>
        <v>57.71733923385424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457.42972980451594</v>
      </c>
      <c r="P20" s="36">
        <v>75.076677288015574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377.25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517.92999999999995</v>
      </c>
      <c r="AB20" s="75">
        <f>-STOA!P20</f>
        <v>0</v>
      </c>
      <c r="AC20">
        <f t="shared" si="0"/>
        <v>13.350822123191589</v>
      </c>
      <c r="AD20">
        <f t="shared" si="1"/>
        <v>1475.6092060848009</v>
      </c>
      <c r="AE20">
        <f>'IDT-1'!F20</f>
        <v>0</v>
      </c>
      <c r="AF20" s="24"/>
      <c r="AG20">
        <f t="shared" si="2"/>
        <v>1475.6092060848009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9.7420718816067655</v>
      </c>
      <c r="F21">
        <f>GT_Spot!T21</f>
        <v>0</v>
      </c>
      <c r="G21">
        <f>PPCL_NG!T21</f>
        <v>28</v>
      </c>
      <c r="H21">
        <f>PPCL_Spot!T21</f>
        <v>0</v>
      </c>
      <c r="I21">
        <f>Bawana_NG!T21</f>
        <v>57.71733923385424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455.47871852422207</v>
      </c>
      <c r="P21" s="36">
        <v>19.260000000000002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377.25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517.92999999999995</v>
      </c>
      <c r="AB21" s="75">
        <f>-STOA!P21</f>
        <v>0</v>
      </c>
      <c r="AC21">
        <f t="shared" si="0"/>
        <v>12.526727230222228</v>
      </c>
      <c r="AD21">
        <f t="shared" si="1"/>
        <v>1458.6656124094609</v>
      </c>
      <c r="AE21">
        <f>'IDT-1'!F21</f>
        <v>0</v>
      </c>
      <c r="AF21" s="24"/>
      <c r="AG21">
        <f t="shared" si="2"/>
        <v>1458.6656124094609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9.7420718816067655</v>
      </c>
      <c r="F22">
        <f>GT_Spot!T22</f>
        <v>0</v>
      </c>
      <c r="G22">
        <f>PPCL_NG!T22</f>
        <v>28</v>
      </c>
      <c r="H22">
        <f>PPCL_Spot!T22</f>
        <v>0</v>
      </c>
      <c r="I22">
        <f>Bawana_NG!T22</f>
        <v>57.71733923385424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455.47871852422207</v>
      </c>
      <c r="P22" s="36">
        <v>19.260000000000002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377.25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517.92999999999995</v>
      </c>
      <c r="AB22" s="75">
        <f>-STOA!P22</f>
        <v>0</v>
      </c>
      <c r="AC22">
        <f t="shared" si="0"/>
        <v>12.611438807471119</v>
      </c>
      <c r="AD22">
        <f t="shared" si="1"/>
        <v>1448.5809008322119</v>
      </c>
      <c r="AE22">
        <f>'IDT-1'!F22</f>
        <v>0</v>
      </c>
      <c r="AF22" s="24"/>
      <c r="AG22">
        <f t="shared" si="2"/>
        <v>1448.5809008322119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9.7420718816067655</v>
      </c>
      <c r="F23">
        <f>GT_Spot!T23</f>
        <v>0</v>
      </c>
      <c r="G23">
        <f>PPCL_NG!T23</f>
        <v>28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455.47630193115896</v>
      </c>
      <c r="P23" s="36">
        <v>19.260000000000002</v>
      </c>
      <c r="Q23" s="36">
        <v>17.64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375.4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517.92999999999995</v>
      </c>
      <c r="AB23" s="75">
        <f>-STOA!P23</f>
        <v>0</v>
      </c>
      <c r="AC23">
        <f t="shared" si="0"/>
        <v>13.109568003107038</v>
      </c>
      <c r="AD23">
        <f t="shared" si="1"/>
        <v>1406.9603084688933</v>
      </c>
      <c r="AE23">
        <f>'IDT-1'!F23</f>
        <v>0</v>
      </c>
      <c r="AF23" s="24"/>
      <c r="AG23">
        <f t="shared" si="2"/>
        <v>1406.9603084688933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-70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9.7420718816067655</v>
      </c>
      <c r="F24">
        <f>GT_Spot!T24</f>
        <v>0</v>
      </c>
      <c r="G24">
        <f>PPCL_NG!T24</f>
        <v>28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455.47630193115896</v>
      </c>
      <c r="P24" s="36">
        <v>19.260000000000005</v>
      </c>
      <c r="Q24" s="36">
        <v>17.64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375.4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517.92999999999995</v>
      </c>
      <c r="AB24" s="75">
        <f>-STOA!P24</f>
        <v>0</v>
      </c>
      <c r="AC24">
        <f t="shared" si="0"/>
        <v>13.194279580355929</v>
      </c>
      <c r="AD24">
        <f t="shared" si="1"/>
        <v>1396.8755968916446</v>
      </c>
      <c r="AE24">
        <f>'IDT-1'!F24</f>
        <v>0</v>
      </c>
      <c r="AF24" s="24"/>
      <c r="AG24">
        <f t="shared" si="2"/>
        <v>1396.8755968916446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9.7420718816067655</v>
      </c>
      <c r="F25">
        <f>GT_Spot!T25</f>
        <v>0</v>
      </c>
      <c r="G25">
        <f>PPCL_NG!T25</f>
        <v>28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457.85260230081639</v>
      </c>
      <c r="P25" s="36">
        <v>73.544440553106696</v>
      </c>
      <c r="Q25" s="36">
        <v>17.64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375.4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-101</v>
      </c>
      <c r="AA25" s="75">
        <f>STOA!J25</f>
        <v>517.92999999999995</v>
      </c>
      <c r="AB25" s="75">
        <f>-STOA!P25</f>
        <v>0</v>
      </c>
      <c r="AC25">
        <f t="shared" si="0"/>
        <v>14.356393579823161</v>
      </c>
      <c r="AD25">
        <f t="shared" si="1"/>
        <v>1371.3742238149414</v>
      </c>
      <c r="AE25">
        <f>'IDT-1'!F25</f>
        <v>0</v>
      </c>
      <c r="AF25" s="24"/>
      <c r="AG25">
        <f t="shared" si="2"/>
        <v>1371.3742238149414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9.7420718816067655</v>
      </c>
      <c r="F26">
        <f>GT_Spot!T26</f>
        <v>0</v>
      </c>
      <c r="G26">
        <f>PPCL_NG!T26</f>
        <v>28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463.38034718158588</v>
      </c>
      <c r="P26" s="36">
        <v>73.544440553106696</v>
      </c>
      <c r="Q26" s="36">
        <v>26.134545138284921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376.072543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-125</v>
      </c>
      <c r="AA26" s="75">
        <f>STOA!J26</f>
        <v>517.92999999999995</v>
      </c>
      <c r="AB26" s="75">
        <f>-STOA!P26</f>
        <v>0</v>
      </c>
      <c r="AC26">
        <f t="shared" si="0"/>
        <v>14.767849539829445</v>
      </c>
      <c r="AD26">
        <f t="shared" si="1"/>
        <v>1351.6576008739894</v>
      </c>
      <c r="AE26">
        <f>'IDT-1'!F26</f>
        <v>0</v>
      </c>
      <c r="AF26" s="24"/>
      <c r="AG26">
        <f t="shared" si="2"/>
        <v>1351.6576008739894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9.7420718816067655</v>
      </c>
      <c r="F27">
        <f>GT_Spot!T27</f>
        <v>0</v>
      </c>
      <c r="G27">
        <f>PPCL_NG!T27</f>
        <v>28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593.47290354694019</v>
      </c>
      <c r="P27" s="36">
        <v>75.08</v>
      </c>
      <c r="Q27" s="36">
        <v>26.650000000000006</v>
      </c>
      <c r="R27" s="38">
        <v>5.0900000000000007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391.840665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-434</v>
      </c>
      <c r="AA27" s="75">
        <f>STOA!J27</f>
        <v>516.08999999999992</v>
      </c>
      <c r="AB27" s="75">
        <f>-STOA!P27</f>
        <v>0</v>
      </c>
      <c r="AC27">
        <f t="shared" si="0"/>
        <v>18.87970245453922</v>
      </c>
      <c r="AD27">
        <f t="shared" si="1"/>
        <v>1357.0274406332426</v>
      </c>
      <c r="AE27">
        <f>'IDT-1'!F27</f>
        <v>0</v>
      </c>
      <c r="AF27" s="24"/>
      <c r="AG27">
        <f t="shared" si="2"/>
        <v>1357.0274406332426</v>
      </c>
      <c r="AI27" s="34">
        <f>PXIL!J27</f>
        <v>0</v>
      </c>
      <c r="AJ27" s="34">
        <f>PXIL!P27</f>
        <v>0</v>
      </c>
      <c r="AK27" s="34">
        <f>RTM_IEX!J27</f>
        <v>96.32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9.7420718816067655</v>
      </c>
      <c r="F28">
        <f>GT_Spot!T28</f>
        <v>0</v>
      </c>
      <c r="G28">
        <f>PPCL_NG!T28</f>
        <v>28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692.64463941198619</v>
      </c>
      <c r="P28" s="36">
        <v>75.076268018689717</v>
      </c>
      <c r="Q28" s="36">
        <v>26.650000000000006</v>
      </c>
      <c r="R28" s="38">
        <v>7.45</v>
      </c>
      <c r="S28" s="38">
        <v>0</v>
      </c>
      <c r="T28" s="37">
        <f>SUMPRODUCT(LTA!J28:AN28,LTA!J$101:AN$101,LTA!J$105:AN$105)</f>
        <v>2.36</v>
      </c>
      <c r="U28" s="37">
        <f>SUMPRODUCT(LTA!J28:AN28,LTA!J$102:AN$102,LTA!J$105:AN$105)</f>
        <v>379.37196899999998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-454</v>
      </c>
      <c r="AA28" s="75">
        <f>STOA!J28</f>
        <v>516.08999999999992</v>
      </c>
      <c r="AB28" s="75">
        <f>-STOA!P28</f>
        <v>0</v>
      </c>
      <c r="AC28">
        <f t="shared" si="0"/>
        <v>19.08045179526038</v>
      </c>
      <c r="AD28">
        <f t="shared" si="1"/>
        <v>1340.5559991762573</v>
      </c>
      <c r="AE28">
        <f>'IDT-1'!F28</f>
        <v>0</v>
      </c>
      <c r="AF28" s="24"/>
      <c r="AG28">
        <f t="shared" si="2"/>
        <v>1340.5559991762573</v>
      </c>
      <c r="AI28" s="34">
        <f>PXIL!J28</f>
        <v>0</v>
      </c>
      <c r="AJ28" s="34">
        <f>PXIL!P28</f>
        <v>0</v>
      </c>
      <c r="AK28" s="34">
        <f>RTM_IEX!J28</f>
        <v>9.6300000000000008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9.7420718816067655</v>
      </c>
      <c r="F29">
        <f>GT_Spot!T29</f>
        <v>0</v>
      </c>
      <c r="G29">
        <f>PPCL_NG!T29</f>
        <v>28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691.29692246029754</v>
      </c>
      <c r="P29" s="36">
        <v>75.076268018689717</v>
      </c>
      <c r="Q29" s="36">
        <v>26.650000000000006</v>
      </c>
      <c r="R29" s="38">
        <v>11.47</v>
      </c>
      <c r="S29" s="38">
        <v>0</v>
      </c>
      <c r="T29" s="37">
        <f>SUMPRODUCT(LTA!J29:AN29,LTA!J$101:AN$101,LTA!J$105:AN$105)</f>
        <v>5.73</v>
      </c>
      <c r="U29" s="37">
        <f>SUMPRODUCT(LTA!J29:AN29,LTA!J$102:AN$102,LTA!J$105:AN$105)</f>
        <v>382.54949099999999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-468</v>
      </c>
      <c r="AA29" s="75">
        <f>STOA!J29</f>
        <v>516.08999999999992</v>
      </c>
      <c r="AB29" s="75">
        <f>-STOA!P29</f>
        <v>0</v>
      </c>
      <c r="AC29">
        <f t="shared" si="0"/>
        <v>19.438362365814648</v>
      </c>
      <c r="AD29">
        <f t="shared" si="1"/>
        <v>1354.6878936540145</v>
      </c>
      <c r="AE29">
        <f>'IDT-1'!F29</f>
        <v>0</v>
      </c>
      <c r="AF29" s="24"/>
      <c r="AG29">
        <f t="shared" si="2"/>
        <v>1354.6878936540145</v>
      </c>
      <c r="AI29" s="34">
        <f>PXIL!J29</f>
        <v>0</v>
      </c>
      <c r="AJ29" s="34">
        <f>PXIL!P29</f>
        <v>0</v>
      </c>
      <c r="AK29" s="34">
        <f>RTM_IEX!J29</f>
        <v>28.9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9.7420718816067655</v>
      </c>
      <c r="F30">
        <f>GT_Spot!T30</f>
        <v>0</v>
      </c>
      <c r="G30">
        <f>PPCL_NG!T30</f>
        <v>28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664.47044668426906</v>
      </c>
      <c r="P30" s="36">
        <v>75.076268018689717</v>
      </c>
      <c r="Q30" s="36">
        <v>26.650000000000006</v>
      </c>
      <c r="R30" s="38">
        <v>17.399999999999999</v>
      </c>
      <c r="S30" s="38">
        <v>0</v>
      </c>
      <c r="T30" s="37">
        <f>SUMPRODUCT(LTA!J30:AN30,LTA!J$101:AN$101,LTA!J$105:AN$105)</f>
        <v>9.0399999999999991</v>
      </c>
      <c r="U30" s="37">
        <f>SUMPRODUCT(LTA!J30:AN30,LTA!J$102:AN$102,LTA!J$105:AN$105)</f>
        <v>386.29233899999997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-490</v>
      </c>
      <c r="AA30" s="75">
        <f>STOA!J30</f>
        <v>516.08999999999992</v>
      </c>
      <c r="AB30" s="75">
        <f>-STOA!P30</f>
        <v>0</v>
      </c>
      <c r="AC30">
        <f t="shared" si="0"/>
        <v>19.670225362443567</v>
      </c>
      <c r="AD30">
        <f t="shared" si="1"/>
        <v>1337.8724028813567</v>
      </c>
      <c r="AE30">
        <f>'IDT-1'!F30</f>
        <v>0</v>
      </c>
      <c r="AF30" s="24"/>
      <c r="AG30">
        <f t="shared" si="2"/>
        <v>1337.8724028813567</v>
      </c>
      <c r="AI30" s="34">
        <f>PXIL!J30</f>
        <v>0</v>
      </c>
      <c r="AJ30" s="34">
        <f>PXIL!P30</f>
        <v>0</v>
      </c>
      <c r="AK30" s="34">
        <f>RTM_IEX!J30</f>
        <v>48.16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8.0942099999999986</v>
      </c>
      <c r="E31">
        <f>GT_NG!T31</f>
        <v>9.7420718816067655</v>
      </c>
      <c r="F31">
        <f>GT_Spot!T31</f>
        <v>0</v>
      </c>
      <c r="G31">
        <f>PPCL_NG!T31</f>
        <v>28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657.98287242946606</v>
      </c>
      <c r="P31" s="36">
        <v>75.076268018689717</v>
      </c>
      <c r="Q31" s="36">
        <v>26.650000000000006</v>
      </c>
      <c r="R31" s="38">
        <v>20.3</v>
      </c>
      <c r="S31" s="38">
        <v>0</v>
      </c>
      <c r="T31" s="37">
        <f>SUMPRODUCT(LTA!J31:AN31,LTA!J$101:AN$101,LTA!J$105:AN$105)</f>
        <v>11.52</v>
      </c>
      <c r="U31" s="37">
        <f>SUMPRODUCT(LTA!J31:AN31,LTA!J$102:AN$102,LTA!J$105:AN$105)</f>
        <v>390.27430799999996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-499</v>
      </c>
      <c r="AA31" s="75">
        <f>STOA!J31</f>
        <v>516.08999999999992</v>
      </c>
      <c r="AB31" s="75">
        <f>-STOA!P31</f>
        <v>0</v>
      </c>
      <c r="AC31">
        <f t="shared" si="0"/>
        <v>19.770610697827223</v>
      </c>
      <c r="AD31">
        <f t="shared" si="1"/>
        <v>1331.6464122911702</v>
      </c>
      <c r="AE31">
        <f>'IDT-1'!F31</f>
        <v>0</v>
      </c>
      <c r="AF31" s="24"/>
      <c r="AG31">
        <f t="shared" si="2"/>
        <v>1331.6464122911702</v>
      </c>
      <c r="AI31" s="34">
        <f>PXIL!J31</f>
        <v>0</v>
      </c>
      <c r="AJ31" s="34">
        <f>PXIL!P31</f>
        <v>0</v>
      </c>
      <c r="AK31" s="34">
        <f>RTM_IEX!J31</f>
        <v>48.16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8.0942099999999986</v>
      </c>
      <c r="E32">
        <f>GT_NG!T32</f>
        <v>9.7420718816067655</v>
      </c>
      <c r="F32">
        <f>GT_Spot!T32</f>
        <v>0</v>
      </c>
      <c r="G32">
        <f>PPCL_NG!T32</f>
        <v>28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655.9465005658318</v>
      </c>
      <c r="P32" s="36">
        <v>75.076268018689717</v>
      </c>
      <c r="Q32" s="36">
        <v>26.650000000000006</v>
      </c>
      <c r="R32" s="38">
        <v>21.97</v>
      </c>
      <c r="S32" s="38">
        <v>0</v>
      </c>
      <c r="T32" s="37">
        <f>SUMPRODUCT(LTA!J32:AN32,LTA!J$101:AN$101,LTA!J$105:AN$105)</f>
        <v>13.96</v>
      </c>
      <c r="U32" s="37">
        <f>SUMPRODUCT(LTA!J32:AN32,LTA!J$102:AN$102,LTA!J$105:AN$105)</f>
        <v>394.62146999999999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-503</v>
      </c>
      <c r="AA32" s="75">
        <f>STOA!J32</f>
        <v>516.08999999999992</v>
      </c>
      <c r="AB32" s="75">
        <f>-STOA!P32</f>
        <v>0</v>
      </c>
      <c r="AC32">
        <f t="shared" si="0"/>
        <v>19.858429965872251</v>
      </c>
      <c r="AD32">
        <f t="shared" si="1"/>
        <v>1333.9793831594909</v>
      </c>
      <c r="AE32">
        <f>'IDT-1'!F32</f>
        <v>0</v>
      </c>
      <c r="AF32" s="24"/>
      <c r="AG32">
        <f t="shared" si="2"/>
        <v>1333.9793831594909</v>
      </c>
      <c r="AI32" s="34">
        <f>PXIL!J32</f>
        <v>0</v>
      </c>
      <c r="AJ32" s="34">
        <f>PXIL!P32</f>
        <v>0</v>
      </c>
      <c r="AK32" s="34">
        <f>RTM_IEX!J32</f>
        <v>48.16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8.0942099999999986</v>
      </c>
      <c r="E33">
        <f>GT_NG!T33</f>
        <v>9.7420718816067655</v>
      </c>
      <c r="F33">
        <f>GT_Spot!T33</f>
        <v>0</v>
      </c>
      <c r="G33">
        <f>PPCL_NG!T33</f>
        <v>28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553.26832824172425</v>
      </c>
      <c r="P33" s="36">
        <v>75.076268018689717</v>
      </c>
      <c r="Q33" s="36">
        <v>26.664637328230999</v>
      </c>
      <c r="R33" s="38">
        <v>24.2</v>
      </c>
      <c r="S33" s="38">
        <v>0</v>
      </c>
      <c r="T33" s="37">
        <f>SUMPRODUCT(LTA!J33:AN33,LTA!J$101:AN$101,LTA!J$105:AN$105)</f>
        <v>16.509999999999998</v>
      </c>
      <c r="U33" s="37">
        <f>SUMPRODUCT(LTA!J33:AN33,LTA!J$102:AN$102,LTA!J$105:AN$105)</f>
        <v>395.96655599999997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-287</v>
      </c>
      <c r="AA33" s="75">
        <f>STOA!J33</f>
        <v>516.08999999999992</v>
      </c>
      <c r="AB33" s="75">
        <f>-STOA!P33</f>
        <v>0</v>
      </c>
      <c r="AC33">
        <f t="shared" si="0"/>
        <v>17.152039234726409</v>
      </c>
      <c r="AD33">
        <f t="shared" si="1"/>
        <v>1367.9873248947601</v>
      </c>
      <c r="AE33">
        <f>'IDT-1'!F33</f>
        <v>0</v>
      </c>
      <c r="AF33" s="24"/>
      <c r="AG33">
        <f t="shared" si="2"/>
        <v>1367.9873248947601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8.0942099999999986</v>
      </c>
      <c r="E34">
        <f>GT_NG!T34</f>
        <v>9.7420718816067655</v>
      </c>
      <c r="F34">
        <f>GT_Spot!T34</f>
        <v>0</v>
      </c>
      <c r="G34">
        <f>PPCL_NG!T34</f>
        <v>28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458.59656987762543</v>
      </c>
      <c r="P34" s="36">
        <v>75.076268018689717</v>
      </c>
      <c r="Q34" s="36">
        <v>26.664637328230999</v>
      </c>
      <c r="R34" s="38">
        <v>25.2</v>
      </c>
      <c r="S34" s="38">
        <v>0</v>
      </c>
      <c r="T34" s="37">
        <f>SUMPRODUCT(LTA!J34:AN34,LTA!J$101:AN$101,LTA!J$105:AN$105)</f>
        <v>19.27</v>
      </c>
      <c r="U34" s="37">
        <f>SUMPRODUCT(LTA!J34:AN34,LTA!J$102:AN$102,LTA!J$105:AN$105)</f>
        <v>399.72889799999996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-295</v>
      </c>
      <c r="AA34" s="75">
        <f>STOA!J34</f>
        <v>516.08999999999992</v>
      </c>
      <c r="AB34" s="75">
        <f>-STOA!P34</f>
        <v>0</v>
      </c>
      <c r="AC34">
        <f t="shared" si="0"/>
        <v>16.674831090071532</v>
      </c>
      <c r="AD34">
        <f t="shared" si="1"/>
        <v>1375.9251166753161</v>
      </c>
      <c r="AE34">
        <f>'IDT-1'!F34</f>
        <v>0</v>
      </c>
      <c r="AF34" s="24"/>
      <c r="AG34">
        <f t="shared" si="2"/>
        <v>1375.9251166753161</v>
      </c>
      <c r="AI34" s="34">
        <f>PXIL!J34</f>
        <v>0</v>
      </c>
      <c r="AJ34" s="34">
        <f>PXIL!P34</f>
        <v>0</v>
      </c>
      <c r="AK34" s="34">
        <f>RTM_IEX!J34</f>
        <v>62.61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8.0942099999999986</v>
      </c>
      <c r="E35">
        <f>GT_NG!T35</f>
        <v>9.7420718816067655</v>
      </c>
      <c r="F35">
        <f>GT_Spot!T35</f>
        <v>0</v>
      </c>
      <c r="G35">
        <f>PPCL_NG!T35</f>
        <v>28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459.39550828606406</v>
      </c>
      <c r="P35" s="36">
        <v>75.08</v>
      </c>
      <c r="Q35" s="36">
        <v>17.64</v>
      </c>
      <c r="R35" s="38">
        <v>25.2</v>
      </c>
      <c r="S35" s="38">
        <v>0</v>
      </c>
      <c r="T35" s="37">
        <f>SUMPRODUCT(LTA!J35:AN35,LTA!J$101:AN$101,LTA!J$105:AN$105)</f>
        <v>21.87</v>
      </c>
      <c r="U35" s="37">
        <f>SUMPRODUCT(LTA!J35:AN35,LTA!J$102:AN$102,LTA!J$105:AN$105)</f>
        <v>403.55592699999994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-308</v>
      </c>
      <c r="AA35" s="75">
        <f>STOA!J35</f>
        <v>516.08999999999992</v>
      </c>
      <c r="AB35" s="75">
        <f>-STOA!P35</f>
        <v>0</v>
      </c>
      <c r="AC35">
        <f t="shared" si="0"/>
        <v>16.89125866181184</v>
      </c>
      <c r="AD35">
        <f t="shared" si="1"/>
        <v>1375.3637511650938</v>
      </c>
      <c r="AE35">
        <f>'IDT-1'!F35</f>
        <v>0</v>
      </c>
      <c r="AF35" s="24"/>
      <c r="AG35">
        <f t="shared" si="2"/>
        <v>1375.3637511650938</v>
      </c>
      <c r="AI35" s="34">
        <f>PXIL!J35</f>
        <v>0</v>
      </c>
      <c r="AJ35" s="34">
        <f>PXIL!P35</f>
        <v>0</v>
      </c>
      <c r="AK35" s="34">
        <f>RTM_IEX!J35</f>
        <v>77.06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8.0942099999999986</v>
      </c>
      <c r="E36">
        <f>GT_NG!T36</f>
        <v>9.7420718816067655</v>
      </c>
      <c r="F36">
        <f>GT_Spot!T36</f>
        <v>0</v>
      </c>
      <c r="G36">
        <f>PPCL_NG!T36</f>
        <v>28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464.13445193790079</v>
      </c>
      <c r="P36" s="36">
        <v>75.08</v>
      </c>
      <c r="Q36" s="36">
        <v>17.64</v>
      </c>
      <c r="R36" s="38">
        <v>25.2</v>
      </c>
      <c r="S36" s="38">
        <v>0</v>
      </c>
      <c r="T36" s="37">
        <f>SUMPRODUCT(LTA!J36:AN36,LTA!J$101:AN$101,LTA!J$105:AN$105)</f>
        <v>24.47</v>
      </c>
      <c r="U36" s="37">
        <f>SUMPRODUCT(LTA!J36:AN36,LTA!J$102:AN$102,LTA!J$105:AN$105)</f>
        <v>407.67890799999992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-299</v>
      </c>
      <c r="AA36" s="75">
        <f>STOA!J36</f>
        <v>516.08999999999992</v>
      </c>
      <c r="AB36" s="75">
        <f>-STOA!P36</f>
        <v>0</v>
      </c>
      <c r="AC36">
        <f t="shared" si="0"/>
        <v>16.992190409363268</v>
      </c>
      <c r="AD36">
        <f t="shared" si="1"/>
        <v>1405.3547440693792</v>
      </c>
      <c r="AE36">
        <f>'IDT-1'!F36</f>
        <v>0</v>
      </c>
      <c r="AF36" s="24"/>
      <c r="AG36">
        <f t="shared" si="2"/>
        <v>1405.3547440693792</v>
      </c>
      <c r="AI36" s="34">
        <f>PXIL!J36</f>
        <v>0</v>
      </c>
      <c r="AJ36" s="34">
        <f>PXIL!P36</f>
        <v>0</v>
      </c>
      <c r="AK36" s="34">
        <f>RTM_IEX!J36</f>
        <v>86.69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8.0942099999999986</v>
      </c>
      <c r="E37">
        <f>GT_NG!T37</f>
        <v>9.7420718816067655</v>
      </c>
      <c r="F37">
        <f>GT_Spot!T37</f>
        <v>0</v>
      </c>
      <c r="G37">
        <f>PPCL_NG!T37</f>
        <v>28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464.74740977611128</v>
      </c>
      <c r="P37" s="36">
        <v>75.08</v>
      </c>
      <c r="Q37" s="36">
        <v>17.64</v>
      </c>
      <c r="R37" s="38">
        <v>25.2</v>
      </c>
      <c r="S37" s="38">
        <v>0</v>
      </c>
      <c r="T37" s="37">
        <f>SUMPRODUCT(LTA!J37:AN37,LTA!J$101:AN$101,LTA!J$105:AN$105)</f>
        <v>19.04</v>
      </c>
      <c r="U37" s="37">
        <f>SUMPRODUCT(LTA!J37:AN37,LTA!J$102:AN$102,LTA!J$105:AN$105)</f>
        <v>415.09637499999991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-298</v>
      </c>
      <c r="AA37" s="75">
        <f>STOA!J37</f>
        <v>516.08999999999992</v>
      </c>
      <c r="AB37" s="75">
        <f>-STOA!P37</f>
        <v>0</v>
      </c>
      <c r="AC37">
        <f t="shared" si="0"/>
        <v>17.005562820279348</v>
      </c>
      <c r="AD37">
        <f t="shared" si="1"/>
        <v>1408.9417964966738</v>
      </c>
      <c r="AE37">
        <f>'IDT-1'!F37</f>
        <v>0</v>
      </c>
      <c r="AF37" s="24"/>
      <c r="AG37">
        <f t="shared" si="2"/>
        <v>1408.9417964966738</v>
      </c>
      <c r="AI37" s="34">
        <f>PXIL!J37</f>
        <v>0</v>
      </c>
      <c r="AJ37" s="34">
        <f>PXIL!P37</f>
        <v>0</v>
      </c>
      <c r="AK37" s="34">
        <f>RTM_IEX!J37</f>
        <v>86.69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9.7420718816067655</v>
      </c>
      <c r="F38">
        <f>GT_Spot!T38</f>
        <v>0</v>
      </c>
      <c r="G38">
        <f>PPCL_NG!T38</f>
        <v>28.12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464.75543081250026</v>
      </c>
      <c r="P38" s="36">
        <v>75.08</v>
      </c>
      <c r="Q38" s="36">
        <v>17.64</v>
      </c>
      <c r="R38" s="38">
        <v>25.2</v>
      </c>
      <c r="S38" s="38">
        <v>0</v>
      </c>
      <c r="T38" s="37">
        <f>SUMPRODUCT(LTA!J38:AN38,LTA!J$101:AN$101,LTA!J$105:AN$105)</f>
        <v>17.5</v>
      </c>
      <c r="U38" s="37">
        <f>SUMPRODUCT(LTA!J38:AN38,LTA!J$102:AN$102,LTA!J$105:AN$105)</f>
        <v>423.32284299999992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-308</v>
      </c>
      <c r="AA38" s="75">
        <f>STOA!J38</f>
        <v>516.08999999999992</v>
      </c>
      <c r="AB38" s="75">
        <f>-STOA!P38</f>
        <v>0</v>
      </c>
      <c r="AC38">
        <f t="shared" si="0"/>
        <v>17.228408105433903</v>
      </c>
      <c r="AD38">
        <f t="shared" si="1"/>
        <v>1415.1634402479081</v>
      </c>
      <c r="AE38">
        <f>'IDT-1'!F38</f>
        <v>0</v>
      </c>
      <c r="AF38" s="24"/>
      <c r="AG38">
        <f t="shared" si="2"/>
        <v>1415.1634402479081</v>
      </c>
      <c r="AI38" s="34">
        <f>PXIL!J38</f>
        <v>0</v>
      </c>
      <c r="AJ38" s="34">
        <f>PXIL!P38</f>
        <v>0</v>
      </c>
      <c r="AK38" s="34">
        <f>RTM_IEX!J38</f>
        <v>96.32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9.6550890969495615</v>
      </c>
      <c r="F39">
        <f>GT_Spot!T39</f>
        <v>0</v>
      </c>
      <c r="G39">
        <f>PPCL_NG!T39</f>
        <v>28.12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462.85227927674322</v>
      </c>
      <c r="P39" s="36">
        <v>19.260000000000002</v>
      </c>
      <c r="Q39" s="36">
        <v>17.64</v>
      </c>
      <c r="R39" s="38">
        <v>25.2</v>
      </c>
      <c r="S39" s="38">
        <v>0</v>
      </c>
      <c r="T39" s="37">
        <f>SUMPRODUCT(LTA!J39:AN39,LTA!J$101:AN$101,LTA!J$105:AN$105)</f>
        <v>15.89</v>
      </c>
      <c r="U39" s="37">
        <f>SUMPRODUCT(LTA!J39:AN39,LTA!J$102:AN$102,LTA!J$105:AN$105)</f>
        <v>428.57293399999992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-294</v>
      </c>
      <c r="AA39" s="75">
        <f>STOA!J39</f>
        <v>516.08999999999992</v>
      </c>
      <c r="AB39" s="75">
        <f>-STOA!P39</f>
        <v>0</v>
      </c>
      <c r="AC39">
        <f t="shared" si="0"/>
        <v>17.140219533393978</v>
      </c>
      <c r="AD39">
        <f t="shared" si="1"/>
        <v>1432.8715854995335</v>
      </c>
      <c r="AE39">
        <f>'IDT-1'!F39</f>
        <v>0</v>
      </c>
      <c r="AF39" s="24"/>
      <c r="AG39">
        <f t="shared" si="2"/>
        <v>1432.8715854995335</v>
      </c>
      <c r="AI39" s="34">
        <f>PXIL!J39</f>
        <v>0</v>
      </c>
      <c r="AJ39" s="34">
        <f>PXIL!P39</f>
        <v>0</v>
      </c>
      <c r="AK39" s="34">
        <f>RTM_IEX!J39</f>
        <v>154.11000000000001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9.6550890969495615</v>
      </c>
      <c r="F40">
        <f>GT_Spot!T40</f>
        <v>0</v>
      </c>
      <c r="G40">
        <f>PPCL_NG!T40</f>
        <v>28.12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462.85227927674322</v>
      </c>
      <c r="P40" s="36">
        <v>19.260000000000002</v>
      </c>
      <c r="Q40" s="36">
        <v>17.64</v>
      </c>
      <c r="R40" s="38">
        <v>25.2</v>
      </c>
      <c r="S40" s="38">
        <v>0</v>
      </c>
      <c r="T40" s="37">
        <f>SUMPRODUCT(LTA!J40:AN40,LTA!J$101:AN$101,LTA!J$105:AN$105)</f>
        <v>17.27</v>
      </c>
      <c r="U40" s="37">
        <f>SUMPRODUCT(LTA!J40:AN40,LTA!J$102:AN$102,LTA!J$105:AN$105)</f>
        <v>437.37447499999996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-156</v>
      </c>
      <c r="AA40" s="75">
        <f>STOA!J40</f>
        <v>516.08999999999992</v>
      </c>
      <c r="AB40" s="75">
        <f>-STOA!P40</f>
        <v>0</v>
      </c>
      <c r="AC40">
        <f t="shared" si="0"/>
        <v>15.409504711759284</v>
      </c>
      <c r="AD40">
        <f t="shared" si="1"/>
        <v>1505.733841321168</v>
      </c>
      <c r="AE40">
        <f>'IDT-1'!F40</f>
        <v>0</v>
      </c>
      <c r="AF40" s="24"/>
      <c r="AG40">
        <f t="shared" si="2"/>
        <v>1505.733841321168</v>
      </c>
      <c r="AI40" s="34">
        <f>PXIL!J40</f>
        <v>0</v>
      </c>
      <c r="AJ40" s="34">
        <f>PXIL!P40</f>
        <v>0</v>
      </c>
      <c r="AK40" s="34">
        <f>RTM_IEX!J40</f>
        <v>77.06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9.2343195266272176</v>
      </c>
      <c r="F41">
        <f>GT_Spot!T41</f>
        <v>0</v>
      </c>
      <c r="G41">
        <f>PPCL_NG!T41</f>
        <v>28.12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463.3655375183543</v>
      </c>
      <c r="P41" s="36">
        <v>19.260000000000002</v>
      </c>
      <c r="Q41" s="36">
        <v>17.64</v>
      </c>
      <c r="R41" s="38">
        <v>25.2</v>
      </c>
      <c r="S41" s="38">
        <v>0</v>
      </c>
      <c r="T41" s="37">
        <f>SUMPRODUCT(LTA!J41:AN41,LTA!J$101:AN$101,LTA!J$105:AN$105)</f>
        <v>15.379999999999999</v>
      </c>
      <c r="U41" s="37">
        <f>SUMPRODUCT(LTA!J41:AN41,LTA!J$102:AN$102,LTA!J$105:AN$105)</f>
        <v>438.07625899999994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-89</v>
      </c>
      <c r="AA41" s="75">
        <f>STOA!J41</f>
        <v>516.08999999999992</v>
      </c>
      <c r="AB41" s="75">
        <f>-STOA!P41</f>
        <v>0</v>
      </c>
      <c r="AC41">
        <f t="shared" si="0"/>
        <v>15.237277034630541</v>
      </c>
      <c r="AD41">
        <f t="shared" si="1"/>
        <v>1619.9703416695857</v>
      </c>
      <c r="AE41">
        <f>'IDT-1'!F41</f>
        <v>0</v>
      </c>
      <c r="AF41" s="24"/>
      <c r="AG41">
        <f t="shared" si="2"/>
        <v>1619.9703416695857</v>
      </c>
      <c r="AI41" s="34">
        <f>PXIL!J41</f>
        <v>0</v>
      </c>
      <c r="AJ41" s="34">
        <f>PXIL!P41</f>
        <v>0</v>
      </c>
      <c r="AK41" s="34">
        <f>RTM_IEX!J41</f>
        <v>125.22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9.2343195266272176</v>
      </c>
      <c r="F42">
        <f>GT_Spot!T42</f>
        <v>0</v>
      </c>
      <c r="G42">
        <f>PPCL_NG!T42</f>
        <v>28.12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463.3655375183543</v>
      </c>
      <c r="P42" s="36">
        <v>19.260000000000002</v>
      </c>
      <c r="Q42" s="36">
        <v>17.64</v>
      </c>
      <c r="R42" s="38">
        <v>25.2</v>
      </c>
      <c r="S42" s="38">
        <v>0</v>
      </c>
      <c r="T42" s="37">
        <f>SUMPRODUCT(LTA!J42:AN42,LTA!J$101:AN$101,LTA!J$105:AN$105)</f>
        <v>15.49</v>
      </c>
      <c r="U42" s="37">
        <f>SUMPRODUCT(LTA!J42:AN42,LTA!J$102:AN$102,LTA!J$105:AN$105)</f>
        <v>438.19322299999993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516.08999999999992</v>
      </c>
      <c r="AB42" s="75">
        <f>-STOA!P42</f>
        <v>0</v>
      </c>
      <c r="AC42">
        <f t="shared" si="0"/>
        <v>14.242490494715415</v>
      </c>
      <c r="AD42">
        <f t="shared" si="1"/>
        <v>1681.2920922095009</v>
      </c>
      <c r="AE42">
        <f>'IDT-1'!F42</f>
        <v>0</v>
      </c>
      <c r="AF42" s="24"/>
      <c r="AG42">
        <f t="shared" si="2"/>
        <v>1681.2920922095009</v>
      </c>
      <c r="AI42" s="34">
        <f>PXIL!J42</f>
        <v>0</v>
      </c>
      <c r="AJ42" s="34">
        <f>PXIL!P42</f>
        <v>0</v>
      </c>
      <c r="AK42" s="34">
        <f>RTM_IEX!J42</f>
        <v>96.32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9.2343195266272176</v>
      </c>
      <c r="F43">
        <f>GT_Spot!T43</f>
        <v>0</v>
      </c>
      <c r="G43">
        <f>PPCL_NG!T43</f>
        <v>28.12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460.74322546397417</v>
      </c>
      <c r="P43" s="36">
        <v>19.260000000000002</v>
      </c>
      <c r="Q43" s="36">
        <v>17.64</v>
      </c>
      <c r="R43" s="38">
        <v>25.2</v>
      </c>
      <c r="S43" s="38">
        <v>0</v>
      </c>
      <c r="T43" s="37">
        <f>SUMPRODUCT(LTA!J43:AN43,LTA!J$101:AN$101,LTA!J$105:AN$105)</f>
        <v>15.49</v>
      </c>
      <c r="U43" s="37">
        <f>SUMPRODUCT(LTA!J43:AN43,LTA!J$102:AN$102,LTA!J$105:AN$105)</f>
        <v>437.45017399999995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517.92999999999995</v>
      </c>
      <c r="AB43" s="75">
        <f>-STOA!P43</f>
        <v>0</v>
      </c>
      <c r="AC43">
        <f t="shared" si="0"/>
        <v>14.553329461858624</v>
      </c>
      <c r="AD43">
        <f t="shared" si="1"/>
        <v>1717.9858921879777</v>
      </c>
      <c r="AE43">
        <f>'IDT-1'!F43</f>
        <v>0</v>
      </c>
      <c r="AF43" s="24"/>
      <c r="AG43">
        <f t="shared" si="2"/>
        <v>1717.9858921879777</v>
      </c>
      <c r="AI43" s="34">
        <f>PXIL!J43</f>
        <v>0</v>
      </c>
      <c r="AJ43" s="34">
        <f>PXIL!P43</f>
        <v>0</v>
      </c>
      <c r="AK43" s="34">
        <f>RTM_IEX!J43</f>
        <v>134.85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9.2343195266272176</v>
      </c>
      <c r="F44">
        <f>GT_Spot!T44</f>
        <v>0</v>
      </c>
      <c r="G44">
        <f>PPCL_NG!T44</f>
        <v>28.12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460.74322546397417</v>
      </c>
      <c r="P44" s="36">
        <v>19.260000000000002</v>
      </c>
      <c r="Q44" s="36">
        <v>17.64</v>
      </c>
      <c r="R44" s="38">
        <v>25.2</v>
      </c>
      <c r="S44" s="38">
        <v>0</v>
      </c>
      <c r="T44" s="37">
        <f>SUMPRODUCT(LTA!J44:AN44,LTA!J$101:AN$101,LTA!J$105:AN$105)</f>
        <v>15.49</v>
      </c>
      <c r="U44" s="37">
        <f>SUMPRODUCT(LTA!J44:AN44,LTA!J$102:AN$102,LTA!J$105:AN$105)</f>
        <v>436.27078699999998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57.79</v>
      </c>
      <c r="Z44" s="34">
        <f>IEX!P44</f>
        <v>0</v>
      </c>
      <c r="AA44" s="75">
        <f>STOA!J44</f>
        <v>517.92999999999995</v>
      </c>
      <c r="AB44" s="75">
        <f>-STOA!P44</f>
        <v>0</v>
      </c>
      <c r="AC44">
        <f t="shared" si="0"/>
        <v>14.947966611058623</v>
      </c>
      <c r="AD44">
        <f t="shared" si="1"/>
        <v>1764.5718680387777</v>
      </c>
      <c r="AE44">
        <f>'IDT-1'!F44</f>
        <v>0</v>
      </c>
      <c r="AF44" s="24"/>
      <c r="AG44">
        <f t="shared" si="2"/>
        <v>1764.5718680387777</v>
      </c>
      <c r="AI44" s="34">
        <f>PXIL!J44</f>
        <v>0</v>
      </c>
      <c r="AJ44" s="34">
        <f>PXIL!P44</f>
        <v>0</v>
      </c>
      <c r="AK44" s="34">
        <f>RTM_IEX!J44</f>
        <v>125.22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9.2343195266272176</v>
      </c>
      <c r="F45">
        <f>GT_Spot!T45</f>
        <v>0</v>
      </c>
      <c r="G45">
        <f>PPCL_NG!T45</f>
        <v>28.12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467.12809415924283</v>
      </c>
      <c r="P45" s="36">
        <v>19.260000000000002</v>
      </c>
      <c r="Q45" s="36">
        <v>17.64</v>
      </c>
      <c r="R45" s="38">
        <v>25.2</v>
      </c>
      <c r="S45" s="38">
        <v>0</v>
      </c>
      <c r="T45" s="37">
        <f>SUMPRODUCT(LTA!J45:AN45,LTA!J$101:AN$101,LTA!J$105:AN$105)</f>
        <v>16.5</v>
      </c>
      <c r="U45" s="37">
        <f>SUMPRODUCT(LTA!J45:AN45,LTA!J$102:AN$102,LTA!J$105:AN$105)</f>
        <v>443.98066399999993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81.87</v>
      </c>
      <c r="Z45" s="34">
        <f>IEX!P45</f>
        <v>0</v>
      </c>
      <c r="AA45" s="75">
        <f>STOA!J45</f>
        <v>517.92999999999995</v>
      </c>
      <c r="AB45" s="75">
        <f>-STOA!P45</f>
        <v>0</v>
      </c>
      <c r="AC45">
        <f t="shared" si="0"/>
        <v>15.277118474898879</v>
      </c>
      <c r="AD45">
        <f t="shared" si="1"/>
        <v>1803.4274618702061</v>
      </c>
      <c r="AE45">
        <f>'IDT-1'!F45</f>
        <v>0</v>
      </c>
      <c r="AF45" s="24"/>
      <c r="AG45">
        <f t="shared" si="2"/>
        <v>1803.4274618702061</v>
      </c>
      <c r="AI45" s="34">
        <f>PXIL!J45</f>
        <v>0</v>
      </c>
      <c r="AJ45" s="34">
        <f>PXIL!P45</f>
        <v>0</v>
      </c>
      <c r="AK45" s="34">
        <f>RTM_IEX!J45</f>
        <v>125.22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9.2343195266272176</v>
      </c>
      <c r="F46">
        <f>GT_Spot!T46</f>
        <v>0</v>
      </c>
      <c r="G46">
        <f>PPCL_NG!T46</f>
        <v>28.12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467.12809415924283</v>
      </c>
      <c r="P46" s="36">
        <v>19.260000000000002</v>
      </c>
      <c r="Q46" s="36">
        <v>17.64</v>
      </c>
      <c r="R46" s="38">
        <v>25.2</v>
      </c>
      <c r="S46" s="38">
        <v>0</v>
      </c>
      <c r="T46" s="37">
        <f>SUMPRODUCT(LTA!J46:AN46,LTA!J$101:AN$101,LTA!J$105:AN$105)</f>
        <v>16.490000000000002</v>
      </c>
      <c r="U46" s="37">
        <f>SUMPRODUCT(LTA!J46:AN46,LTA!J$102:AN$102,LTA!J$105:AN$105)</f>
        <v>453.26955499999997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100.17</v>
      </c>
      <c r="Z46" s="34">
        <f>IEX!P46</f>
        <v>0</v>
      </c>
      <c r="AA46" s="75">
        <f>STOA!J46</f>
        <v>517.92999999999995</v>
      </c>
      <c r="AB46" s="75">
        <f>-STOA!P46</f>
        <v>0</v>
      </c>
      <c r="AC46">
        <f t="shared" si="0"/>
        <v>15.508781159298881</v>
      </c>
      <c r="AD46">
        <f t="shared" si="1"/>
        <v>1830.7746901858061</v>
      </c>
      <c r="AE46">
        <f>'IDT-1'!F46</f>
        <v>0</v>
      </c>
      <c r="AF46" s="24"/>
      <c r="AG46">
        <f t="shared" si="2"/>
        <v>1830.7746901858061</v>
      </c>
      <c r="AI46" s="34">
        <f>PXIL!J46</f>
        <v>0</v>
      </c>
      <c r="AJ46" s="34">
        <f>PXIL!P46</f>
        <v>0</v>
      </c>
      <c r="AK46" s="34">
        <f>RTM_IEX!J46</f>
        <v>125.22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9.2343195266272176</v>
      </c>
      <c r="F47">
        <f>GT_Spot!T47</f>
        <v>0</v>
      </c>
      <c r="G47">
        <f>PPCL_NG!T47</f>
        <v>28.12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467.12454580070738</v>
      </c>
      <c r="P47" s="36">
        <v>75.399999999999991</v>
      </c>
      <c r="Q47" s="36">
        <v>7.72</v>
      </c>
      <c r="R47" s="38">
        <v>25.2</v>
      </c>
      <c r="S47" s="38">
        <v>0</v>
      </c>
      <c r="T47" s="37">
        <f>SUMPRODUCT(LTA!J47:AN47,LTA!J$101:AN$101,LTA!J$105:AN$105)</f>
        <v>21.25</v>
      </c>
      <c r="U47" s="37">
        <f>SUMPRODUCT(LTA!J47:AN47,LTA!J$102:AN$102,LTA!J$105:AN$105)</f>
        <v>462.52692799999994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114.62</v>
      </c>
      <c r="Z47" s="34">
        <f>IEX!P47</f>
        <v>0</v>
      </c>
      <c r="AA47" s="75">
        <f>STOA!J47</f>
        <v>517.92999999999995</v>
      </c>
      <c r="AB47" s="75">
        <f>-STOA!P47</f>
        <v>0</v>
      </c>
      <c r="AC47">
        <f t="shared" si="0"/>
        <v>15.933853286287183</v>
      </c>
      <c r="AD47">
        <f t="shared" si="1"/>
        <v>1880.9534427002825</v>
      </c>
      <c r="AE47">
        <f>'IDT-1'!F47</f>
        <v>0</v>
      </c>
      <c r="AF47" s="24"/>
      <c r="AG47">
        <f t="shared" si="2"/>
        <v>1880.9534427002825</v>
      </c>
      <c r="AI47" s="34">
        <f>PXIL!J47</f>
        <v>0</v>
      </c>
      <c r="AJ47" s="34">
        <f>PXIL!P47</f>
        <v>0</v>
      </c>
      <c r="AK47" s="34">
        <f>RTM_IEX!J47</f>
        <v>101.14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9.0549662487945994</v>
      </c>
      <c r="F48">
        <f>GT_Spot!T48</f>
        <v>0</v>
      </c>
      <c r="G48">
        <f>PPCL_NG!T48</f>
        <v>28.12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467.59382233372781</v>
      </c>
      <c r="P48" s="36">
        <v>75.399999999999991</v>
      </c>
      <c r="Q48" s="36">
        <v>7.72</v>
      </c>
      <c r="R48" s="38">
        <v>25.2</v>
      </c>
      <c r="S48" s="38">
        <v>0</v>
      </c>
      <c r="T48" s="37">
        <f>SUMPRODUCT(LTA!J48:AN48,LTA!J$101:AN$101,LTA!J$105:AN$105)</f>
        <v>22.82</v>
      </c>
      <c r="U48" s="37">
        <f>SUMPRODUCT(LTA!J48:AN48,LTA!J$102:AN$102,LTA!J$105:AN$105)</f>
        <v>471.69885499999992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135.81</v>
      </c>
      <c r="Z48" s="34">
        <f>IEX!P48</f>
        <v>0</v>
      </c>
      <c r="AA48" s="75">
        <f>STOA!J48</f>
        <v>517.92999999999995</v>
      </c>
      <c r="AB48" s="75">
        <f>-STOA!P48</f>
        <v>0</v>
      </c>
      <c r="AC48">
        <f t="shared" si="0"/>
        <v>16.08313682843076</v>
      </c>
      <c r="AD48">
        <f t="shared" si="1"/>
        <v>1898.5760094133266</v>
      </c>
      <c r="AE48">
        <f>'IDT-1'!F48</f>
        <v>0</v>
      </c>
      <c r="AF48" s="24"/>
      <c r="AG48">
        <f t="shared" si="2"/>
        <v>1898.5760094133266</v>
      </c>
      <c r="AI48" s="34">
        <f>PXIL!J48</f>
        <v>0</v>
      </c>
      <c r="AJ48" s="34">
        <f>PXIL!P48</f>
        <v>0</v>
      </c>
      <c r="AK48" s="34">
        <f>RTM_IEX!J48</f>
        <v>86.69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9.0549662487945994</v>
      </c>
      <c r="F49">
        <f>GT_Spot!T49</f>
        <v>0</v>
      </c>
      <c r="G49">
        <f>PPCL_NG!T49</f>
        <v>28.12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465.55118749816512</v>
      </c>
      <c r="P49" s="36">
        <v>75.077129091465281</v>
      </c>
      <c r="Q49" s="36">
        <v>7.72</v>
      </c>
      <c r="R49" s="38">
        <v>25.2</v>
      </c>
      <c r="S49" s="38">
        <v>0</v>
      </c>
      <c r="T49" s="37">
        <f>SUMPRODUCT(LTA!J49:AN49,LTA!J$101:AN$101,LTA!J$105:AN$105)</f>
        <v>27.009999999999998</v>
      </c>
      <c r="U49" s="37">
        <f>SUMPRODUCT(LTA!J49:AN49,LTA!J$102:AN$102,LTA!J$105:AN$105)</f>
        <v>469.65198499999997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150.26</v>
      </c>
      <c r="Z49" s="34">
        <f>IEX!P49</f>
        <v>0</v>
      </c>
      <c r="AA49" s="75">
        <f>STOA!J49</f>
        <v>517.92999999999995</v>
      </c>
      <c r="AB49" s="75">
        <f>-STOA!P49</f>
        <v>0</v>
      </c>
      <c r="AC49">
        <f t="shared" si="0"/>
        <v>15.959888872180343</v>
      </c>
      <c r="AD49">
        <f t="shared" si="1"/>
        <v>1884.0268816254797</v>
      </c>
      <c r="AE49">
        <f>'IDT-1'!F49</f>
        <v>0</v>
      </c>
      <c r="AF49" s="24"/>
      <c r="AG49">
        <f t="shared" si="2"/>
        <v>1884.0268816254797</v>
      </c>
      <c r="AI49" s="34">
        <f>PXIL!J49</f>
        <v>0</v>
      </c>
      <c r="AJ49" s="34">
        <f>PXIL!P49</f>
        <v>0</v>
      </c>
      <c r="AK49" s="34">
        <f>RTM_IEX!J49</f>
        <v>57.79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9.0549662487945994</v>
      </c>
      <c r="F50">
        <f>GT_Spot!T50</f>
        <v>0</v>
      </c>
      <c r="G50">
        <f>PPCL_NG!T50</f>
        <v>28.12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463.99113054532734</v>
      </c>
      <c r="P50" s="36">
        <v>75.077129091465281</v>
      </c>
      <c r="Q50" s="36">
        <v>7.72</v>
      </c>
      <c r="R50" s="38">
        <v>25.2</v>
      </c>
      <c r="S50" s="38">
        <v>0</v>
      </c>
      <c r="T50" s="37">
        <f>SUMPRODUCT(LTA!J50:AN50,LTA!J$101:AN$101,LTA!J$105:AN$105)</f>
        <v>29.2</v>
      </c>
      <c r="U50" s="37">
        <f>SUMPRODUCT(LTA!J50:AN50,LTA!J$102:AN$102,LTA!J$105:AN$105)</f>
        <v>467.11776499999996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158.93</v>
      </c>
      <c r="Z50" s="34">
        <f>IEX!P50</f>
        <v>0</v>
      </c>
      <c r="AA50" s="75">
        <f>STOA!J50</f>
        <v>517.92999999999995</v>
      </c>
      <c r="AB50" s="75">
        <f>-STOA!P50</f>
        <v>0</v>
      </c>
      <c r="AC50">
        <f t="shared" si="0"/>
        <v>16.138100945776507</v>
      </c>
      <c r="AD50">
        <f t="shared" si="1"/>
        <v>1905.0643925990457</v>
      </c>
      <c r="AE50">
        <f>'IDT-1'!F50</f>
        <v>0</v>
      </c>
      <c r="AF50" s="24"/>
      <c r="AG50">
        <f t="shared" si="2"/>
        <v>1905.0643925990457</v>
      </c>
      <c r="AI50" s="34">
        <f>PXIL!J50</f>
        <v>0</v>
      </c>
      <c r="AJ50" s="34">
        <f>PXIL!P50</f>
        <v>0</v>
      </c>
      <c r="AK50" s="34">
        <f>RTM_IEX!J50</f>
        <v>72.239999999999995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9.0549662487945994</v>
      </c>
      <c r="F51">
        <f>GT_Spot!T51</f>
        <v>0</v>
      </c>
      <c r="G51">
        <f>PPCL_NG!T51</f>
        <v>28.12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469.390012009202</v>
      </c>
      <c r="P51" s="36">
        <v>75.077129091465281</v>
      </c>
      <c r="Q51" s="36">
        <v>26.65</v>
      </c>
      <c r="R51" s="38">
        <v>25.2</v>
      </c>
      <c r="S51" s="38">
        <v>0</v>
      </c>
      <c r="T51" s="37">
        <f>SUMPRODUCT(LTA!J51:AN51,LTA!J$101:AN$101,LTA!J$105:AN$105)</f>
        <v>31.4</v>
      </c>
      <c r="U51" s="37">
        <f>SUMPRODUCT(LTA!J51:AN51,LTA!J$102:AN$102,LTA!J$105:AN$105)</f>
        <v>454.64160499999991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75.64</v>
      </c>
      <c r="Z51" s="34">
        <f>IEX!P51</f>
        <v>0</v>
      </c>
      <c r="AA51" s="75">
        <f>STOA!J51</f>
        <v>517.92999999999995</v>
      </c>
      <c r="AB51" s="75">
        <f>-STOA!P51</f>
        <v>0</v>
      </c>
      <c r="AC51">
        <f t="shared" si="0"/>
        <v>16.001539806073055</v>
      </c>
      <c r="AD51">
        <f t="shared" si="1"/>
        <v>1888.943675202624</v>
      </c>
      <c r="AE51">
        <f>'IDT-1'!F51</f>
        <v>0</v>
      </c>
      <c r="AF51" s="24"/>
      <c r="AG51">
        <f t="shared" si="2"/>
        <v>1888.943675202624</v>
      </c>
      <c r="AI51" s="34">
        <f>PXIL!J51</f>
        <v>0</v>
      </c>
      <c r="AJ51" s="34">
        <f>PXIL!P51</f>
        <v>0</v>
      </c>
      <c r="AK51" s="34">
        <f>RTM_IEX!J51</f>
        <v>125.22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9.0549662487945994</v>
      </c>
      <c r="F52">
        <f>GT_Spot!T52</f>
        <v>0</v>
      </c>
      <c r="G52">
        <f>PPCL_NG!T52</f>
        <v>28.12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469.39093604314974</v>
      </c>
      <c r="P52" s="36">
        <v>75.077129091465281</v>
      </c>
      <c r="Q52" s="36">
        <v>26.65</v>
      </c>
      <c r="R52" s="38">
        <v>25.2</v>
      </c>
      <c r="S52" s="38">
        <v>0</v>
      </c>
      <c r="T52" s="37">
        <f>SUMPRODUCT(LTA!J52:AN52,LTA!J$101:AN$101,LTA!J$105:AN$105)</f>
        <v>30.87</v>
      </c>
      <c r="U52" s="37">
        <f>SUMPRODUCT(LTA!J52:AN52,LTA!J$102:AN$102,LTA!J$105:AN$105)</f>
        <v>452.32181899999995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82.13</v>
      </c>
      <c r="Z52" s="34">
        <f>IEX!P52</f>
        <v>0</v>
      </c>
      <c r="AA52" s="75">
        <f>STOA!J52</f>
        <v>517.92999999999995</v>
      </c>
      <c r="AB52" s="75">
        <f>-STOA!P52</f>
        <v>0</v>
      </c>
      <c r="AC52">
        <f t="shared" si="0"/>
        <v>16.072529365558211</v>
      </c>
      <c r="AD52">
        <f t="shared" si="1"/>
        <v>1897.323823677086</v>
      </c>
      <c r="AE52">
        <f>'IDT-1'!F52</f>
        <v>0</v>
      </c>
      <c r="AF52" s="24"/>
      <c r="AG52">
        <f t="shared" si="2"/>
        <v>1897.323823677086</v>
      </c>
      <c r="AI52" s="34">
        <f>PXIL!J52</f>
        <v>0</v>
      </c>
      <c r="AJ52" s="34">
        <f>PXIL!P52</f>
        <v>0</v>
      </c>
      <c r="AK52" s="34">
        <f>RTM_IEX!J52</f>
        <v>130.03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9.0549662487945994</v>
      </c>
      <c r="F53">
        <f>GT_Spot!T53</f>
        <v>0</v>
      </c>
      <c r="G53">
        <f>PPCL_NG!T53</f>
        <v>28.12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469.01951476594974</v>
      </c>
      <c r="P53" s="36">
        <v>75.077129091465281</v>
      </c>
      <c r="Q53" s="36">
        <v>26.65</v>
      </c>
      <c r="R53" s="38">
        <v>25.2</v>
      </c>
      <c r="S53" s="38">
        <v>0</v>
      </c>
      <c r="T53" s="37">
        <f>SUMPRODUCT(LTA!J53:AN53,LTA!J$101:AN$101,LTA!J$105:AN$105)</f>
        <v>37.869999999999997</v>
      </c>
      <c r="U53" s="37">
        <f>SUMPRODUCT(LTA!J53:AN53,LTA!J$102:AN$102,LTA!J$105:AN$105)</f>
        <v>465.37305199999992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93.11</v>
      </c>
      <c r="Z53" s="34">
        <f>IEX!P53</f>
        <v>0</v>
      </c>
      <c r="AA53" s="75">
        <f>STOA!J53</f>
        <v>517.92999999999995</v>
      </c>
      <c r="AB53" s="75">
        <f>-STOA!P53</f>
        <v>0</v>
      </c>
      <c r="AC53">
        <f t="shared" si="0"/>
        <v>16.249179784029732</v>
      </c>
      <c r="AD53">
        <f t="shared" si="1"/>
        <v>1918.1769849814145</v>
      </c>
      <c r="AE53">
        <f>'IDT-1'!F53</f>
        <v>0</v>
      </c>
      <c r="AF53" s="24"/>
      <c r="AG53">
        <f t="shared" si="2"/>
        <v>1918.1769849814145</v>
      </c>
      <c r="AI53" s="34">
        <f>PXIL!J53</f>
        <v>0</v>
      </c>
      <c r="AJ53" s="34">
        <f>PXIL!P53</f>
        <v>0</v>
      </c>
      <c r="AK53" s="34">
        <f>RTM_IEX!J53</f>
        <v>120.4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9.0549662487945994</v>
      </c>
      <c r="F54">
        <f>GT_Spot!T54</f>
        <v>0</v>
      </c>
      <c r="G54">
        <f>PPCL_NG!T54</f>
        <v>28.12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469.01820334552605</v>
      </c>
      <c r="P54" s="36">
        <v>75.077129091465281</v>
      </c>
      <c r="Q54" s="36">
        <v>26.65</v>
      </c>
      <c r="R54" s="38">
        <v>25.2</v>
      </c>
      <c r="S54" s="38">
        <v>0</v>
      </c>
      <c r="T54" s="37">
        <f>SUMPRODUCT(LTA!J54:AN54,LTA!J$101:AN$101,LTA!J$105:AN$105)</f>
        <v>38.869999999999997</v>
      </c>
      <c r="U54" s="37">
        <f>SUMPRODUCT(LTA!J54:AN54,LTA!J$102:AN$102,LTA!J$105:AN$105)</f>
        <v>477.53730799999994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85.13</v>
      </c>
      <c r="Z54" s="34">
        <f>IEX!P54</f>
        <v>0</v>
      </c>
      <c r="AA54" s="75">
        <f>STOA!J54</f>
        <v>517.92999999999995</v>
      </c>
      <c r="AB54" s="75">
        <f>-STOA!P54</f>
        <v>0</v>
      </c>
      <c r="AC54">
        <f t="shared" si="0"/>
        <v>16.211824518498172</v>
      </c>
      <c r="AD54">
        <f t="shared" si="1"/>
        <v>1913.7672848265227</v>
      </c>
      <c r="AE54">
        <f>'IDT-1'!F54</f>
        <v>0</v>
      </c>
      <c r="AF54" s="24"/>
      <c r="AG54">
        <f t="shared" si="2"/>
        <v>1913.7672848265227</v>
      </c>
      <c r="AI54" s="34">
        <f>PXIL!J54</f>
        <v>0</v>
      </c>
      <c r="AJ54" s="34">
        <f>PXIL!P54</f>
        <v>0</v>
      </c>
      <c r="AK54" s="34">
        <f>RTM_IEX!J54</f>
        <v>110.77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9.0549662487945994</v>
      </c>
      <c r="F55">
        <f>GT_Spot!T55</f>
        <v>0</v>
      </c>
      <c r="G55">
        <f>PPCL_NG!T55</f>
        <v>28.12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469.25386452183795</v>
      </c>
      <c r="P55" s="36">
        <v>75.077129091465281</v>
      </c>
      <c r="Q55" s="36">
        <v>26.65</v>
      </c>
      <c r="R55" s="38">
        <v>25.2</v>
      </c>
      <c r="S55" s="38">
        <v>0</v>
      </c>
      <c r="T55" s="37">
        <f>SUMPRODUCT(LTA!J55:AN55,LTA!J$101:AN$101,LTA!J$105:AN$105)</f>
        <v>61.87</v>
      </c>
      <c r="U55" s="37">
        <f>SUMPRODUCT(LTA!J55:AN55,LTA!J$102:AN$102,LTA!J$105:AN$105)</f>
        <v>487.63975399999993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68.63</v>
      </c>
      <c r="Z55" s="34">
        <f>IEX!P55</f>
        <v>0</v>
      </c>
      <c r="AA55" s="75">
        <f>STOA!J55</f>
        <v>517.92999999999995</v>
      </c>
      <c r="AB55" s="75">
        <f>-STOA!P55</f>
        <v>0</v>
      </c>
      <c r="AC55">
        <f t="shared" si="0"/>
        <v>15.422796618779195</v>
      </c>
      <c r="AD55">
        <f t="shared" si="1"/>
        <v>1820.6244199025537</v>
      </c>
      <c r="AE55">
        <f>'IDT-1'!F55</f>
        <v>0</v>
      </c>
      <c r="AF55" s="24"/>
      <c r="AG55">
        <f t="shared" si="2"/>
        <v>1820.6244199025537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9.0549662487945994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469.25445487256616</v>
      </c>
      <c r="P56" s="36">
        <v>75.077129091465281</v>
      </c>
      <c r="Q56" s="36">
        <v>26.65</v>
      </c>
      <c r="R56" s="38">
        <v>25.2</v>
      </c>
      <c r="S56" s="38">
        <v>0</v>
      </c>
      <c r="T56" s="37">
        <f>SUMPRODUCT(LTA!J56:AN56,LTA!J$101:AN$101,LTA!J$105:AN$105)</f>
        <v>61.87</v>
      </c>
      <c r="U56" s="37">
        <f>SUMPRODUCT(LTA!J56:AN56,LTA!J$102:AN$102,LTA!J$105:AN$105)</f>
        <v>494.89152199999995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72.239999999999995</v>
      </c>
      <c r="Z56" s="34">
        <f>IEX!P56</f>
        <v>0</v>
      </c>
      <c r="AA56" s="75">
        <f>STOA!J56</f>
        <v>517.92999999999995</v>
      </c>
      <c r="AB56" s="75">
        <f>-STOA!P56</f>
        <v>0</v>
      </c>
      <c r="AC56">
        <f t="shared" si="0"/>
        <v>15.648499794798644</v>
      </c>
      <c r="AD56">
        <f t="shared" si="1"/>
        <v>1817.141075077262</v>
      </c>
      <c r="AE56">
        <f>'IDT-1'!F56</f>
        <v>0</v>
      </c>
      <c r="AF56" s="24"/>
      <c r="AG56">
        <f t="shared" si="2"/>
        <v>1817.141075077262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-15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9.0549662487945994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465.01561211672191</v>
      </c>
      <c r="P57" s="36">
        <v>75.077129091465281</v>
      </c>
      <c r="Q57" s="36">
        <v>26.65</v>
      </c>
      <c r="R57" s="38">
        <v>25.2</v>
      </c>
      <c r="S57" s="38">
        <v>0</v>
      </c>
      <c r="T57" s="37">
        <f>SUMPRODUCT(LTA!J57:AN57,LTA!J$101:AN$101,LTA!J$105:AN$105)</f>
        <v>44.87</v>
      </c>
      <c r="U57" s="37">
        <f>SUMPRODUCT(LTA!J57:AN57,LTA!J$102:AN$102,LTA!J$105:AN$105)</f>
        <v>467.15503399999994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85.57</v>
      </c>
      <c r="Z57" s="34">
        <f>IEX!P57</f>
        <v>0</v>
      </c>
      <c r="AA57" s="75">
        <f>STOA!J57</f>
        <v>517.92999999999995</v>
      </c>
      <c r="AB57" s="75">
        <f>-STOA!P57</f>
        <v>0</v>
      </c>
      <c r="AC57">
        <f t="shared" si="0"/>
        <v>15.505175650576218</v>
      </c>
      <c r="AD57">
        <f t="shared" si="1"/>
        <v>1830.3490684656406</v>
      </c>
      <c r="AE57">
        <f>'IDT-1'!F57</f>
        <v>0</v>
      </c>
      <c r="AF57" s="24"/>
      <c r="AG57">
        <f t="shared" si="2"/>
        <v>1830.3490684656406</v>
      </c>
      <c r="AI57" s="34">
        <f>PXIL!J57</f>
        <v>0</v>
      </c>
      <c r="AJ57" s="34">
        <f>PXIL!P57</f>
        <v>0</v>
      </c>
      <c r="AK57" s="34">
        <f>RTM_IEX!J57</f>
        <v>33.71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9.0549662487945994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465.01790411314124</v>
      </c>
      <c r="P58" s="36">
        <v>75.077129091465281</v>
      </c>
      <c r="Q58" s="36">
        <v>26.65</v>
      </c>
      <c r="R58" s="38">
        <v>25.2</v>
      </c>
      <c r="S58" s="38">
        <v>0</v>
      </c>
      <c r="T58" s="37">
        <f>SUMPRODUCT(LTA!J58:AN58,LTA!J$101:AN$101,LTA!J$105:AN$105)</f>
        <v>44.87</v>
      </c>
      <c r="U58" s="37">
        <f>SUMPRODUCT(LTA!J58:AN58,LTA!J$102:AN$102,LTA!J$105:AN$105)</f>
        <v>463.20749899999998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74.930000000000007</v>
      </c>
      <c r="Z58" s="34">
        <f>IEX!P58</f>
        <v>0</v>
      </c>
      <c r="AA58" s="75">
        <f>STOA!J58</f>
        <v>517.92999999999995</v>
      </c>
      <c r="AB58" s="75">
        <f>-STOA!P58</f>
        <v>0</v>
      </c>
      <c r="AC58">
        <f t="shared" si="0"/>
        <v>15.98947560934614</v>
      </c>
      <c r="AD58">
        <f t="shared" si="1"/>
        <v>1887.51952550329</v>
      </c>
      <c r="AE58">
        <f>'IDT-1'!F58</f>
        <v>0</v>
      </c>
      <c r="AF58" s="24"/>
      <c r="AG58">
        <f t="shared" si="2"/>
        <v>1887.51952550329</v>
      </c>
      <c r="AI58" s="34">
        <f>PXIL!J58</f>
        <v>0</v>
      </c>
      <c r="AJ58" s="34">
        <f>PXIL!P58</f>
        <v>0</v>
      </c>
      <c r="AK58" s="34">
        <f>RTM_IEX!J58</f>
        <v>105.95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9.2343195266272176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496.71162782527966</v>
      </c>
      <c r="P59" s="36">
        <v>75.077129091465281</v>
      </c>
      <c r="Q59" s="36">
        <v>26.65</v>
      </c>
      <c r="R59" s="38">
        <v>25.2</v>
      </c>
      <c r="S59" s="38">
        <v>0</v>
      </c>
      <c r="T59" s="37">
        <f>SUMPRODUCT(LTA!J59:AN59,LTA!J$101:AN$101,LTA!J$105:AN$105)</f>
        <v>56.87</v>
      </c>
      <c r="U59" s="37">
        <f>SUMPRODUCT(LTA!J59:AN59,LTA!J$102:AN$102,LTA!J$105:AN$105)</f>
        <v>458.43855300000001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16.48</v>
      </c>
      <c r="Z59" s="34">
        <f>IEX!P59</f>
        <v>0</v>
      </c>
      <c r="AA59" s="75">
        <f>STOA!J59</f>
        <v>517.92999999999995</v>
      </c>
      <c r="AB59" s="75">
        <f>-STOA!P59</f>
        <v>0</v>
      </c>
      <c r="AC59">
        <f t="shared" si="0"/>
        <v>16.5551663096619</v>
      </c>
      <c r="AD59">
        <f t="shared" si="1"/>
        <v>1954.2979657929452</v>
      </c>
      <c r="AE59">
        <f>'IDT-1'!F59</f>
        <v>0</v>
      </c>
      <c r="AF59" s="24"/>
      <c r="AG59">
        <f t="shared" si="2"/>
        <v>1954.2979657929452</v>
      </c>
      <c r="AI59" s="34">
        <f>PXIL!J59</f>
        <v>0</v>
      </c>
      <c r="AJ59" s="34">
        <f>PXIL!P59</f>
        <v>0</v>
      </c>
      <c r="AK59" s="34">
        <f>RTM_IEX!J59</f>
        <v>192.64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9.2343195266272176</v>
      </c>
      <c r="F60">
        <f>GT_Spot!T60</f>
        <v>0</v>
      </c>
      <c r="G60">
        <f>PPCL_NG!T60</f>
        <v>29.38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595.31406699053696</v>
      </c>
      <c r="P60" s="36">
        <v>75.077129091465281</v>
      </c>
      <c r="Q60" s="36">
        <v>26.65</v>
      </c>
      <c r="R60" s="38">
        <v>25.2</v>
      </c>
      <c r="S60" s="38">
        <v>0</v>
      </c>
      <c r="T60" s="37">
        <f>SUMPRODUCT(LTA!J60:AN60,LTA!J$101:AN$101,LTA!J$105:AN$105)</f>
        <v>54.87</v>
      </c>
      <c r="U60" s="37">
        <f>SUMPRODUCT(LTA!J60:AN60,LTA!J$102:AN$102,LTA!J$105:AN$105)</f>
        <v>452.26870200000002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85.72</v>
      </c>
      <c r="Z60" s="34">
        <f>IEX!P60</f>
        <v>0</v>
      </c>
      <c r="AA60" s="75">
        <f>STOA!J60</f>
        <v>517.92999999999995</v>
      </c>
      <c r="AB60" s="75">
        <f>-STOA!P60</f>
        <v>0</v>
      </c>
      <c r="AC60">
        <f t="shared" si="0"/>
        <v>16.928736050250055</v>
      </c>
      <c r="AD60">
        <f t="shared" si="1"/>
        <v>1998.3969842176141</v>
      </c>
      <c r="AE60">
        <f>'IDT-1'!F60</f>
        <v>0</v>
      </c>
      <c r="AF60" s="24"/>
      <c r="AG60">
        <f t="shared" si="2"/>
        <v>1998.3969842176141</v>
      </c>
      <c r="AI60" s="34">
        <f>PXIL!J60</f>
        <v>0</v>
      </c>
      <c r="AJ60" s="34">
        <f>PXIL!P60</f>
        <v>0</v>
      </c>
      <c r="AK60" s="34">
        <f>RTM_IEX!J60</f>
        <v>77.06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9.2343195266272176</v>
      </c>
      <c r="F61">
        <f>GT_Spot!T61</f>
        <v>0</v>
      </c>
      <c r="G61">
        <f>PPCL_NG!T61</f>
        <v>29.38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635.95217711373971</v>
      </c>
      <c r="P61" s="36">
        <v>75.077129091465281</v>
      </c>
      <c r="Q61" s="36">
        <v>26.65</v>
      </c>
      <c r="R61" s="38">
        <v>25.2</v>
      </c>
      <c r="S61" s="38">
        <v>0</v>
      </c>
      <c r="T61" s="37">
        <f>SUMPRODUCT(LTA!J61:AN61,LTA!J$101:AN$101,LTA!J$105:AN$105)</f>
        <v>41.87</v>
      </c>
      <c r="U61" s="37">
        <f>SUMPRODUCT(LTA!J61:AN61,LTA!J$102:AN$102,LTA!J$105:AN$105)</f>
        <v>451.04488100000003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122.33</v>
      </c>
      <c r="Z61" s="34">
        <f>IEX!P61</f>
        <v>0</v>
      </c>
      <c r="AA61" s="75">
        <f>STOA!J61</f>
        <v>517.92999999999995</v>
      </c>
      <c r="AB61" s="75">
        <f>-STOA!P61</f>
        <v>0</v>
      </c>
      <c r="AC61">
        <f t="shared" si="0"/>
        <v>16.810836078884961</v>
      </c>
      <c r="AD61">
        <f t="shared" si="1"/>
        <v>1984.4791733121822</v>
      </c>
      <c r="AE61">
        <f>'IDT-1'!F61</f>
        <v>0</v>
      </c>
      <c r="AF61" s="24"/>
      <c r="AG61">
        <f t="shared" si="2"/>
        <v>1984.4791733121822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9.2343195266272176</v>
      </c>
      <c r="F62">
        <f>GT_Spot!T62</f>
        <v>0</v>
      </c>
      <c r="G62">
        <f>PPCL_NG!T62</f>
        <v>29.38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635.9524167835109</v>
      </c>
      <c r="P62" s="36">
        <v>75.077129091465281</v>
      </c>
      <c r="Q62" s="36">
        <v>26.65</v>
      </c>
      <c r="R62" s="38">
        <v>25.2</v>
      </c>
      <c r="S62" s="38">
        <v>0</v>
      </c>
      <c r="T62" s="37">
        <f>SUMPRODUCT(LTA!J62:AN62,LTA!J$101:AN$101,LTA!J$105:AN$105)</f>
        <v>39.869999999999997</v>
      </c>
      <c r="U62" s="37">
        <f>SUMPRODUCT(LTA!J62:AN62,LTA!J$102:AN$102,LTA!J$105:AN$105)</f>
        <v>449.76662599999997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144.47999999999999</v>
      </c>
      <c r="Z62" s="34">
        <f>IEX!P62</f>
        <v>0</v>
      </c>
      <c r="AA62" s="75">
        <f>STOA!J62</f>
        <v>517.92999999999995</v>
      </c>
      <c r="AB62" s="75">
        <f>-STOA!P62</f>
        <v>0</v>
      </c>
      <c r="AC62">
        <f t="shared" si="0"/>
        <v>16.96936075011104</v>
      </c>
      <c r="AD62">
        <f t="shared" si="1"/>
        <v>2003.1926333107274</v>
      </c>
      <c r="AE62">
        <f>'IDT-1'!F62</f>
        <v>0</v>
      </c>
      <c r="AF62" s="24"/>
      <c r="AG62">
        <f t="shared" si="2"/>
        <v>2003.1926333107274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9.2343195266272176</v>
      </c>
      <c r="F63">
        <f>GT_Spot!T63</f>
        <v>0</v>
      </c>
      <c r="G63">
        <f>PPCL_NG!T63</f>
        <v>29.38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656.01215069337866</v>
      </c>
      <c r="P63" s="36">
        <v>75.077129091465281</v>
      </c>
      <c r="Q63" s="36">
        <v>26.65</v>
      </c>
      <c r="R63" s="38">
        <v>25.2</v>
      </c>
      <c r="S63" s="38">
        <v>0</v>
      </c>
      <c r="T63" s="37">
        <f>SUMPRODUCT(LTA!J63:AN63,LTA!J$101:AN$101,LTA!J$105:AN$105)</f>
        <v>41.87</v>
      </c>
      <c r="U63" s="37">
        <f>SUMPRODUCT(LTA!J63:AN63,LTA!J$102:AN$102,LTA!J$105:AN$105)</f>
        <v>446.14098199999995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141.6</v>
      </c>
      <c r="Z63" s="34">
        <f>IEX!P63</f>
        <v>0</v>
      </c>
      <c r="AA63" s="75">
        <f>STOA!J63</f>
        <v>517.92999999999995</v>
      </c>
      <c r="AB63" s="75">
        <f>-STOA!P63</f>
        <v>0</v>
      </c>
      <c r="AC63">
        <f t="shared" si="0"/>
        <v>17.947130877842834</v>
      </c>
      <c r="AD63">
        <f t="shared" si="1"/>
        <v>1917.7689530928628</v>
      </c>
      <c r="AE63">
        <f>'IDT-1'!F63</f>
        <v>0</v>
      </c>
      <c r="AF63" s="24"/>
      <c r="AG63">
        <f t="shared" si="2"/>
        <v>1917.7689530928628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-100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9.2343195266272176</v>
      </c>
      <c r="F64">
        <f>GT_Spot!T64</f>
        <v>0</v>
      </c>
      <c r="G64">
        <f>PPCL_NG!T64</f>
        <v>29.38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656.0128515373807</v>
      </c>
      <c r="P64" s="36">
        <v>75.077129091465281</v>
      </c>
      <c r="Q64" s="36">
        <v>26.65</v>
      </c>
      <c r="R64" s="38">
        <v>25.2</v>
      </c>
      <c r="S64" s="38">
        <v>0</v>
      </c>
      <c r="T64" s="37">
        <f>SUMPRODUCT(LTA!J64:AN64,LTA!J$101:AN$101,LTA!J$105:AN$105)</f>
        <v>39.869999999999997</v>
      </c>
      <c r="U64" s="37">
        <f>SUMPRODUCT(LTA!J64:AN64,LTA!J$102:AN$102,LTA!J$105:AN$105)</f>
        <v>445.18867899999998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149.30000000000001</v>
      </c>
      <c r="Z64" s="34">
        <f>IEX!P64</f>
        <v>0</v>
      </c>
      <c r="AA64" s="75">
        <f>STOA!J64</f>
        <v>517.92999999999995</v>
      </c>
      <c r="AB64" s="75">
        <f>-STOA!P64</f>
        <v>0</v>
      </c>
      <c r="AC64">
        <f t="shared" si="0"/>
        <v>17.987017419732453</v>
      </c>
      <c r="AD64">
        <f t="shared" si="1"/>
        <v>1922.4774643949756</v>
      </c>
      <c r="AE64">
        <f>'IDT-1'!F64</f>
        <v>0</v>
      </c>
      <c r="AF64" s="24"/>
      <c r="AG64">
        <f t="shared" si="2"/>
        <v>1922.4774643949756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-100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9.2343195266272176</v>
      </c>
      <c r="F65">
        <f>GT_Spot!T65</f>
        <v>0</v>
      </c>
      <c r="G65">
        <f>PPCL_NG!T65</f>
        <v>29.38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583.02399891923301</v>
      </c>
      <c r="P65" s="36">
        <v>75.077129091465281</v>
      </c>
      <c r="Q65" s="36">
        <v>26.9</v>
      </c>
      <c r="R65" s="38">
        <v>25.2</v>
      </c>
      <c r="S65" s="38">
        <v>0</v>
      </c>
      <c r="T65" s="37">
        <f>SUMPRODUCT(LTA!J65:AN65,LTA!J$101:AN$101,LTA!J$105:AN$105)</f>
        <v>31.87</v>
      </c>
      <c r="U65" s="37">
        <f>SUMPRODUCT(LTA!J65:AN65,LTA!J$102:AN$102,LTA!J$105:AN$105)</f>
        <v>435.92763099999996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151.22</v>
      </c>
      <c r="Z65" s="34">
        <f>IEX!P65</f>
        <v>0</v>
      </c>
      <c r="AA65" s="75">
        <f>STOA!J65</f>
        <v>517.92999999999995</v>
      </c>
      <c r="AB65" s="75">
        <f>-STOA!P65</f>
        <v>0</v>
      </c>
      <c r="AC65">
        <f t="shared" si="0"/>
        <v>16.400030482051104</v>
      </c>
      <c r="AD65">
        <f t="shared" si="1"/>
        <v>1935.9845507145092</v>
      </c>
      <c r="AE65">
        <f>'IDT-1'!F65</f>
        <v>0</v>
      </c>
      <c r="AF65" s="24"/>
      <c r="AG65">
        <f t="shared" si="2"/>
        <v>1935.9845507145092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9.2343195266272176</v>
      </c>
      <c r="F66">
        <f>GT_Spot!T66</f>
        <v>0</v>
      </c>
      <c r="G66">
        <f>PPCL_NG!T66</f>
        <v>29.38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554.12817010053811</v>
      </c>
      <c r="P66" s="36">
        <v>75.077129091465281</v>
      </c>
      <c r="Q66" s="36">
        <v>26.9</v>
      </c>
      <c r="R66" s="38">
        <v>25.2</v>
      </c>
      <c r="S66" s="38">
        <v>0</v>
      </c>
      <c r="T66" s="37">
        <f>SUMPRODUCT(LTA!J66:AN66,LTA!J$101:AN$101,LTA!J$105:AN$105)</f>
        <v>29.87</v>
      </c>
      <c r="U66" s="37">
        <f>SUMPRODUCT(LTA!J66:AN66,LTA!J$102:AN$102,LTA!J$105:AN$105)</f>
        <v>427.04696899999999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148.33000000000001</v>
      </c>
      <c r="Z66" s="34">
        <f>IEX!P66</f>
        <v>0</v>
      </c>
      <c r="AA66" s="75">
        <f>STOA!J66</f>
        <v>517.92999999999995</v>
      </c>
      <c r="AB66" s="75">
        <f>-STOA!P66</f>
        <v>0</v>
      </c>
      <c r="AC66">
        <f t="shared" si="0"/>
        <v>16.284391959174069</v>
      </c>
      <c r="AD66">
        <f t="shared" si="1"/>
        <v>1922.3336984186913</v>
      </c>
      <c r="AE66">
        <f>'IDT-1'!F66</f>
        <v>0</v>
      </c>
      <c r="AF66" s="24"/>
      <c r="AG66">
        <f t="shared" si="2"/>
        <v>1922.3336984186913</v>
      </c>
      <c r="AI66" s="34">
        <f>PXIL!J66</f>
        <v>0</v>
      </c>
      <c r="AJ66" s="34">
        <f>PXIL!P66</f>
        <v>0</v>
      </c>
      <c r="AK66" s="34">
        <f>RTM_IEX!J66</f>
        <v>28.9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9.2343195266272176</v>
      </c>
      <c r="F67">
        <f>GT_Spot!T67</f>
        <v>0</v>
      </c>
      <c r="G67">
        <f>PPCL_NG!T67</f>
        <v>29.38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609.01145168173628</v>
      </c>
      <c r="P67" s="36">
        <v>75.077129091465281</v>
      </c>
      <c r="Q67" s="36">
        <v>26.65</v>
      </c>
      <c r="R67" s="38">
        <v>25.2</v>
      </c>
      <c r="S67" s="38">
        <v>0</v>
      </c>
      <c r="T67" s="37">
        <f>SUMPRODUCT(LTA!J67:AN67,LTA!J$101:AN$101,LTA!J$105:AN$105)</f>
        <v>19.87</v>
      </c>
      <c r="U67" s="37">
        <f>SUMPRODUCT(LTA!J67:AN67,LTA!J$102:AN$102,LTA!J$105:AN$105)</f>
        <v>418.87947600000001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98.25</v>
      </c>
      <c r="Z67" s="34">
        <f>IEX!P67</f>
        <v>0</v>
      </c>
      <c r="AA67" s="75">
        <f>STOA!J67</f>
        <v>517.92999999999995</v>
      </c>
      <c r="AB67" s="75">
        <f>-STOA!P67</f>
        <v>0</v>
      </c>
      <c r="AC67">
        <f t="shared" si="0"/>
        <v>16.412708583256133</v>
      </c>
      <c r="AD67">
        <f t="shared" si="1"/>
        <v>1937.4811703758078</v>
      </c>
      <c r="AE67">
        <f>'IDT-1'!F67</f>
        <v>0</v>
      </c>
      <c r="AF67" s="24"/>
      <c r="AG67">
        <f t="shared" si="2"/>
        <v>1937.4811703758078</v>
      </c>
      <c r="AI67" s="34">
        <f>PXIL!J67</f>
        <v>0</v>
      </c>
      <c r="AJ67" s="34">
        <f>PXIL!P67</f>
        <v>0</v>
      </c>
      <c r="AK67" s="34">
        <f>RTM_IEX!J67</f>
        <v>57.79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9.2343195266272176</v>
      </c>
      <c r="F68">
        <f>GT_Spot!T68</f>
        <v>0</v>
      </c>
      <c r="G68">
        <f>PPCL_NG!T68</f>
        <v>29.38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609.01145168173628</v>
      </c>
      <c r="P68" s="36">
        <v>75.077129091465281</v>
      </c>
      <c r="Q68" s="36">
        <v>26.65</v>
      </c>
      <c r="R68" s="38">
        <v>25.2</v>
      </c>
      <c r="S68" s="38">
        <v>0</v>
      </c>
      <c r="T68" s="37">
        <f>SUMPRODUCT(LTA!J68:AN68,LTA!J$101:AN$101,LTA!J$105:AN$105)</f>
        <v>17.87</v>
      </c>
      <c r="U68" s="37">
        <f>SUMPRODUCT(LTA!J68:AN68,LTA!J$102:AN$102,LTA!J$105:AN$105)</f>
        <v>410.55413999999996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94.39</v>
      </c>
      <c r="Z68" s="34">
        <f>IEX!P68</f>
        <v>0</v>
      </c>
      <c r="AA68" s="75">
        <f>STOA!J68</f>
        <v>517.92999999999995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16.374443760856135</v>
      </c>
      <c r="AD68">
        <f t="shared" ref="AD68:AD98" si="4">SUM(B68:AB68,AI68:AV68)-AC68</f>
        <v>1932.9640991982078</v>
      </c>
      <c r="AE68">
        <f>'IDT-1'!F68</f>
        <v>0</v>
      </c>
      <c r="AF68" s="24"/>
      <c r="AG68">
        <f t="shared" ref="AG68:AG98" si="5">SUM(AD68:AF68)</f>
        <v>1932.9640991982078</v>
      </c>
      <c r="AI68" s="34">
        <f>PXIL!J68</f>
        <v>0</v>
      </c>
      <c r="AJ68" s="34">
        <f>PXIL!P68</f>
        <v>0</v>
      </c>
      <c r="AK68" s="34">
        <f>RTM_IEX!J68</f>
        <v>67.42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9.2343195266272176</v>
      </c>
      <c r="F69">
        <f>GT_Spot!T69</f>
        <v>0</v>
      </c>
      <c r="G69">
        <f>PPCL_NG!T69</f>
        <v>29.38</v>
      </c>
      <c r="H69">
        <f>PPCL_Spot!T69</f>
        <v>0</v>
      </c>
      <c r="I69">
        <f>Bawana_NG!T69</f>
        <v>58.12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608.584133624841</v>
      </c>
      <c r="P69" s="36">
        <v>75.077129091465281</v>
      </c>
      <c r="Q69" s="36">
        <v>26.65</v>
      </c>
      <c r="R69" s="38">
        <v>25.2</v>
      </c>
      <c r="S69" s="38">
        <v>0</v>
      </c>
      <c r="T69" s="37">
        <f>SUMPRODUCT(LTA!J69:AN69,LTA!J$101:AN$101,LTA!J$105:AN$105)</f>
        <v>18.87</v>
      </c>
      <c r="U69" s="37">
        <f>SUMPRODUCT(LTA!J69:AN69,LTA!J$102:AN$102,LTA!J$105:AN$105)</f>
        <v>405.28961500000003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43.34</v>
      </c>
      <c r="Z69" s="34">
        <f>IEX!P69</f>
        <v>0</v>
      </c>
      <c r="AA69" s="75">
        <f>STOA!J69</f>
        <v>517.92999999999995</v>
      </c>
      <c r="AB69" s="75">
        <f>-STOA!P69</f>
        <v>0</v>
      </c>
      <c r="AC69">
        <f t="shared" si="3"/>
        <v>16.226443020840641</v>
      </c>
      <c r="AD69">
        <f t="shared" si="4"/>
        <v>1915.492964222093</v>
      </c>
      <c r="AE69">
        <f>'IDT-1'!F69</f>
        <v>0</v>
      </c>
      <c r="AF69" s="24"/>
      <c r="AG69">
        <f t="shared" si="5"/>
        <v>1915.492964222093</v>
      </c>
      <c r="AI69" s="34">
        <f>PXIL!J69</f>
        <v>0</v>
      </c>
      <c r="AJ69" s="34">
        <f>PXIL!P69</f>
        <v>0</v>
      </c>
      <c r="AK69" s="34">
        <f>RTM_IEX!J69</f>
        <v>105.95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9.2343195266272176</v>
      </c>
      <c r="F70">
        <f>GT_Spot!T70</f>
        <v>0</v>
      </c>
      <c r="G70">
        <f>PPCL_NG!T70</f>
        <v>29.38</v>
      </c>
      <c r="H70">
        <f>PPCL_Spot!T70</f>
        <v>0</v>
      </c>
      <c r="I70">
        <f>Bawana_NG!T70</f>
        <v>58.12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608.46394287391172</v>
      </c>
      <c r="P70" s="36">
        <v>75.077129091465281</v>
      </c>
      <c r="Q70" s="36">
        <v>26.65</v>
      </c>
      <c r="R70" s="38">
        <v>22.32</v>
      </c>
      <c r="S70" s="38">
        <v>0</v>
      </c>
      <c r="T70" s="37">
        <f>SUMPRODUCT(LTA!J70:AN70,LTA!J$101:AN$101,LTA!J$105:AN$105)</f>
        <v>18.670000000000002</v>
      </c>
      <c r="U70" s="37">
        <f>SUMPRODUCT(LTA!J70:AN70,LTA!J$102:AN$102,LTA!J$105:AN$105)</f>
        <v>403.33451600000001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37.56</v>
      </c>
      <c r="Z70" s="34">
        <f>IEX!P70</f>
        <v>0</v>
      </c>
      <c r="AA70" s="75">
        <f>STOA!J70</f>
        <v>517.92999999999995</v>
      </c>
      <c r="AB70" s="75">
        <f>-STOA!P70</f>
        <v>0</v>
      </c>
      <c r="AC70">
        <f t="shared" si="3"/>
        <v>16.134586586932834</v>
      </c>
      <c r="AD70">
        <f t="shared" si="4"/>
        <v>1904.6495309050715</v>
      </c>
      <c r="AE70">
        <f>'IDT-1'!F70</f>
        <v>0</v>
      </c>
      <c r="AF70" s="24"/>
      <c r="AG70">
        <f t="shared" si="5"/>
        <v>1904.6495309050715</v>
      </c>
      <c r="AI70" s="34">
        <f>PXIL!J70</f>
        <v>0</v>
      </c>
      <c r="AJ70" s="34">
        <f>PXIL!P70</f>
        <v>0</v>
      </c>
      <c r="AK70" s="34">
        <f>RTM_IEX!J70</f>
        <v>105.95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9.0549662487945994</v>
      </c>
      <c r="F71">
        <f>GT_Spot!T71</f>
        <v>0</v>
      </c>
      <c r="G71">
        <f>PPCL_NG!T71</f>
        <v>29.38</v>
      </c>
      <c r="H71">
        <f>PPCL_Spot!T71</f>
        <v>0</v>
      </c>
      <c r="I71">
        <f>Bawana_NG!T71</f>
        <v>58.12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608.35968701831166</v>
      </c>
      <c r="P71" s="36">
        <v>75.077129091465281</v>
      </c>
      <c r="Q71" s="36">
        <v>26.65</v>
      </c>
      <c r="R71" s="38">
        <v>18.149999999999999</v>
      </c>
      <c r="S71" s="38">
        <v>0</v>
      </c>
      <c r="T71" s="37">
        <f>SUMPRODUCT(LTA!J71:AN71,LTA!J$101:AN$101,LTA!J$105:AN$105)</f>
        <v>17.48</v>
      </c>
      <c r="U71" s="37">
        <f>SUMPRODUCT(LTA!J71:AN71,LTA!J$102:AN$102,LTA!J$105:AN$105)</f>
        <v>393.17509299999995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28.9</v>
      </c>
      <c r="Z71" s="34">
        <f>IEX!P71</f>
        <v>0</v>
      </c>
      <c r="AA71" s="75">
        <f>STOA!J71</f>
        <v>517.92999999999995</v>
      </c>
      <c r="AB71" s="75">
        <f>-STOA!P71</f>
        <v>0</v>
      </c>
      <c r="AC71">
        <f t="shared" si="3"/>
        <v>15.694485117011997</v>
      </c>
      <c r="AD71">
        <f t="shared" si="4"/>
        <v>1852.6966002415593</v>
      </c>
      <c r="AE71">
        <f>'IDT-1'!F71</f>
        <v>0</v>
      </c>
      <c r="AF71" s="24"/>
      <c r="AG71">
        <f t="shared" si="5"/>
        <v>1852.6966002415593</v>
      </c>
      <c r="AI71" s="34">
        <f>PXIL!J71</f>
        <v>0</v>
      </c>
      <c r="AJ71" s="34">
        <f>PXIL!P71</f>
        <v>0</v>
      </c>
      <c r="AK71" s="34">
        <f>RTM_IEX!J71</f>
        <v>78.02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9.0549662487945994</v>
      </c>
      <c r="F72">
        <f>GT_Spot!T72</f>
        <v>0</v>
      </c>
      <c r="G72">
        <f>PPCL_NG!T72</f>
        <v>29.38</v>
      </c>
      <c r="H72">
        <f>PPCL_Spot!T72</f>
        <v>0</v>
      </c>
      <c r="I72">
        <f>Bawana_NG!T72</f>
        <v>58.12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608.35099905591176</v>
      </c>
      <c r="P72" s="36">
        <v>75.077129091465281</v>
      </c>
      <c r="Q72" s="36">
        <v>26.65</v>
      </c>
      <c r="R72" s="38">
        <v>12.95</v>
      </c>
      <c r="S72" s="38">
        <v>0</v>
      </c>
      <c r="T72" s="37">
        <f>SUMPRODUCT(LTA!J72:AN72,LTA!J$101:AN$101,LTA!J$105:AN$105)</f>
        <v>17.45</v>
      </c>
      <c r="U72" s="37">
        <f>SUMPRODUCT(LTA!J72:AN72,LTA!J$102:AN$102,LTA!J$105:AN$105)</f>
        <v>391.59607899999997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34.68</v>
      </c>
      <c r="Z72" s="34">
        <f>IEX!P72</f>
        <v>0</v>
      </c>
      <c r="AA72" s="75">
        <f>STOA!J72</f>
        <v>517.92999999999995</v>
      </c>
      <c r="AB72" s="75">
        <f>-STOA!P72</f>
        <v>0</v>
      </c>
      <c r="AC72">
        <f t="shared" si="3"/>
        <v>15.192184420527841</v>
      </c>
      <c r="AD72">
        <f t="shared" si="4"/>
        <v>1793.4011989756436</v>
      </c>
      <c r="AE72">
        <f>'IDT-1'!F72</f>
        <v>0</v>
      </c>
      <c r="AF72" s="24"/>
      <c r="AG72">
        <f t="shared" si="5"/>
        <v>1793.4011989756436</v>
      </c>
      <c r="AI72" s="34">
        <f>PXIL!J72</f>
        <v>0</v>
      </c>
      <c r="AJ72" s="34">
        <f>PXIL!P72</f>
        <v>0</v>
      </c>
      <c r="AK72" s="34">
        <f>RTM_IEX!J72</f>
        <v>19.260000000000002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8.7734328358208966</v>
      </c>
      <c r="F73">
        <f>GT_Spot!T73</f>
        <v>0</v>
      </c>
      <c r="G73">
        <f>PPCL_NG!T73</f>
        <v>29.38</v>
      </c>
      <c r="H73">
        <f>PPCL_Spot!T73</f>
        <v>0</v>
      </c>
      <c r="I73">
        <f>Bawana_NG!T73</f>
        <v>58.12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656.44183059693682</v>
      </c>
      <c r="P73" s="36">
        <v>75.077129091465281</v>
      </c>
      <c r="Q73" s="36">
        <v>26.65</v>
      </c>
      <c r="R73" s="38">
        <v>8.7174540145985411</v>
      </c>
      <c r="S73" s="38">
        <v>0</v>
      </c>
      <c r="T73" s="37">
        <f>SUMPRODUCT(LTA!J73:AN73,LTA!J$101:AN$101,LTA!J$105:AN$105)</f>
        <v>17.350000000000001</v>
      </c>
      <c r="U73" s="37">
        <f>SUMPRODUCT(LTA!J73:AN73,LTA!J$102:AN$102,LTA!J$105:AN$105)</f>
        <v>381.91927699999997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2.89</v>
      </c>
      <c r="Z73" s="34">
        <f>IEX!P73</f>
        <v>0</v>
      </c>
      <c r="AA73" s="75">
        <f>STOA!J73</f>
        <v>517.92999999999995</v>
      </c>
      <c r="AB73" s="75">
        <f>-STOA!P73</f>
        <v>0</v>
      </c>
      <c r="AC73">
        <f t="shared" si="3"/>
        <v>15.081168632625658</v>
      </c>
      <c r="AD73">
        <f t="shared" si="4"/>
        <v>1772.2621649061962</v>
      </c>
      <c r="AE73">
        <f>'IDT-1'!F73</f>
        <v>0</v>
      </c>
      <c r="AF73" s="24"/>
      <c r="AG73">
        <f t="shared" si="5"/>
        <v>1772.2621649061962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8.7734328358208966</v>
      </c>
      <c r="F74">
        <f>GT_Spot!T74</f>
        <v>0</v>
      </c>
      <c r="G74">
        <f>PPCL_NG!T74</f>
        <v>29.38</v>
      </c>
      <c r="H74">
        <f>PPCL_Spot!T74</f>
        <v>0</v>
      </c>
      <c r="I74">
        <f>Bawana_NG!T74</f>
        <v>58.12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723.35867371512143</v>
      </c>
      <c r="P74" s="36">
        <v>75.077129091465281</v>
      </c>
      <c r="Q74" s="36">
        <v>26.65</v>
      </c>
      <c r="R74" s="38">
        <v>5.83</v>
      </c>
      <c r="S74" s="38">
        <v>0</v>
      </c>
      <c r="T74" s="37">
        <f>SUMPRODUCT(LTA!J74:AN74,LTA!J$101:AN$101,LTA!J$105:AN$105)</f>
        <v>13.75</v>
      </c>
      <c r="U74" s="37">
        <f>SUMPRODUCT(LTA!J74:AN74,LTA!J$102:AN$102,LTA!J$105:AN$105)</f>
        <v>380.89734699999997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517.92999999999995</v>
      </c>
      <c r="AB74" s="75">
        <f>-STOA!P74</f>
        <v>0</v>
      </c>
      <c r="AC74">
        <f t="shared" si="3"/>
        <v>16.004886648514898</v>
      </c>
      <c r="AD74">
        <f t="shared" si="4"/>
        <v>1774.8559059938925</v>
      </c>
      <c r="AE74">
        <f>'IDT-1'!F74</f>
        <v>0</v>
      </c>
      <c r="AF74" s="24"/>
      <c r="AG74">
        <f t="shared" si="5"/>
        <v>1774.8559059938925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-57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8.8602985074626872</v>
      </c>
      <c r="F75">
        <f>GT_Spot!T75</f>
        <v>0</v>
      </c>
      <c r="G75">
        <f>PPCL_NG!T75</f>
        <v>29.38</v>
      </c>
      <c r="H75">
        <f>PPCL_Spot!T75</f>
        <v>0</v>
      </c>
      <c r="I75">
        <f>Bawana_NG!T75</f>
        <v>58.12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727.53994163650191</v>
      </c>
      <c r="P75" s="36">
        <v>75.077129091465281</v>
      </c>
      <c r="Q75" s="36">
        <v>26.9</v>
      </c>
      <c r="R75" s="38">
        <v>0</v>
      </c>
      <c r="S75" s="38">
        <v>0</v>
      </c>
      <c r="T75" s="37">
        <f>SUMPRODUCT(LTA!J75:AN75,LTA!J$101:AN$101,LTA!J$105:AN$105)</f>
        <v>8.33</v>
      </c>
      <c r="U75" s="37">
        <f>SUMPRODUCT(LTA!J75:AN75,LTA!J$102:AN$102,LTA!J$105:AN$105)</f>
        <v>377.69397999999995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519.29999999999995</v>
      </c>
      <c r="AB75" s="75">
        <f>-STOA!P75</f>
        <v>0</v>
      </c>
      <c r="AC75">
        <f t="shared" si="3"/>
        <v>15.780457848848284</v>
      </c>
      <c r="AD75">
        <f t="shared" si="4"/>
        <v>1784.5151013865816</v>
      </c>
      <c r="AE75">
        <f>'IDT-1'!F75</f>
        <v>0</v>
      </c>
      <c r="AF75" s="24"/>
      <c r="AG75">
        <f t="shared" si="5"/>
        <v>1784.5151013865816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-39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8.8602985074626872</v>
      </c>
      <c r="F76">
        <f>GT_Spot!T76</f>
        <v>0</v>
      </c>
      <c r="G76">
        <f>PPCL_NG!T76</f>
        <v>29.38</v>
      </c>
      <c r="H76">
        <f>PPCL_Spot!T76</f>
        <v>0</v>
      </c>
      <c r="I76">
        <f>Bawana_NG!T76</f>
        <v>58.12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727.42838792930183</v>
      </c>
      <c r="P76" s="36">
        <v>75.077129091465281</v>
      </c>
      <c r="Q76" s="36">
        <v>26.9</v>
      </c>
      <c r="R76" s="38">
        <v>0</v>
      </c>
      <c r="S76" s="38">
        <v>0</v>
      </c>
      <c r="T76" s="37">
        <f>SUMPRODUCT(LTA!J76:AN76,LTA!J$101:AN$101,LTA!J$105:AN$105)</f>
        <v>3.9699999999999998</v>
      </c>
      <c r="U76" s="37">
        <f>SUMPRODUCT(LTA!J76:AN76,LTA!J$102:AN$102,LTA!J$105:AN$105)</f>
        <v>377.35168999999996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519.29999999999995</v>
      </c>
      <c r="AB76" s="75">
        <f>-STOA!P76</f>
        <v>0</v>
      </c>
      <c r="AC76">
        <f t="shared" si="3"/>
        <v>15.765435034882469</v>
      </c>
      <c r="AD76">
        <f t="shared" si="4"/>
        <v>1776.7162804933471</v>
      </c>
      <c r="AE76">
        <f>'IDT-1'!F76</f>
        <v>0</v>
      </c>
      <c r="AF76" s="24"/>
      <c r="AG76">
        <f t="shared" si="5"/>
        <v>1776.7162804933471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-42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8.8602985074626872</v>
      </c>
      <c r="F77">
        <f>GT_Spot!T77</f>
        <v>0</v>
      </c>
      <c r="G77">
        <f>PPCL_NG!T77</f>
        <v>29.38</v>
      </c>
      <c r="H77">
        <f>PPCL_Spot!T77</f>
        <v>0</v>
      </c>
      <c r="I77">
        <f>Bawana_NG!T77</f>
        <v>58.12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722.09749628000475</v>
      </c>
      <c r="P77" s="36">
        <v>75.076677288015574</v>
      </c>
      <c r="Q77" s="36">
        <v>26.65</v>
      </c>
      <c r="R77" s="38">
        <v>0</v>
      </c>
      <c r="S77" s="38">
        <v>0</v>
      </c>
      <c r="T77" s="37">
        <f>SUMPRODUCT(LTA!J77:AN77,LTA!J$101:AN$101,LTA!J$105:AN$105)</f>
        <v>1.47</v>
      </c>
      <c r="U77" s="37">
        <f>SUMPRODUCT(LTA!J77:AN77,LTA!J$102:AN$102,LTA!J$105:AN$105)</f>
        <v>376.74343499999998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-41</v>
      </c>
      <c r="AA77" s="75">
        <f>STOA!J77</f>
        <v>519.29999999999995</v>
      </c>
      <c r="AB77" s="75">
        <f>-STOA!P77</f>
        <v>0</v>
      </c>
      <c r="AC77">
        <f t="shared" si="3"/>
        <v>15.683971250154508</v>
      </c>
      <c r="AD77">
        <f t="shared" si="4"/>
        <v>1769.1081458253286</v>
      </c>
      <c r="AE77">
        <f>'IDT-1'!F77</f>
        <v>0</v>
      </c>
      <c r="AF77" s="24"/>
      <c r="AG77">
        <f t="shared" si="5"/>
        <v>1769.1081458253286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8.8602985074626872</v>
      </c>
      <c r="F78">
        <f>GT_Spot!T78</f>
        <v>0</v>
      </c>
      <c r="G78">
        <f>PPCL_NG!T78</f>
        <v>29.38</v>
      </c>
      <c r="H78">
        <f>PPCL_Spot!T78</f>
        <v>0</v>
      </c>
      <c r="I78">
        <f>Bawana_NG!T78</f>
        <v>58.12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730.1607313367424</v>
      </c>
      <c r="P78" s="36">
        <v>75.076677288015574</v>
      </c>
      <c r="Q78" s="36">
        <v>26.65</v>
      </c>
      <c r="R78" s="38">
        <v>0</v>
      </c>
      <c r="S78" s="38">
        <v>0</v>
      </c>
      <c r="T78" s="37">
        <f>SUMPRODUCT(LTA!J78:AN78,LTA!J$101:AN$101,LTA!J$105:AN$105)</f>
        <v>0.28000000000000003</v>
      </c>
      <c r="U78" s="37">
        <f>SUMPRODUCT(LTA!J78:AN78,LTA!J$102:AN$102,LTA!J$105:AN$105)</f>
        <v>378.13876099999993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-49</v>
      </c>
      <c r="AA78" s="75">
        <f>STOA!J78</f>
        <v>519.29999999999995</v>
      </c>
      <c r="AB78" s="75">
        <f>-STOA!P78</f>
        <v>0</v>
      </c>
      <c r="AC78">
        <f t="shared" si="3"/>
        <v>15.821196424830216</v>
      </c>
      <c r="AD78">
        <f t="shared" si="4"/>
        <v>1769.2394817073903</v>
      </c>
      <c r="AE78">
        <f>'IDT-1'!F78</f>
        <v>0</v>
      </c>
      <c r="AF78" s="24"/>
      <c r="AG78">
        <f t="shared" si="5"/>
        <v>1769.2394817073903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9.3200872002491444</v>
      </c>
      <c r="F79">
        <f>GT_Spot!T79</f>
        <v>0</v>
      </c>
      <c r="G79">
        <f>PPCL_NG!T79</f>
        <v>29.38</v>
      </c>
      <c r="H79">
        <f>PPCL_Spot!T79</f>
        <v>0</v>
      </c>
      <c r="I79">
        <f>Bawana_NG!T79</f>
        <v>49.999999999999993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730.56697114292592</v>
      </c>
      <c r="P79" s="36">
        <v>75.076677288015574</v>
      </c>
      <c r="Q79" s="36">
        <v>26.65</v>
      </c>
      <c r="R79" s="38">
        <v>0</v>
      </c>
      <c r="S79" s="38">
        <v>0</v>
      </c>
      <c r="T79" s="37">
        <f>SUMPRODUCT(LTA!J79:AN79,LTA!J$101:AN$101,LTA!J$105:AN$105)</f>
        <v>0.05</v>
      </c>
      <c r="U79" s="37">
        <f>SUMPRODUCT(LTA!J79:AN79,LTA!J$102:AN$102,LTA!J$105:AN$105)</f>
        <v>383.70749599999999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567.46</v>
      </c>
      <c r="AB79" s="75">
        <f>-STOA!P79</f>
        <v>0</v>
      </c>
      <c r="AC79">
        <f t="shared" si="3"/>
        <v>16.362133277269567</v>
      </c>
      <c r="AD79">
        <f t="shared" si="4"/>
        <v>1796.9433083539211</v>
      </c>
      <c r="AE79">
        <f>'IDT-1'!F79</f>
        <v>0</v>
      </c>
      <c r="AF79" s="24"/>
      <c r="AG79">
        <f t="shared" si="5"/>
        <v>1796.9433083539211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-67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9.3200872002491444</v>
      </c>
      <c r="F80">
        <f>GT_Spot!T80</f>
        <v>0</v>
      </c>
      <c r="G80">
        <f>PPCL_NG!T80</f>
        <v>29.38</v>
      </c>
      <c r="H80">
        <f>PPCL_Spot!T80</f>
        <v>0</v>
      </c>
      <c r="I80">
        <f>Bawana_NG!T80</f>
        <v>49.999999999999993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730.59121049052601</v>
      </c>
      <c r="P80" s="36">
        <v>75.076677288015574</v>
      </c>
      <c r="Q80" s="36">
        <v>26.65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383.18230299999993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567.46</v>
      </c>
      <c r="AB80" s="75">
        <f>-STOA!P80</f>
        <v>0</v>
      </c>
      <c r="AC80">
        <f t="shared" si="3"/>
        <v>16.391473897488964</v>
      </c>
      <c r="AD80">
        <f t="shared" si="4"/>
        <v>1792.3730140813018</v>
      </c>
      <c r="AE80">
        <f>'IDT-1'!F80</f>
        <v>0</v>
      </c>
      <c r="AF80" s="24"/>
      <c r="AG80">
        <f t="shared" si="5"/>
        <v>1792.3730140813018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-71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9.3200872002491444</v>
      </c>
      <c r="F81">
        <f>GT_Spot!T81</f>
        <v>0</v>
      </c>
      <c r="G81">
        <f>PPCL_NG!T81</f>
        <v>29.38</v>
      </c>
      <c r="H81">
        <f>PPCL_Spot!T81</f>
        <v>0</v>
      </c>
      <c r="I81">
        <f>Bawana_NG!T81</f>
        <v>49.999999999999993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730.62761323092593</v>
      </c>
      <c r="P81" s="36">
        <v>75.076826041006129</v>
      </c>
      <c r="Q81" s="36">
        <v>26.65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407.05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567.46</v>
      </c>
      <c r="AB81" s="75">
        <f>-STOA!P81</f>
        <v>0</v>
      </c>
      <c r="AC81">
        <f t="shared" si="3"/>
        <v>16.770079897056117</v>
      </c>
      <c r="AD81">
        <f t="shared" si="4"/>
        <v>1794.8886565751252</v>
      </c>
      <c r="AE81">
        <f>'IDT-1'!F81</f>
        <v>0</v>
      </c>
      <c r="AF81" s="24"/>
      <c r="AG81">
        <f t="shared" si="5"/>
        <v>1794.8886565751252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-92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9.3200872002491444</v>
      </c>
      <c r="F82">
        <f>GT_Spot!T82</f>
        <v>0</v>
      </c>
      <c r="G82">
        <f>PPCL_NG!T82</f>
        <v>29.38</v>
      </c>
      <c r="H82">
        <f>PPCL_Spot!T82</f>
        <v>0</v>
      </c>
      <c r="I82">
        <f>Bawana_NG!T82</f>
        <v>49.999999999999993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730.67131382292598</v>
      </c>
      <c r="P82" s="36">
        <v>75.076889422877741</v>
      </c>
      <c r="Q82" s="36">
        <v>26.65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415.2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567.46</v>
      </c>
      <c r="AB82" s="75">
        <f>-STOA!P82</f>
        <v>0</v>
      </c>
      <c r="AC82">
        <f t="shared" si="3"/>
        <v>16.830436356711747</v>
      </c>
      <c r="AD82">
        <f t="shared" si="4"/>
        <v>1804.022064089341</v>
      </c>
      <c r="AE82">
        <f>'IDT-1'!F82</f>
        <v>0</v>
      </c>
      <c r="AF82" s="24"/>
      <c r="AG82">
        <f t="shared" si="5"/>
        <v>1804.022064089341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-91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9.3200872002491444</v>
      </c>
      <c r="F83">
        <f>GT_Spot!T83</f>
        <v>0</v>
      </c>
      <c r="G83">
        <f>PPCL_NG!T83</f>
        <v>28</v>
      </c>
      <c r="H83">
        <f>PPCL_Spot!T83</f>
        <v>0</v>
      </c>
      <c r="I83">
        <f>Bawana_NG!T83</f>
        <v>49.999999999999993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730.73739949691003</v>
      </c>
      <c r="P83" s="36">
        <v>75.077129091465281</v>
      </c>
      <c r="Q83" s="36">
        <v>26.65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428.69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567.46</v>
      </c>
      <c r="AB83" s="75">
        <f>-STOA!P83</f>
        <v>0</v>
      </c>
      <c r="AC83">
        <f t="shared" si="3"/>
        <v>17.136025274986689</v>
      </c>
      <c r="AD83">
        <f t="shared" si="4"/>
        <v>1791.8928005136379</v>
      </c>
      <c r="AE83">
        <f>'IDT-1'!F83</f>
        <v>0</v>
      </c>
      <c r="AF83" s="24"/>
      <c r="AG83">
        <f t="shared" si="5"/>
        <v>1791.8928005136379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-115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9.3200872002491444</v>
      </c>
      <c r="F84">
        <f>GT_Spot!T84</f>
        <v>0</v>
      </c>
      <c r="G84">
        <f>PPCL_NG!T84</f>
        <v>28</v>
      </c>
      <c r="H84">
        <f>PPCL_Spot!T84</f>
        <v>0</v>
      </c>
      <c r="I84">
        <f>Bawana_NG!T84</f>
        <v>49.999999999999993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730.81680762050996</v>
      </c>
      <c r="P84" s="36">
        <v>75.077129091465281</v>
      </c>
      <c r="Q84" s="36">
        <v>26.65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430.97999999999996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567.46</v>
      </c>
      <c r="AB84" s="75">
        <f>-STOA!P84</f>
        <v>0</v>
      </c>
      <c r="AC84">
        <f t="shared" si="3"/>
        <v>17.138985987775147</v>
      </c>
      <c r="AD84">
        <f t="shared" si="4"/>
        <v>1796.2592479244493</v>
      </c>
      <c r="AE84">
        <f>'IDT-1'!F84</f>
        <v>0</v>
      </c>
      <c r="AF84" s="24"/>
      <c r="AG84">
        <f t="shared" si="5"/>
        <v>1796.2592479244493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-113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9.3200872002491444</v>
      </c>
      <c r="F85">
        <f>GT_Spot!T85</f>
        <v>0</v>
      </c>
      <c r="G85">
        <f>PPCL_NG!T85</f>
        <v>28</v>
      </c>
      <c r="H85">
        <f>PPCL_Spot!T85</f>
        <v>0</v>
      </c>
      <c r="I85">
        <f>Bawana_NG!T85</f>
        <v>49.999999999999993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730.83870148210997</v>
      </c>
      <c r="P85" s="36">
        <v>75.077129091465281</v>
      </c>
      <c r="Q85" s="36">
        <v>26.65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430.47999999999996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567.46</v>
      </c>
      <c r="AB85" s="75">
        <f>-STOA!P85</f>
        <v>0</v>
      </c>
      <c r="AC85">
        <f t="shared" si="3"/>
        <v>17.050258318963699</v>
      </c>
      <c r="AD85">
        <f t="shared" si="4"/>
        <v>1805.8698694548607</v>
      </c>
      <c r="AE85">
        <f>'IDT-1'!F85</f>
        <v>0</v>
      </c>
      <c r="AF85" s="24"/>
      <c r="AG85">
        <f t="shared" si="5"/>
        <v>1805.8698694548607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-103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9.3200872002491444</v>
      </c>
      <c r="F86">
        <f>GT_Spot!T86</f>
        <v>0</v>
      </c>
      <c r="G86">
        <f>PPCL_NG!T86</f>
        <v>28</v>
      </c>
      <c r="H86">
        <f>PPCL_Spot!T86</f>
        <v>0</v>
      </c>
      <c r="I86">
        <f>Bawana_NG!T86</f>
        <v>49.999999999999993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724.95292358088966</v>
      </c>
      <c r="P86" s="36">
        <v>75.077129091465281</v>
      </c>
      <c r="Q86" s="36">
        <v>26.65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430.13999999999993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567.46</v>
      </c>
      <c r="AB86" s="75">
        <f>-STOA!P86</f>
        <v>0</v>
      </c>
      <c r="AC86">
        <f t="shared" si="3"/>
        <v>16.964077153693893</v>
      </c>
      <c r="AD86">
        <f t="shared" si="4"/>
        <v>1803.7302727189103</v>
      </c>
      <c r="AE86">
        <f>'IDT-1'!F86</f>
        <v>0</v>
      </c>
      <c r="AF86" s="24"/>
      <c r="AG86">
        <f t="shared" si="5"/>
        <v>1803.7302727189103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-99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8.0942099999999986</v>
      </c>
      <c r="E87">
        <f>GT_NG!T87</f>
        <v>9.3200872002491444</v>
      </c>
      <c r="F87">
        <f>GT_Spot!T87</f>
        <v>0</v>
      </c>
      <c r="G87">
        <f>PPCL_NG!T87</f>
        <v>28</v>
      </c>
      <c r="H87">
        <f>PPCL_Spot!T87</f>
        <v>0</v>
      </c>
      <c r="I87">
        <f>Bawana_NG!T87</f>
        <v>49.999999999999993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725.73143508837973</v>
      </c>
      <c r="P87" s="36">
        <v>75.077129091465281</v>
      </c>
      <c r="Q87" s="36">
        <v>26.65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429.29999999999995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567.46</v>
      </c>
      <c r="AB87" s="75">
        <f>-STOA!P87</f>
        <v>0</v>
      </c>
      <c r="AC87">
        <f t="shared" si="3"/>
        <v>16.870377915383028</v>
      </c>
      <c r="AD87">
        <f t="shared" si="4"/>
        <v>1814.7624834647113</v>
      </c>
      <c r="AE87">
        <f>'IDT-1'!F87</f>
        <v>0</v>
      </c>
      <c r="AF87" s="24"/>
      <c r="AG87">
        <f t="shared" si="5"/>
        <v>1814.7624834647113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-88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8.0942099999999986</v>
      </c>
      <c r="E88">
        <f>GT_NG!T88</f>
        <v>9.3200872002491444</v>
      </c>
      <c r="F88">
        <f>GT_Spot!T88</f>
        <v>0</v>
      </c>
      <c r="G88">
        <f>PPCL_NG!T88</f>
        <v>28</v>
      </c>
      <c r="H88">
        <f>PPCL_Spot!T88</f>
        <v>0</v>
      </c>
      <c r="I88">
        <f>Bawana_NG!T88</f>
        <v>49.999999999999993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727.09924470965495</v>
      </c>
      <c r="P88" s="36">
        <v>75.077129091465281</v>
      </c>
      <c r="Q88" s="36">
        <v>26.65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428.79999999999995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567.46</v>
      </c>
      <c r="AB88" s="75">
        <f>-STOA!P88</f>
        <v>0</v>
      </c>
      <c r="AC88">
        <f t="shared" si="3"/>
        <v>16.60659046900529</v>
      </c>
      <c r="AD88">
        <f t="shared" si="4"/>
        <v>1847.8940805323641</v>
      </c>
      <c r="AE88">
        <f>'IDT-1'!F88</f>
        <v>0</v>
      </c>
      <c r="AF88" s="24"/>
      <c r="AG88">
        <f t="shared" si="5"/>
        <v>1847.8940805323641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-56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8.0942099999999986</v>
      </c>
      <c r="E89">
        <f>GT_NG!T89</f>
        <v>9.3200872002491444</v>
      </c>
      <c r="F89">
        <f>GT_Spot!T89</f>
        <v>0</v>
      </c>
      <c r="G89">
        <f>PPCL_NG!T89</f>
        <v>28</v>
      </c>
      <c r="H89">
        <f>PPCL_Spot!T89</f>
        <v>0</v>
      </c>
      <c r="I89">
        <f>Bawana_NG!T89</f>
        <v>49.999999999999993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725.77935511720295</v>
      </c>
      <c r="P89" s="36">
        <v>75.077129091465281</v>
      </c>
      <c r="Q89" s="36">
        <v>26.65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419.12999999999994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567.46</v>
      </c>
      <c r="AB89" s="75">
        <f>-STOA!P89</f>
        <v>0</v>
      </c>
      <c r="AC89">
        <f t="shared" si="3"/>
        <v>16.395679188280248</v>
      </c>
      <c r="AD89">
        <f t="shared" si="4"/>
        <v>1851.1151022206373</v>
      </c>
      <c r="AE89">
        <f>'IDT-1'!F89</f>
        <v>0</v>
      </c>
      <c r="AF89" s="24"/>
      <c r="AG89">
        <f t="shared" si="5"/>
        <v>1851.1151022206373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-42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8.0942099999999986</v>
      </c>
      <c r="E90">
        <f>GT_NG!T90</f>
        <v>9.3200872002491444</v>
      </c>
      <c r="F90">
        <f>GT_Spot!T90</f>
        <v>0</v>
      </c>
      <c r="G90">
        <f>PPCL_NG!T90</f>
        <v>28</v>
      </c>
      <c r="H90">
        <f>PPCL_Spot!T90</f>
        <v>0</v>
      </c>
      <c r="I90">
        <f>Bawana_NG!T90</f>
        <v>69.607703095096682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735.28010990356927</v>
      </c>
      <c r="P90" s="36">
        <v>75.077129091465281</v>
      </c>
      <c r="Q90" s="36">
        <v>26.65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418.62999999999994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0.57999999999999996</v>
      </c>
      <c r="Z90" s="34">
        <f>IEX!P90</f>
        <v>0</v>
      </c>
      <c r="AA90" s="75">
        <f>STOA!J90</f>
        <v>567.46</v>
      </c>
      <c r="AB90" s="75">
        <f>-STOA!P90</f>
        <v>0</v>
      </c>
      <c r="AC90">
        <f t="shared" si="3"/>
        <v>16.598506445860089</v>
      </c>
      <c r="AD90">
        <f t="shared" si="4"/>
        <v>1885.1007328445203</v>
      </c>
      <c r="AE90">
        <f>'IDT-1'!F90</f>
        <v>0</v>
      </c>
      <c r="AF90" s="24"/>
      <c r="AG90">
        <f t="shared" si="5"/>
        <v>1885.1007328445203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-37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8.0942099999999986</v>
      </c>
      <c r="E91">
        <f>GT_NG!T91</f>
        <v>9.3200872002491444</v>
      </c>
      <c r="F91">
        <f>GT_Spot!T91</f>
        <v>0</v>
      </c>
      <c r="G91">
        <f>PPCL_NG!T91</f>
        <v>28</v>
      </c>
      <c r="H91">
        <f>PPCL_Spot!T91</f>
        <v>0</v>
      </c>
      <c r="I91">
        <f>Bawana_NG!T91</f>
        <v>69.607703095096682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736.79056973343177</v>
      </c>
      <c r="P91" s="36">
        <v>75.807101177730203</v>
      </c>
      <c r="Q91" s="36">
        <v>26.9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418.12999999999994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7.8</v>
      </c>
      <c r="Z91" s="34">
        <f>IEX!P91</f>
        <v>0</v>
      </c>
      <c r="AA91" s="75">
        <f>STOA!J91</f>
        <v>567</v>
      </c>
      <c r="AB91" s="75">
        <f>-STOA!P91</f>
        <v>0</v>
      </c>
      <c r="AC91">
        <f t="shared" si="3"/>
        <v>16.511058077182668</v>
      </c>
      <c r="AD91">
        <f t="shared" si="4"/>
        <v>1912.9386131293249</v>
      </c>
      <c r="AE91">
        <f>'IDT-1'!F91</f>
        <v>0</v>
      </c>
      <c r="AF91" s="24"/>
      <c r="AG91">
        <f t="shared" si="5"/>
        <v>1912.9386131293249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-18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8.0942099999999986</v>
      </c>
      <c r="E92">
        <f>GT_NG!T92</f>
        <v>9.3200872002491444</v>
      </c>
      <c r="F92">
        <f>GT_Spot!T92</f>
        <v>0</v>
      </c>
      <c r="G92">
        <f>PPCL_NG!T92</f>
        <v>28</v>
      </c>
      <c r="H92">
        <f>PPCL_Spot!T92</f>
        <v>0</v>
      </c>
      <c r="I92">
        <f>Bawana_NG!T92</f>
        <v>69.607703095096682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737.96987702101785</v>
      </c>
      <c r="P92" s="36">
        <v>75.807101177730203</v>
      </c>
      <c r="Q92" s="36">
        <v>26.9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417.62999999999994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10.6</v>
      </c>
      <c r="Z92" s="34">
        <f>IEX!P92</f>
        <v>0</v>
      </c>
      <c r="AA92" s="75">
        <f>STOA!J92</f>
        <v>567</v>
      </c>
      <c r="AB92" s="75">
        <f>-STOA!P92</f>
        <v>0</v>
      </c>
      <c r="AC92">
        <f t="shared" si="3"/>
        <v>16.387803419350387</v>
      </c>
      <c r="AD92">
        <f t="shared" si="4"/>
        <v>1934.5411750747435</v>
      </c>
      <c r="AE92">
        <f>'IDT-1'!F92</f>
        <v>0</v>
      </c>
      <c r="AF92" s="24"/>
      <c r="AG92">
        <f t="shared" si="5"/>
        <v>1934.5411750747435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8.0942099999999986</v>
      </c>
      <c r="E93">
        <f>GT_NG!T93</f>
        <v>9.3200872002491444</v>
      </c>
      <c r="F93">
        <f>GT_Spot!T93</f>
        <v>0</v>
      </c>
      <c r="G93">
        <f>PPCL_NG!T93</f>
        <v>28</v>
      </c>
      <c r="H93">
        <f>PPCL_Spot!T93</f>
        <v>0</v>
      </c>
      <c r="I93">
        <f>Bawana_NG!T93</f>
        <v>69.607703095096682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737.50193021143991</v>
      </c>
      <c r="P93" s="36">
        <v>75.076677288015574</v>
      </c>
      <c r="Q93" s="36">
        <v>26.65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404.62999999999994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13.72</v>
      </c>
      <c r="Z93" s="34">
        <f>IEX!P93</f>
        <v>0</v>
      </c>
      <c r="AA93" s="75">
        <f>STOA!J93</f>
        <v>567</v>
      </c>
      <c r="AB93" s="75">
        <f>-STOA!P93</f>
        <v>0</v>
      </c>
      <c r="AC93">
        <f t="shared" si="3"/>
        <v>16.292645105476332</v>
      </c>
      <c r="AD93">
        <f t="shared" si="4"/>
        <v>1923.307962689325</v>
      </c>
      <c r="AE93">
        <f>'IDT-1'!F93</f>
        <v>0</v>
      </c>
      <c r="AF93" s="24"/>
      <c r="AG93">
        <f t="shared" si="5"/>
        <v>1923.307962689325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8.0942099999999986</v>
      </c>
      <c r="E94">
        <f>GT_NG!T94</f>
        <v>9.3200872002491444</v>
      </c>
      <c r="F94">
        <f>GT_Spot!T94</f>
        <v>0</v>
      </c>
      <c r="G94">
        <f>PPCL_NG!T94</f>
        <v>28</v>
      </c>
      <c r="H94">
        <f>PPCL_Spot!T94</f>
        <v>0</v>
      </c>
      <c r="I94">
        <f>Bawana_NG!T94</f>
        <v>69.607703095096682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729.99688905481219</v>
      </c>
      <c r="P94" s="36">
        <v>75.076677288015574</v>
      </c>
      <c r="Q94" s="36">
        <v>26.65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404.29999999999995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16.91</v>
      </c>
      <c r="Z94" s="34">
        <f>IEX!P94</f>
        <v>0</v>
      </c>
      <c r="AA94" s="75">
        <f>STOA!J94</f>
        <v>567</v>
      </c>
      <c r="AB94" s="75">
        <f>-STOA!P94</f>
        <v>0</v>
      </c>
      <c r="AC94">
        <f t="shared" si="3"/>
        <v>16.358794759760656</v>
      </c>
      <c r="AD94">
        <f t="shared" si="4"/>
        <v>1931.1167718784129</v>
      </c>
      <c r="AE94">
        <f>'IDT-1'!F94</f>
        <v>0</v>
      </c>
      <c r="AF94" s="24"/>
      <c r="AG94">
        <f t="shared" si="5"/>
        <v>1931.1167718784129</v>
      </c>
      <c r="AI94" s="34">
        <f>PXIL!J94</f>
        <v>0</v>
      </c>
      <c r="AJ94" s="34">
        <f>PXIL!P94</f>
        <v>0</v>
      </c>
      <c r="AK94" s="34">
        <f>RTM_IEX!J94</f>
        <v>12.52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8.0942099999999986</v>
      </c>
      <c r="E95">
        <f>GT_NG!T95</f>
        <v>9.3200872002491444</v>
      </c>
      <c r="F95">
        <f>GT_Spot!T95</f>
        <v>0</v>
      </c>
      <c r="G95">
        <f>PPCL_NG!T95</f>
        <v>28</v>
      </c>
      <c r="H95">
        <f>PPCL_Spot!T95</f>
        <v>0</v>
      </c>
      <c r="I95">
        <f>Bawana_NG!T95</f>
        <v>69.607703095096682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730.75714345543213</v>
      </c>
      <c r="P95" s="36">
        <v>75.077053953305878</v>
      </c>
      <c r="Q95" s="36">
        <v>26.65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407.29999999999995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20.62</v>
      </c>
      <c r="Z95" s="34">
        <f>IEX!P95</f>
        <v>0</v>
      </c>
      <c r="AA95" s="75">
        <f>STOA!J95</f>
        <v>566.54999999999995</v>
      </c>
      <c r="AB95" s="75">
        <f>-STOA!P95</f>
        <v>0</v>
      </c>
      <c r="AC95">
        <f t="shared" si="3"/>
        <v>16.482023215212084</v>
      </c>
      <c r="AD95">
        <f t="shared" si="4"/>
        <v>1905.4941744888715</v>
      </c>
      <c r="AE95">
        <f>'IDT-1'!F95</f>
        <v>0</v>
      </c>
      <c r="AF95" s="24"/>
      <c r="AG95">
        <f t="shared" si="5"/>
        <v>1905.4941744888715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8.0942099999999986</v>
      </c>
      <c r="E96">
        <f>GT_NG!T96</f>
        <v>9.3200872002491444</v>
      </c>
      <c r="F96">
        <f>GT_Spot!T96</f>
        <v>0</v>
      </c>
      <c r="G96">
        <f>PPCL_NG!T96</f>
        <v>28</v>
      </c>
      <c r="H96">
        <f>PPCL_Spot!T96</f>
        <v>0</v>
      </c>
      <c r="I96">
        <f>Bawana_NG!T96</f>
        <v>69.607703095096682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729.91641627250976</v>
      </c>
      <c r="P96" s="36">
        <v>75.077053953305878</v>
      </c>
      <c r="Q96" s="36">
        <v>26.65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407.45999999999992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30.31</v>
      </c>
      <c r="Z96" s="34">
        <f>IEX!P96</f>
        <v>0</v>
      </c>
      <c r="AA96" s="75">
        <f>STOA!J96</f>
        <v>566.54999999999995</v>
      </c>
      <c r="AB96" s="75">
        <f>-STOA!P96</f>
        <v>0</v>
      </c>
      <c r="AC96">
        <f t="shared" si="3"/>
        <v>16.650883841849314</v>
      </c>
      <c r="AD96">
        <f t="shared" si="4"/>
        <v>1903.334586679312</v>
      </c>
      <c r="AE96">
        <f>'IDT-1'!F96</f>
        <v>0</v>
      </c>
      <c r="AF96" s="24"/>
      <c r="AG96">
        <f t="shared" si="5"/>
        <v>1903.334586679312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-31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8.0942099999999986</v>
      </c>
      <c r="E97">
        <f>GT_NG!T97</f>
        <v>9.3200872002491444</v>
      </c>
      <c r="F97">
        <f>GT_Spot!T97</f>
        <v>0</v>
      </c>
      <c r="G97">
        <f>PPCL_NG!T97</f>
        <v>28</v>
      </c>
      <c r="H97">
        <f>PPCL_Spot!T97</f>
        <v>0</v>
      </c>
      <c r="I97">
        <f>Bawana_NG!T97</f>
        <v>69.607703095096682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729.80660737628762</v>
      </c>
      <c r="P97" s="36">
        <v>75.077053953305878</v>
      </c>
      <c r="Q97" s="36">
        <v>26.65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406.79999999999995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29.82</v>
      </c>
      <c r="Z97" s="34">
        <f>IEX!P97</f>
        <v>0</v>
      </c>
      <c r="AA97" s="75">
        <f>STOA!J97</f>
        <v>566.54999999999995</v>
      </c>
      <c r="AB97" s="75">
        <f>-STOA!P97</f>
        <v>0</v>
      </c>
      <c r="AC97">
        <f t="shared" si="3"/>
        <v>17.09774396426506</v>
      </c>
      <c r="AD97">
        <f t="shared" si="4"/>
        <v>1847.6279176606743</v>
      </c>
      <c r="AE97">
        <f>'IDT-1'!F97</f>
        <v>0</v>
      </c>
      <c r="AF97" s="24"/>
      <c r="AG97">
        <f t="shared" si="5"/>
        <v>1847.6279176606743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-85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8.0942099999999986</v>
      </c>
      <c r="E98">
        <f>GT_NG!T98</f>
        <v>9.3200872002491444</v>
      </c>
      <c r="F98">
        <f>GT_Spot!T98</f>
        <v>0</v>
      </c>
      <c r="G98">
        <f>PPCL_NG!T98</f>
        <v>28</v>
      </c>
      <c r="H98">
        <f>PPCL_Spot!T98</f>
        <v>0</v>
      </c>
      <c r="I98">
        <f>Bawana_NG!T98</f>
        <v>69.607703095096682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730.51898516966696</v>
      </c>
      <c r="P98" s="36">
        <v>75.077053953305878</v>
      </c>
      <c r="Q98" s="36">
        <v>26.65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406.95999999999992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26.45</v>
      </c>
      <c r="Z98" s="34">
        <f>IEX!P98</f>
        <v>0</v>
      </c>
      <c r="AA98" s="75">
        <f>STOA!J98</f>
        <v>566.54999999999995</v>
      </c>
      <c r="AB98" s="75">
        <f>-STOA!P98</f>
        <v>0</v>
      </c>
      <c r="AC98">
        <f t="shared" si="3"/>
        <v>17.246187092227228</v>
      </c>
      <c r="AD98">
        <f t="shared" si="4"/>
        <v>1824.9818523260913</v>
      </c>
      <c r="AE98">
        <f>'IDT-1'!F98</f>
        <v>0</v>
      </c>
      <c r="AF98" s="24"/>
      <c r="AG98">
        <f t="shared" si="5"/>
        <v>1824.9818523260913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-105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0.19426103999999964</v>
      </c>
      <c r="E99">
        <f t="shared" si="6"/>
        <v>0.22626288745811229</v>
      </c>
      <c r="F99">
        <f t="shared" si="6"/>
        <v>0</v>
      </c>
      <c r="G99">
        <f t="shared" si="6"/>
        <v>0.68147500000000016</v>
      </c>
      <c r="H99">
        <f t="shared" si="6"/>
        <v>0</v>
      </c>
      <c r="I99">
        <f t="shared" si="6"/>
        <v>1.3856332152467297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14.124350064475719</v>
      </c>
      <c r="P99" s="36">
        <f t="shared" si="6"/>
        <v>1.6341597149201739</v>
      </c>
      <c r="Q99" s="36">
        <f t="shared" si="6"/>
        <v>0.56820595494868764</v>
      </c>
      <c r="R99" s="38">
        <f>SUM(R3:R98)/4000</f>
        <v>0.27076186350364984</v>
      </c>
      <c r="S99" s="38">
        <f t="shared" si="6"/>
        <v>0</v>
      </c>
      <c r="T99" s="37">
        <f t="shared" si="6"/>
        <v>0.30885499999999982</v>
      </c>
      <c r="U99" s="37">
        <f t="shared" si="6"/>
        <v>9.7877149299999981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0.7232774999999998</v>
      </c>
      <c r="Z99" s="34">
        <f t="shared" si="6"/>
        <v>-1.3745000000000001</v>
      </c>
      <c r="AA99" s="75">
        <f t="shared" si="6"/>
        <v>12.757270000000005</v>
      </c>
      <c r="AB99" s="75">
        <f t="shared" si="6"/>
        <v>0</v>
      </c>
      <c r="AC99">
        <f t="shared" si="6"/>
        <v>0.38167519806685307</v>
      </c>
      <c r="AD99">
        <f t="shared" si="6"/>
        <v>41.228204472486205</v>
      </c>
      <c r="AE99">
        <f t="shared" si="6"/>
        <v>0</v>
      </c>
      <c r="AG99">
        <f t="shared" si="6"/>
        <v>41.228204472486205</v>
      </c>
      <c r="AI99">
        <f t="shared" si="6"/>
        <v>0</v>
      </c>
      <c r="AJ99">
        <f t="shared" si="6"/>
        <v>0</v>
      </c>
      <c r="AK99">
        <f t="shared" si="6"/>
        <v>0.85340249999999995</v>
      </c>
      <c r="AL99">
        <f t="shared" si="6"/>
        <v>-0.53125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6">
        <f>Allocation_SG!A1</f>
        <v>45506</v>
      </c>
      <c r="B1" s="220"/>
      <c r="C1" s="220"/>
      <c r="D1" s="229" t="s">
        <v>432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450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519</v>
      </c>
      <c r="AT1" s="230" t="s">
        <v>520</v>
      </c>
      <c r="AU1" s="230" t="s">
        <v>525</v>
      </c>
      <c r="AV1" s="230" t="s">
        <v>526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1.3073400000000002</v>
      </c>
      <c r="E3">
        <f>GT_NG!S3</f>
        <v>2.1098798006449724</v>
      </c>
      <c r="F3">
        <f>GT_Spot!S3</f>
        <v>0</v>
      </c>
      <c r="G3">
        <f>PPCL_NG!S3</f>
        <v>37</v>
      </c>
      <c r="H3">
        <f>PPCL_Spot!S3</f>
        <v>0</v>
      </c>
      <c r="I3">
        <f>Bawana_NG!S3</f>
        <v>22.999999999999996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80.027194892893661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7.93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-71</v>
      </c>
      <c r="AA3" s="75">
        <f>STOA!K3</f>
        <v>148.62</v>
      </c>
      <c r="AB3" s="75">
        <f>-STOA!Q3</f>
        <v>0</v>
      </c>
      <c r="AC3">
        <f>SUMIF(B3:AB3,"&gt;0")*$AC$2-SUMIF(B3:AB3,"&lt;0")*($AC$2/(1-$AC$2))+SUMIF(AI3:AR3,"&gt;0")*$AC$2-SUMIF(AI3:AR3,"&lt;0")*($AC$2/(1-$AC$2))</f>
        <v>3.6212035876613031</v>
      </c>
      <c r="AD3">
        <f>SUM(B3:AB3,AI3:AV3)-AC3</f>
        <v>166.37321110587735</v>
      </c>
      <c r="AE3">
        <f>'IDT-1'!E3</f>
        <v>0</v>
      </c>
      <c r="AF3" s="24"/>
      <c r="AG3">
        <f>SUM(AD3:AF3)</f>
        <v>166.37321110587735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-59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2.1098798006449724</v>
      </c>
      <c r="F4">
        <f>GT_Spot!S4</f>
        <v>0</v>
      </c>
      <c r="G4">
        <f>PPCL_NG!S4</f>
        <v>37</v>
      </c>
      <c r="H4">
        <f>PPCL_Spot!S4</f>
        <v>0</v>
      </c>
      <c r="I4">
        <f>Bawana_NG!S4</f>
        <v>22.999999999999996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80.028111892893662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7.93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-73</v>
      </c>
      <c r="AA4" s="75">
        <f>STOA!K4</f>
        <v>148.62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3.6381536059110813</v>
      </c>
      <c r="AD4">
        <f t="shared" ref="AD4:AD67" si="1">SUM(B4:AB4,AI4:AV4)-AC4</f>
        <v>164.35717808762757</v>
      </c>
      <c r="AE4">
        <f>'IDT-1'!E4</f>
        <v>0</v>
      </c>
      <c r="AF4" s="24"/>
      <c r="AG4">
        <f t="shared" ref="AG4:AG67" si="2">SUM(AD4:AF4)</f>
        <v>164.35717808762757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-59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2.1098798006449724</v>
      </c>
      <c r="F5">
        <f>GT_Spot!S5</f>
        <v>0</v>
      </c>
      <c r="G5">
        <f>PPCL_NG!S5</f>
        <v>37</v>
      </c>
      <c r="H5">
        <f>PPCL_Spot!S5</f>
        <v>0</v>
      </c>
      <c r="I5">
        <f>Bawana_NG!S5</f>
        <v>23.000000000000004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80.028111892893662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7.93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-75</v>
      </c>
      <c r="AA5" s="75">
        <f>STOA!K5</f>
        <v>148.62</v>
      </c>
      <c r="AB5" s="75">
        <f>-STOA!Q5</f>
        <v>0</v>
      </c>
      <c r="AC5">
        <f t="shared" si="0"/>
        <v>3.6635670790857486</v>
      </c>
      <c r="AD5">
        <f t="shared" si="1"/>
        <v>161.33176461445291</v>
      </c>
      <c r="AE5">
        <f>'IDT-1'!E5</f>
        <v>0</v>
      </c>
      <c r="AF5" s="24"/>
      <c r="AG5">
        <f t="shared" si="2"/>
        <v>161.33176461445291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-60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2.1098798006449724</v>
      </c>
      <c r="F6">
        <f>GT_Spot!S6</f>
        <v>0</v>
      </c>
      <c r="G6">
        <f>PPCL_NG!S6</f>
        <v>37</v>
      </c>
      <c r="H6">
        <f>PPCL_Spot!S6</f>
        <v>0</v>
      </c>
      <c r="I6">
        <f>Bawana_NG!S6</f>
        <v>23.000000000000004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80.028111892893662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7.93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-78</v>
      </c>
      <c r="AA6" s="75">
        <f>STOA!K6</f>
        <v>148.62</v>
      </c>
      <c r="AB6" s="75">
        <f>-STOA!Q6</f>
        <v>0</v>
      </c>
      <c r="AC6">
        <f t="shared" si="0"/>
        <v>3.688980552260416</v>
      </c>
      <c r="AD6">
        <f t="shared" si="1"/>
        <v>158.30635114127824</v>
      </c>
      <c r="AE6">
        <f>'IDT-1'!E6</f>
        <v>0</v>
      </c>
      <c r="AF6" s="24"/>
      <c r="AG6">
        <f t="shared" si="2"/>
        <v>158.30635114127824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-60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2.1098798006449724</v>
      </c>
      <c r="F7">
        <f>GT_Spot!S7</f>
        <v>0</v>
      </c>
      <c r="G7">
        <f>PPCL_NG!S7</f>
        <v>37</v>
      </c>
      <c r="H7">
        <f>PPCL_Spot!S7</f>
        <v>0</v>
      </c>
      <c r="I7">
        <f>Bawana_NG!S7</f>
        <v>23.000000000000004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80.028111892893662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7.93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-79</v>
      </c>
      <c r="AA7" s="75">
        <f>STOA!K7</f>
        <v>148.62</v>
      </c>
      <c r="AB7" s="75">
        <f>-STOA!Q7</f>
        <v>0</v>
      </c>
      <c r="AC7">
        <f t="shared" si="0"/>
        <v>3.7059228677101936</v>
      </c>
      <c r="AD7">
        <f t="shared" si="1"/>
        <v>156.28940882582845</v>
      </c>
      <c r="AE7">
        <f>'IDT-1'!E7</f>
        <v>0</v>
      </c>
      <c r="AF7" s="24"/>
      <c r="AG7">
        <f t="shared" si="2"/>
        <v>156.28940882582845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-61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2.1098798006449724</v>
      </c>
      <c r="F8">
        <f>GT_Spot!S8</f>
        <v>0</v>
      </c>
      <c r="G8">
        <f>PPCL_NG!S8</f>
        <v>37</v>
      </c>
      <c r="H8">
        <f>PPCL_Spot!S8</f>
        <v>0</v>
      </c>
      <c r="I8">
        <f>Bawana_NG!S8</f>
        <v>23.000000000000004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80.028111892893662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7.93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-81</v>
      </c>
      <c r="AA8" s="75">
        <f>STOA!K8</f>
        <v>148.62</v>
      </c>
      <c r="AB8" s="75">
        <f>-STOA!Q8</f>
        <v>0</v>
      </c>
      <c r="AC8">
        <f t="shared" si="0"/>
        <v>3.7228651831599722</v>
      </c>
      <c r="AD8">
        <f t="shared" si="1"/>
        <v>154.27246651037868</v>
      </c>
      <c r="AE8">
        <f>'IDT-1'!E8</f>
        <v>0</v>
      </c>
      <c r="AF8" s="24"/>
      <c r="AG8">
        <f t="shared" si="2"/>
        <v>154.27246651037868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-61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2.1107822410147992</v>
      </c>
      <c r="F9">
        <f>GT_Spot!S9</f>
        <v>0</v>
      </c>
      <c r="G9">
        <f>PPCL_NG!S9</f>
        <v>37</v>
      </c>
      <c r="H9">
        <f>PPCL_Spot!S9</f>
        <v>0</v>
      </c>
      <c r="I9">
        <f>Bawana_NG!S9</f>
        <v>23.000000000000004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80.028111892893662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7.93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-83</v>
      </c>
      <c r="AA9" s="75">
        <f>STOA!K9</f>
        <v>148.62</v>
      </c>
      <c r="AB9" s="75">
        <f>-STOA!Q9</f>
        <v>0</v>
      </c>
      <c r="AC9">
        <f t="shared" si="0"/>
        <v>3.7398150791088574</v>
      </c>
      <c r="AD9">
        <f t="shared" si="1"/>
        <v>152.25641905479961</v>
      </c>
      <c r="AE9">
        <f>'IDT-1'!E9</f>
        <v>0</v>
      </c>
      <c r="AF9" s="24"/>
      <c r="AG9">
        <f t="shared" si="2"/>
        <v>152.25641905479961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-61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2.1107822410147992</v>
      </c>
      <c r="F10">
        <f>GT_Spot!S10</f>
        <v>0</v>
      </c>
      <c r="G10">
        <f>PPCL_NG!S10</f>
        <v>37</v>
      </c>
      <c r="H10">
        <f>PPCL_Spot!S10</f>
        <v>0</v>
      </c>
      <c r="I10">
        <f>Bawana_NG!S10</f>
        <v>23.000000000000004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80.028111892893662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7.93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-84</v>
      </c>
      <c r="AA10" s="75">
        <f>STOA!K10</f>
        <v>148.62</v>
      </c>
      <c r="AB10" s="75">
        <f>-STOA!Q10</f>
        <v>0</v>
      </c>
      <c r="AC10">
        <f t="shared" si="0"/>
        <v>3.7482862368337457</v>
      </c>
      <c r="AD10">
        <f t="shared" si="1"/>
        <v>151.24794789707474</v>
      </c>
      <c r="AE10">
        <f>'IDT-1'!E10</f>
        <v>0</v>
      </c>
      <c r="AF10" s="24"/>
      <c r="AG10">
        <f t="shared" si="2"/>
        <v>151.24794789707474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-61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2.1107822410147992</v>
      </c>
      <c r="F11">
        <f>GT_Spot!S11</f>
        <v>0</v>
      </c>
      <c r="G11">
        <f>PPCL_NG!S11</f>
        <v>43.38</v>
      </c>
      <c r="H11">
        <f>PPCL_Spot!S11</f>
        <v>0</v>
      </c>
      <c r="I11">
        <f>Bawana_NG!S11</f>
        <v>22.99893975014982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86.446851191195961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7.93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-76</v>
      </c>
      <c r="AA11" s="75">
        <f>STOA!K11</f>
        <v>148.62</v>
      </c>
      <c r="AB11" s="75">
        <f>-STOA!Q11</f>
        <v>0</v>
      </c>
      <c r="AC11">
        <f t="shared" si="0"/>
        <v>3.8642578985656328</v>
      </c>
      <c r="AD11">
        <f t="shared" si="1"/>
        <v>162.92965528379497</v>
      </c>
      <c r="AE11">
        <f>'IDT-1'!E11</f>
        <v>0</v>
      </c>
      <c r="AF11" s="24"/>
      <c r="AG11">
        <f t="shared" si="2"/>
        <v>162.92965528379497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-70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2.1107822410147992</v>
      </c>
      <c r="F12">
        <f>GT_Spot!S12</f>
        <v>0</v>
      </c>
      <c r="G12">
        <f>PPCL_NG!S12</f>
        <v>43.38</v>
      </c>
      <c r="H12">
        <f>PPCL_Spot!S12</f>
        <v>0</v>
      </c>
      <c r="I12">
        <f>Bawana_NG!S12</f>
        <v>22.99893975014982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86.446851191195961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7.93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-77</v>
      </c>
      <c r="AA12" s="75">
        <f>STOA!K12</f>
        <v>148.62</v>
      </c>
      <c r="AB12" s="75">
        <f>-STOA!Q12</f>
        <v>0</v>
      </c>
      <c r="AC12">
        <f t="shared" si="0"/>
        <v>3.8642578985656324</v>
      </c>
      <c r="AD12">
        <f t="shared" si="1"/>
        <v>162.92965528379497</v>
      </c>
      <c r="AE12">
        <f>'IDT-1'!E12</f>
        <v>0</v>
      </c>
      <c r="AF12" s="24"/>
      <c r="AG12">
        <f t="shared" si="2"/>
        <v>162.92965528379497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-69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2.1107822410147992</v>
      </c>
      <c r="F13">
        <f>GT_Spot!S13</f>
        <v>0</v>
      </c>
      <c r="G13">
        <f>PPCL_NG!S13</f>
        <v>43.38</v>
      </c>
      <c r="H13">
        <f>PPCL_Spot!S13</f>
        <v>0</v>
      </c>
      <c r="I13">
        <f>Bawana_NG!S13</f>
        <v>22.99893975014982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86.556898523048829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7.93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-78</v>
      </c>
      <c r="AA13" s="75">
        <f>STOA!K13</f>
        <v>148.62</v>
      </c>
      <c r="AB13" s="75">
        <f>-STOA!Q13</f>
        <v>0</v>
      </c>
      <c r="AC13">
        <f t="shared" si="0"/>
        <v>3.8821246116029746</v>
      </c>
      <c r="AD13">
        <f t="shared" si="1"/>
        <v>161.02183590261049</v>
      </c>
      <c r="AE13">
        <f>'IDT-1'!E13</f>
        <v>0</v>
      </c>
      <c r="AF13" s="24"/>
      <c r="AG13">
        <f t="shared" si="2"/>
        <v>161.02183590261049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-70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2.1107822410147992</v>
      </c>
      <c r="F14">
        <f>GT_Spot!S14</f>
        <v>0</v>
      </c>
      <c r="G14">
        <f>PPCL_NG!S14</f>
        <v>39.94</v>
      </c>
      <c r="H14">
        <f>PPCL_Spot!S14</f>
        <v>0</v>
      </c>
      <c r="I14">
        <f>Bawana_NG!S14</f>
        <v>22.99893975014982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86.556730047148235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7.93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-79</v>
      </c>
      <c r="AA14" s="75">
        <f>STOA!K14</f>
        <v>148.62</v>
      </c>
      <c r="AB14" s="75">
        <f>-STOA!Q14</f>
        <v>0</v>
      </c>
      <c r="AC14">
        <f t="shared" si="0"/>
        <v>3.8616983541302989</v>
      </c>
      <c r="AD14">
        <f t="shared" si="1"/>
        <v>156.60209368418256</v>
      </c>
      <c r="AE14">
        <f>'IDT-1'!E14</f>
        <v>0</v>
      </c>
      <c r="AF14" s="24"/>
      <c r="AG14">
        <f t="shared" si="2"/>
        <v>156.60209368418256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-70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2.1107822410147992</v>
      </c>
      <c r="F15">
        <f>GT_Spot!S15</f>
        <v>0</v>
      </c>
      <c r="G15">
        <f>PPCL_NG!S15</f>
        <v>39.94</v>
      </c>
      <c r="H15">
        <f>PPCL_Spot!S15</f>
        <v>0</v>
      </c>
      <c r="I15">
        <f>Bawana_NG!S15</f>
        <v>22.99893975014982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84.249959706752747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7.93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-81</v>
      </c>
      <c r="AA15" s="75">
        <f>STOA!K15</f>
        <v>148.62</v>
      </c>
      <c r="AB15" s="75">
        <f>-STOA!Q15</f>
        <v>0</v>
      </c>
      <c r="AC15">
        <f t="shared" si="0"/>
        <v>3.8423214832709771</v>
      </c>
      <c r="AD15">
        <f t="shared" si="1"/>
        <v>154.31470021464639</v>
      </c>
      <c r="AE15">
        <f>'IDT-1'!E15</f>
        <v>0</v>
      </c>
      <c r="AF15" s="24"/>
      <c r="AG15">
        <f t="shared" si="2"/>
        <v>154.31470021464639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-68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2.1107822410147992</v>
      </c>
      <c r="F16">
        <f>GT_Spot!S16</f>
        <v>0</v>
      </c>
      <c r="G16">
        <f>PPCL_NG!S16</f>
        <v>39.94</v>
      </c>
      <c r="H16">
        <f>PPCL_Spot!S16</f>
        <v>0</v>
      </c>
      <c r="I16">
        <f>Bawana_NG!S16</f>
        <v>22.99893975014982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84.249959706752747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7.93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-82</v>
      </c>
      <c r="AA16" s="75">
        <f>STOA!K16</f>
        <v>148.62</v>
      </c>
      <c r="AB16" s="75">
        <f>-STOA!Q16</f>
        <v>0</v>
      </c>
      <c r="AC16">
        <f t="shared" si="0"/>
        <v>3.867734956445644</v>
      </c>
      <c r="AD16">
        <f t="shared" si="1"/>
        <v>151.28928674147173</v>
      </c>
      <c r="AE16">
        <f>'IDT-1'!E16</f>
        <v>0</v>
      </c>
      <c r="AF16" s="24"/>
      <c r="AG16">
        <f t="shared" si="2"/>
        <v>151.28928674147173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2.1107822410147992</v>
      </c>
      <c r="F17">
        <f>GT_Spot!S17</f>
        <v>0</v>
      </c>
      <c r="G17">
        <f>PPCL_NG!S17</f>
        <v>36</v>
      </c>
      <c r="H17">
        <f>PPCL_Spot!S17</f>
        <v>0</v>
      </c>
      <c r="I17">
        <f>Bawana_NG!S17</f>
        <v>22.99893975014982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84.360042841967314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7.93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-84</v>
      </c>
      <c r="AA17" s="75">
        <f>STOA!K17</f>
        <v>148.62</v>
      </c>
      <c r="AB17" s="75">
        <f>-STOA!Q17</f>
        <v>0</v>
      </c>
      <c r="AC17">
        <f t="shared" si="0"/>
        <v>3.8355636547814465</v>
      </c>
      <c r="AD17">
        <f t="shared" si="1"/>
        <v>147.4915411783505</v>
      </c>
      <c r="AE17">
        <f>'IDT-1'!E17</f>
        <v>0</v>
      </c>
      <c r="AF17" s="24"/>
      <c r="AG17">
        <f t="shared" si="2"/>
        <v>147.4915411783505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-68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2.1107822410147992</v>
      </c>
      <c r="F18">
        <f>GT_Spot!S18</f>
        <v>0</v>
      </c>
      <c r="G18">
        <f>PPCL_NG!S18</f>
        <v>36</v>
      </c>
      <c r="H18">
        <f>PPCL_Spot!S18</f>
        <v>0</v>
      </c>
      <c r="I18">
        <f>Bawana_NG!S18</f>
        <v>22.99893975014982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84.360042841967314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7.93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-84</v>
      </c>
      <c r="AA18" s="75">
        <f>STOA!K18</f>
        <v>148.62</v>
      </c>
      <c r="AB18" s="75">
        <f>-STOA!Q18</f>
        <v>0</v>
      </c>
      <c r="AC18">
        <f t="shared" si="0"/>
        <v>3.8440348125063353</v>
      </c>
      <c r="AD18">
        <f t="shared" si="1"/>
        <v>146.48307002062563</v>
      </c>
      <c r="AE18">
        <f>'IDT-1'!E18</f>
        <v>0</v>
      </c>
      <c r="AF18" s="24"/>
      <c r="AG18">
        <f t="shared" si="2"/>
        <v>146.48307002062563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-69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2.1107822410147992</v>
      </c>
      <c r="F19">
        <f>GT_Spot!S19</f>
        <v>0</v>
      </c>
      <c r="G19">
        <f>PPCL_NG!S19</f>
        <v>30</v>
      </c>
      <c r="H19">
        <f>PPCL_Spot!S19</f>
        <v>0</v>
      </c>
      <c r="I19">
        <f>Bawana_NG!S19</f>
        <v>22.99893975014982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84.360042841967314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7.93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-86</v>
      </c>
      <c r="AA19" s="75">
        <f>STOA!K19</f>
        <v>148.62</v>
      </c>
      <c r="AB19" s="75">
        <f>-STOA!Q19</f>
        <v>0</v>
      </c>
      <c r="AC19">
        <f t="shared" si="0"/>
        <v>3.8021059702312243</v>
      </c>
      <c r="AD19">
        <f t="shared" si="1"/>
        <v>139.52499886290073</v>
      </c>
      <c r="AE19">
        <f>'IDT-1'!E19</f>
        <v>0</v>
      </c>
      <c r="AF19" s="24"/>
      <c r="AG19">
        <f t="shared" si="2"/>
        <v>139.52499886290073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-68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2.1107822410147992</v>
      </c>
      <c r="F20">
        <f>GT_Spot!S20</f>
        <v>0</v>
      </c>
      <c r="G20">
        <f>PPCL_NG!S20</f>
        <v>30</v>
      </c>
      <c r="H20">
        <f>PPCL_Spot!S20</f>
        <v>0</v>
      </c>
      <c r="I20">
        <f>Bawana_NG!S20</f>
        <v>22.99893975014982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84.360042841967314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7.93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-86</v>
      </c>
      <c r="AA20" s="75">
        <f>STOA!K20</f>
        <v>148.62</v>
      </c>
      <c r="AB20" s="75">
        <f>-STOA!Q20</f>
        <v>0</v>
      </c>
      <c r="AC20">
        <f t="shared" si="0"/>
        <v>3.8021059702312243</v>
      </c>
      <c r="AD20">
        <f t="shared" si="1"/>
        <v>139.52499886290073</v>
      </c>
      <c r="AE20">
        <f>'IDT-1'!E20</f>
        <v>0</v>
      </c>
      <c r="AF20" s="24"/>
      <c r="AG20">
        <f t="shared" si="2"/>
        <v>139.52499886290073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-68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2.1107822410147992</v>
      </c>
      <c r="F21">
        <f>GT_Spot!S21</f>
        <v>0</v>
      </c>
      <c r="G21">
        <f>PPCL_NG!S21</f>
        <v>30</v>
      </c>
      <c r="H21">
        <f>PPCL_Spot!S21</f>
        <v>0</v>
      </c>
      <c r="I21">
        <f>Bawana_NG!S21</f>
        <v>22.99893975014982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83.583150344157076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7.93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-88</v>
      </c>
      <c r="AA21" s="75">
        <f>STOA!K21</f>
        <v>148.62</v>
      </c>
      <c r="AB21" s="75">
        <f>-STOA!Q21</f>
        <v>0</v>
      </c>
      <c r="AC21">
        <f t="shared" si="0"/>
        <v>3.7871089155247293</v>
      </c>
      <c r="AD21">
        <f t="shared" si="1"/>
        <v>139.76310341979698</v>
      </c>
      <c r="AE21">
        <f>'IDT-1'!E21</f>
        <v>0</v>
      </c>
      <c r="AF21" s="24"/>
      <c r="AG21">
        <f t="shared" si="2"/>
        <v>139.76310341979698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-65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2.1107822410147992</v>
      </c>
      <c r="F22">
        <f>GT_Spot!S22</f>
        <v>0</v>
      </c>
      <c r="G22">
        <f>PPCL_NG!S22</f>
        <v>30</v>
      </c>
      <c r="H22">
        <f>PPCL_Spot!S22</f>
        <v>0</v>
      </c>
      <c r="I22">
        <f>Bawana_NG!S22</f>
        <v>22.99893975014982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83.583150344157076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7.93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-88</v>
      </c>
      <c r="AA22" s="75">
        <f>STOA!K22</f>
        <v>148.62</v>
      </c>
      <c r="AB22" s="75">
        <f>-STOA!Q22</f>
        <v>0</v>
      </c>
      <c r="AC22">
        <f t="shared" si="0"/>
        <v>3.7871089155247293</v>
      </c>
      <c r="AD22">
        <f t="shared" si="1"/>
        <v>139.76310341979698</v>
      </c>
      <c r="AE22">
        <f>'IDT-1'!E22</f>
        <v>0</v>
      </c>
      <c r="AF22" s="24"/>
      <c r="AG22">
        <f t="shared" si="2"/>
        <v>139.76310341979698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-65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2.1107822410147992</v>
      </c>
      <c r="F23">
        <f>GT_Spot!S23</f>
        <v>0</v>
      </c>
      <c r="G23">
        <f>PPCL_NG!S23</f>
        <v>30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83.582846832966126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7.93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-88</v>
      </c>
      <c r="AA23" s="75">
        <f>STOA!K23</f>
        <v>148.62</v>
      </c>
      <c r="AB23" s="75">
        <f>-STOA!Q23</f>
        <v>0</v>
      </c>
      <c r="AC23">
        <f t="shared" si="0"/>
        <v>3.7587996449496717</v>
      </c>
      <c r="AD23">
        <f t="shared" si="1"/>
        <v>136.42126143143653</v>
      </c>
      <c r="AE23">
        <f>'IDT-1'!E23</f>
        <v>0</v>
      </c>
      <c r="AF23" s="24"/>
      <c r="AG23">
        <f t="shared" si="2"/>
        <v>136.42126143143653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-65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2.1107822410147992</v>
      </c>
      <c r="F24">
        <f>GT_Spot!S24</f>
        <v>0</v>
      </c>
      <c r="G24">
        <f>PPCL_NG!S24</f>
        <v>30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83.582846832966126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7.93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-88</v>
      </c>
      <c r="AA24" s="75">
        <f>STOA!K24</f>
        <v>148.62</v>
      </c>
      <c r="AB24" s="75">
        <f>-STOA!Q24</f>
        <v>0</v>
      </c>
      <c r="AC24">
        <f t="shared" si="0"/>
        <v>3.7503284872247824</v>
      </c>
      <c r="AD24">
        <f t="shared" si="1"/>
        <v>137.42973258916143</v>
      </c>
      <c r="AE24">
        <f>'IDT-1'!E24</f>
        <v>0</v>
      </c>
      <c r="AF24" s="24"/>
      <c r="AG24">
        <f t="shared" si="2"/>
        <v>137.42973258916143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-64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2.1107822410147992</v>
      </c>
      <c r="F25">
        <f>GT_Spot!S25</f>
        <v>0</v>
      </c>
      <c r="G25">
        <f>PPCL_NG!S25</f>
        <v>30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83.582846832966126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7.93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-89</v>
      </c>
      <c r="AA25" s="75">
        <f>STOA!K25</f>
        <v>148.62</v>
      </c>
      <c r="AB25" s="75">
        <f>-STOA!Q25</f>
        <v>0</v>
      </c>
      <c r="AC25">
        <f t="shared" si="0"/>
        <v>3.216645550556771</v>
      </c>
      <c r="AD25">
        <f t="shared" si="1"/>
        <v>200.96341552582945</v>
      </c>
      <c r="AE25">
        <f>'IDT-1'!E25</f>
        <v>0</v>
      </c>
      <c r="AF25" s="24"/>
      <c r="AG25">
        <f t="shared" si="2"/>
        <v>200.96341552582945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2.1107822410147992</v>
      </c>
      <c r="F26">
        <f>GT_Spot!S26</f>
        <v>0</v>
      </c>
      <c r="G26">
        <f>PPCL_NG!S26</f>
        <v>30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83.582846832966126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7.93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-90</v>
      </c>
      <c r="AA26" s="75">
        <f>STOA!K26</f>
        <v>148.62</v>
      </c>
      <c r="AB26" s="75">
        <f>-STOA!Q26</f>
        <v>0</v>
      </c>
      <c r="AC26">
        <f t="shared" si="0"/>
        <v>3.7587996449496712</v>
      </c>
      <c r="AD26">
        <f t="shared" si="1"/>
        <v>136.42126143143653</v>
      </c>
      <c r="AE26">
        <f>'IDT-1'!E26</f>
        <v>0</v>
      </c>
      <c r="AF26" s="24"/>
      <c r="AG26">
        <f t="shared" si="2"/>
        <v>136.42126143143653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-63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2.1107822410147992</v>
      </c>
      <c r="F27">
        <f>GT_Spot!S27</f>
        <v>0</v>
      </c>
      <c r="G27">
        <f>PPCL_NG!S27</f>
        <v>30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83.642034679187674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7.93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-89</v>
      </c>
      <c r="AA27" s="75">
        <f>STOA!K27</f>
        <v>148.62</v>
      </c>
      <c r="AB27" s="75">
        <f>-STOA!Q27</f>
        <v>0</v>
      </c>
      <c r="AC27">
        <f t="shared" si="0"/>
        <v>3.7423545074081543</v>
      </c>
      <c r="AD27">
        <f t="shared" si="1"/>
        <v>138.49689441519962</v>
      </c>
      <c r="AE27">
        <f>'IDT-1'!E27</f>
        <v>0</v>
      </c>
      <c r="AF27" s="24"/>
      <c r="AG27">
        <f t="shared" si="2"/>
        <v>138.49689441519962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-62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2.1107822410147992</v>
      </c>
      <c r="F28">
        <f>GT_Spot!S28</f>
        <v>0</v>
      </c>
      <c r="G28">
        <f>PPCL_NG!S28</f>
        <v>30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84.951805920518893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7.93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-85</v>
      </c>
      <c r="AA28" s="75">
        <f>STOA!K28</f>
        <v>148.62</v>
      </c>
      <c r="AB28" s="75">
        <f>-STOA!Q28</f>
        <v>0</v>
      </c>
      <c r="AC28">
        <f t="shared" si="0"/>
        <v>3.7194719549357802</v>
      </c>
      <c r="AD28">
        <f t="shared" si="1"/>
        <v>143.82954820900321</v>
      </c>
      <c r="AE28">
        <f>'IDT-1'!E28</f>
        <v>0</v>
      </c>
      <c r="AF28" s="24"/>
      <c r="AG28">
        <f t="shared" si="2"/>
        <v>143.82954820900321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-62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2.1107822410147992</v>
      </c>
      <c r="F29">
        <f>GT_Spot!S29</f>
        <v>0</v>
      </c>
      <c r="G29">
        <f>PPCL_NG!S29</f>
        <v>30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90.251552463144364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7.93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-83</v>
      </c>
      <c r="AA29" s="75">
        <f>STOA!K29</f>
        <v>148.62</v>
      </c>
      <c r="AB29" s="75">
        <f>-STOA!Q29</f>
        <v>0</v>
      </c>
      <c r="AC29">
        <f t="shared" si="0"/>
        <v>3.7809321413436123</v>
      </c>
      <c r="AD29">
        <f t="shared" si="1"/>
        <v>147.06783456522083</v>
      </c>
      <c r="AE29">
        <f>'IDT-1'!E29</f>
        <v>0</v>
      </c>
      <c r="AF29" s="24"/>
      <c r="AG29">
        <f t="shared" si="2"/>
        <v>147.06783456522083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-66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2.1107822410147992</v>
      </c>
      <c r="F30">
        <f>GT_Spot!S30</f>
        <v>0</v>
      </c>
      <c r="G30">
        <f>PPCL_NG!S30</f>
        <v>30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84.951906154393569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7.93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-80</v>
      </c>
      <c r="AA30" s="75">
        <f>STOA!K30</f>
        <v>148.62</v>
      </c>
      <c r="AB30" s="75">
        <f>-STOA!Q30</f>
        <v>0</v>
      </c>
      <c r="AC30">
        <f t="shared" si="0"/>
        <v>3.6601746928261041</v>
      </c>
      <c r="AD30">
        <f t="shared" si="1"/>
        <v>150.88894570498758</v>
      </c>
      <c r="AE30">
        <f>'IDT-1'!E30</f>
        <v>0</v>
      </c>
      <c r="AF30" s="24"/>
      <c r="AG30">
        <f t="shared" si="2"/>
        <v>150.88894570498758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-60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1.3073400000000002</v>
      </c>
      <c r="E31">
        <f>GT_NG!S31</f>
        <v>2.1107822410147992</v>
      </c>
      <c r="F31">
        <f>GT_Spot!S31</f>
        <v>0</v>
      </c>
      <c r="G31">
        <f>PPCL_NG!S31</f>
        <v>30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83.243147496243509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7.93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-75</v>
      </c>
      <c r="AA31" s="75">
        <f>STOA!K31</f>
        <v>148.62</v>
      </c>
      <c r="AB31" s="75">
        <f>-STOA!Q31</f>
        <v>0</v>
      </c>
      <c r="AC31">
        <f t="shared" si="0"/>
        <v>3.5780518582985308</v>
      </c>
      <c r="AD31">
        <f t="shared" si="1"/>
        <v>157.26230988136507</v>
      </c>
      <c r="AE31">
        <f>'IDT-1'!E31</f>
        <v>0</v>
      </c>
      <c r="AF31" s="24"/>
      <c r="AG31">
        <f t="shared" si="2"/>
        <v>157.26230988136507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-57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1.3073400000000002</v>
      </c>
      <c r="E32">
        <f>GT_NG!S32</f>
        <v>2.1107822410147992</v>
      </c>
      <c r="F32">
        <f>GT_Spot!S32</f>
        <v>0</v>
      </c>
      <c r="G32">
        <f>PPCL_NG!S32</f>
        <v>30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83.243147496243509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7.93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-65</v>
      </c>
      <c r="AA32" s="75">
        <f>STOA!K32</f>
        <v>148.62</v>
      </c>
      <c r="AB32" s="75">
        <f>-STOA!Q32</f>
        <v>0</v>
      </c>
      <c r="AC32">
        <f t="shared" si="0"/>
        <v>3.4933402810496403</v>
      </c>
      <c r="AD32">
        <f t="shared" si="1"/>
        <v>167.34702145861394</v>
      </c>
      <c r="AE32">
        <f>'IDT-1'!E32</f>
        <v>0</v>
      </c>
      <c r="AF32" s="24"/>
      <c r="AG32">
        <f t="shared" si="2"/>
        <v>167.34702145861394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-57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1.3073400000000002</v>
      </c>
      <c r="E33">
        <f>GT_NG!S33</f>
        <v>2.1107822410147992</v>
      </c>
      <c r="F33">
        <f>GT_Spot!S33</f>
        <v>0</v>
      </c>
      <c r="G33">
        <f>PPCL_NG!S33</f>
        <v>30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83.473170992902098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7.93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-57</v>
      </c>
      <c r="AA33" s="75">
        <f>STOA!K33</f>
        <v>148.62</v>
      </c>
      <c r="AB33" s="75">
        <f>-STOA!Q33</f>
        <v>0</v>
      </c>
      <c r="AC33">
        <f t="shared" si="0"/>
        <v>3.4105609011726812</v>
      </c>
      <c r="AD33">
        <f t="shared" si="1"/>
        <v>177.65982433514949</v>
      </c>
      <c r="AE33">
        <f>'IDT-1'!E33</f>
        <v>0</v>
      </c>
      <c r="AF33" s="24"/>
      <c r="AG33">
        <f t="shared" si="2"/>
        <v>177.65982433514949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-55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1.3073400000000002</v>
      </c>
      <c r="E34">
        <f>GT_NG!S34</f>
        <v>2.1107822410147992</v>
      </c>
      <c r="F34">
        <f>GT_Spot!S34</f>
        <v>0</v>
      </c>
      <c r="G34">
        <f>PPCL_NG!S34</f>
        <v>30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83.583150344157076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7.93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-47</v>
      </c>
      <c r="AA34" s="75">
        <f>STOA!K34</f>
        <v>148.62</v>
      </c>
      <c r="AB34" s="75">
        <f>-STOA!Q34</f>
        <v>0</v>
      </c>
      <c r="AC34">
        <f t="shared" si="0"/>
        <v>3.3013596772996658</v>
      </c>
      <c r="AD34">
        <f t="shared" si="1"/>
        <v>190.8790049102775</v>
      </c>
      <c r="AE34">
        <f>'IDT-1'!E34</f>
        <v>0</v>
      </c>
      <c r="AF34" s="24"/>
      <c r="AG34">
        <f t="shared" si="2"/>
        <v>190.8790049102775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-52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1.3073400000000002</v>
      </c>
      <c r="E35">
        <f>GT_NG!S35</f>
        <v>2.1107822410147992</v>
      </c>
      <c r="F35">
        <f>GT_Spot!S35</f>
        <v>0</v>
      </c>
      <c r="G35">
        <f>PPCL_NG!S35</f>
        <v>30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85.177141666122665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7.93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-40</v>
      </c>
      <c r="AA35" s="75">
        <f>STOA!K35</f>
        <v>148.62</v>
      </c>
      <c r="AB35" s="75">
        <f>-STOA!Q35</f>
        <v>0</v>
      </c>
      <c r="AC35">
        <f t="shared" si="0"/>
        <v>3.2639222580548419</v>
      </c>
      <c r="AD35">
        <f t="shared" si="1"/>
        <v>198.51043365148792</v>
      </c>
      <c r="AE35">
        <f>'IDT-1'!E35</f>
        <v>0</v>
      </c>
      <c r="AF35" s="24"/>
      <c r="AG35">
        <f t="shared" si="2"/>
        <v>198.51043365148792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-53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1.3073400000000002</v>
      </c>
      <c r="E36">
        <f>GT_NG!S36</f>
        <v>2.1107822410147992</v>
      </c>
      <c r="F36">
        <f>GT_Spot!S36</f>
        <v>0</v>
      </c>
      <c r="G36">
        <f>PPCL_NG!S36</f>
        <v>30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86.771132801014488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7.93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-18</v>
      </c>
      <c r="AA36" s="75">
        <f>STOA!K36</f>
        <v>148.62</v>
      </c>
      <c r="AB36" s="75">
        <f>-STOA!Q36</f>
        <v>0</v>
      </c>
      <c r="AC36">
        <f t="shared" si="0"/>
        <v>3.065532840465707</v>
      </c>
      <c r="AD36">
        <f t="shared" si="1"/>
        <v>225.30281420396886</v>
      </c>
      <c r="AE36">
        <f>'IDT-1'!E36</f>
        <v>0</v>
      </c>
      <c r="AF36" s="24"/>
      <c r="AG36">
        <f t="shared" si="2"/>
        <v>225.30281420396886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1.3073400000000002</v>
      </c>
      <c r="E37">
        <f>GT_NG!S37</f>
        <v>2.1107822410147992</v>
      </c>
      <c r="F37">
        <f>GT_Spot!S37</f>
        <v>0</v>
      </c>
      <c r="G37">
        <f>PPCL_NG!S37</f>
        <v>30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88.364849020183343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7.93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-10</v>
      </c>
      <c r="AA37" s="75">
        <f>STOA!K37</f>
        <v>148.62</v>
      </c>
      <c r="AB37" s="75">
        <f>-STOA!Q37</f>
        <v>0</v>
      </c>
      <c r="AC37">
        <f t="shared" si="0"/>
        <v>2.9603238485582786</v>
      </c>
      <c r="AD37">
        <f t="shared" si="1"/>
        <v>241.00173941504517</v>
      </c>
      <c r="AE37">
        <f>'IDT-1'!E37</f>
        <v>0</v>
      </c>
      <c r="AF37" s="24"/>
      <c r="AG37">
        <f t="shared" si="2"/>
        <v>241.00173941504517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-44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2.1107822410147992</v>
      </c>
      <c r="F38">
        <f>GT_Spot!S38</f>
        <v>0</v>
      </c>
      <c r="G38">
        <f>PPCL_NG!S38</f>
        <v>43.79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88.355597697599606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7.93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148.62</v>
      </c>
      <c r="AB38" s="75">
        <f>-STOA!Q38</f>
        <v>0</v>
      </c>
      <c r="AC38">
        <f t="shared" si="0"/>
        <v>2.9659570870250169</v>
      </c>
      <c r="AD38">
        <f t="shared" si="1"/>
        <v>267.77685485399468</v>
      </c>
      <c r="AE38">
        <f>'IDT-1'!E38</f>
        <v>0</v>
      </c>
      <c r="AF38" s="24"/>
      <c r="AG38">
        <f t="shared" si="2"/>
        <v>267.77685485399468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-41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2.0919359710057384</v>
      </c>
      <c r="F39">
        <f>GT_Spot!S39</f>
        <v>0</v>
      </c>
      <c r="G39">
        <f>PPCL_NG!S39</f>
        <v>43.79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88.355597697599606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7.93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171.74</v>
      </c>
      <c r="AB39" s="75">
        <f>-STOA!Q39</f>
        <v>0</v>
      </c>
      <c r="AC39">
        <f t="shared" si="0"/>
        <v>3.1515356206320519</v>
      </c>
      <c r="AD39">
        <f t="shared" si="1"/>
        <v>291.69243005037862</v>
      </c>
      <c r="AE39">
        <f>'IDT-1'!E39</f>
        <v>0</v>
      </c>
      <c r="AF39" s="24"/>
      <c r="AG39">
        <f t="shared" si="2"/>
        <v>291.69243005037862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2.0919359710057384</v>
      </c>
      <c r="F40">
        <f>GT_Spot!S40</f>
        <v>0</v>
      </c>
      <c r="G40">
        <f>PPCL_NG!S40</f>
        <v>43.79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88.355597697599606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7.93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176.56</v>
      </c>
      <c r="AB40" s="75">
        <f>-STOA!Q40</f>
        <v>0</v>
      </c>
      <c r="AC40">
        <f t="shared" si="0"/>
        <v>3.0649562547587159</v>
      </c>
      <c r="AD40">
        <f t="shared" si="1"/>
        <v>311.59900941625193</v>
      </c>
      <c r="AE40">
        <f>'IDT-1'!E40</f>
        <v>0</v>
      </c>
      <c r="AF40" s="24"/>
      <c r="AG40">
        <f t="shared" si="2"/>
        <v>311.59900941625193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-25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2.0923076923076924</v>
      </c>
      <c r="F41">
        <f>GT_Spot!S41</f>
        <v>0</v>
      </c>
      <c r="G41">
        <f>PPCL_NG!S41</f>
        <v>43.79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88.963136495371614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7.93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178.48</v>
      </c>
      <c r="AB41" s="75">
        <f>-STOA!Q41</f>
        <v>0</v>
      </c>
      <c r="AC41">
        <f t="shared" si="0"/>
        <v>2.9591233372456012</v>
      </c>
      <c r="AD41">
        <f t="shared" si="1"/>
        <v>329.23275285283898</v>
      </c>
      <c r="AE41">
        <f>'IDT-1'!E41</f>
        <v>0</v>
      </c>
      <c r="AF41" s="24"/>
      <c r="AG41">
        <f t="shared" si="2"/>
        <v>329.23275285283898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2.0923076923076924</v>
      </c>
      <c r="F42">
        <f>GT_Spot!S42</f>
        <v>0</v>
      </c>
      <c r="G42">
        <f>PPCL_NG!S42</f>
        <v>43.79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88.963136495371614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7.93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182.34</v>
      </c>
      <c r="AB42" s="75">
        <f>-STOA!Q42</f>
        <v>0</v>
      </c>
      <c r="AC42">
        <f t="shared" si="0"/>
        <v>2.9068357599967105</v>
      </c>
      <c r="AD42">
        <f t="shared" si="1"/>
        <v>343.14504043008787</v>
      </c>
      <c r="AE42">
        <f>'IDT-1'!E42</f>
        <v>0</v>
      </c>
      <c r="AF42" s="24"/>
      <c r="AG42">
        <f t="shared" si="2"/>
        <v>343.14504043008787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2.0923076923076924</v>
      </c>
      <c r="F43">
        <f>GT_Spot!S43</f>
        <v>0</v>
      </c>
      <c r="G43">
        <f>PPCL_NG!S43</f>
        <v>43.79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88.205458923382764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7.93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184.26</v>
      </c>
      <c r="AB43" s="75">
        <f>-STOA!Q43</f>
        <v>0</v>
      </c>
      <c r="AC43">
        <f t="shared" si="0"/>
        <v>3.1029647383395633</v>
      </c>
      <c r="AD43">
        <f t="shared" si="1"/>
        <v>322.11123387975618</v>
      </c>
      <c r="AE43">
        <f>'IDT-1'!E43</f>
        <v>0</v>
      </c>
      <c r="AF43" s="24"/>
      <c r="AG43">
        <f t="shared" si="2"/>
        <v>322.11123387975618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-22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2.0923076923076924</v>
      </c>
      <c r="F44">
        <f>GT_Spot!S44</f>
        <v>0</v>
      </c>
      <c r="G44">
        <f>PPCL_NG!S44</f>
        <v>43.79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88.205458923382764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7.93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188.12</v>
      </c>
      <c r="AB44" s="75">
        <f>-STOA!Q44</f>
        <v>0</v>
      </c>
      <c r="AC44">
        <f t="shared" si="0"/>
        <v>3.1184464228897855</v>
      </c>
      <c r="AD44">
        <f t="shared" si="1"/>
        <v>327.95575219520595</v>
      </c>
      <c r="AE44">
        <f>'IDT-1'!E44</f>
        <v>0</v>
      </c>
      <c r="AF44" s="24"/>
      <c r="AG44">
        <f t="shared" si="2"/>
        <v>327.95575219520595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-20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2.0923076923076924</v>
      </c>
      <c r="F45">
        <f>GT_Spot!S45</f>
        <v>0</v>
      </c>
      <c r="G45">
        <f>PPCL_NG!S45</f>
        <v>43.79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90.374699637380772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7.93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180.41</v>
      </c>
      <c r="AB45" s="75">
        <f>-STOA!Q45</f>
        <v>0</v>
      </c>
      <c r="AC45">
        <f t="shared" si="0"/>
        <v>3.0549617294375904</v>
      </c>
      <c r="AD45">
        <f t="shared" si="1"/>
        <v>324.47847760265614</v>
      </c>
      <c r="AE45">
        <f>'IDT-1'!E45</f>
        <v>0</v>
      </c>
      <c r="AF45" s="24"/>
      <c r="AG45">
        <f t="shared" si="2"/>
        <v>324.47847760265614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-18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2.0923076923076924</v>
      </c>
      <c r="F46">
        <f>GT_Spot!S46</f>
        <v>0</v>
      </c>
      <c r="G46">
        <f>PPCL_NG!S46</f>
        <v>43.79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90.374699637380772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7.93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182.33</v>
      </c>
      <c r="AB46" s="75">
        <f>-STOA!Q46</f>
        <v>0</v>
      </c>
      <c r="AC46">
        <f t="shared" si="0"/>
        <v>3.088032044887369</v>
      </c>
      <c r="AD46">
        <f t="shared" si="1"/>
        <v>324.36540728720644</v>
      </c>
      <c r="AE46">
        <f>'IDT-1'!E46</f>
        <v>0</v>
      </c>
      <c r="AF46" s="24"/>
      <c r="AG46">
        <f t="shared" si="2"/>
        <v>324.36540728720644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-20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2.0923076923076924</v>
      </c>
      <c r="F47">
        <f>GT_Spot!S47</f>
        <v>0</v>
      </c>
      <c r="G47">
        <f>PPCL_NG!S47</f>
        <v>43.79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89.684539758382243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7.93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186.28</v>
      </c>
      <c r="AB47" s="75">
        <f>-STOA!Q47</f>
        <v>0</v>
      </c>
      <c r="AC47">
        <f t="shared" si="0"/>
        <v>3.12388585962867</v>
      </c>
      <c r="AD47">
        <f t="shared" si="1"/>
        <v>326.58939359346653</v>
      </c>
      <c r="AE47">
        <f>'IDT-1'!E47</f>
        <v>0</v>
      </c>
      <c r="AF47" s="24"/>
      <c r="AG47">
        <f t="shared" si="2"/>
        <v>326.58939359346653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-21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2.0927033108325297</v>
      </c>
      <c r="F48">
        <f>GT_Spot!S48</f>
        <v>0</v>
      </c>
      <c r="G48">
        <f>PPCL_NG!S48</f>
        <v>43.79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89.684539758382243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7.93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187.15</v>
      </c>
      <c r="AB48" s="75">
        <f>-STOA!Q48</f>
        <v>0</v>
      </c>
      <c r="AC48">
        <f t="shared" si="0"/>
        <v>3.1311971828242791</v>
      </c>
      <c r="AD48">
        <f t="shared" si="1"/>
        <v>327.45247788879578</v>
      </c>
      <c r="AE48">
        <f>'IDT-1'!E48</f>
        <v>0</v>
      </c>
      <c r="AF48" s="24"/>
      <c r="AG48">
        <f t="shared" si="2"/>
        <v>327.45247788879578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-21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2.0927033108325297</v>
      </c>
      <c r="F49">
        <f>GT_Spot!S49</f>
        <v>0</v>
      </c>
      <c r="G49">
        <f>PPCL_NG!S49</f>
        <v>43.79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87.447773918301039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7.93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189.94000000000003</v>
      </c>
      <c r="AB49" s="75">
        <f>-STOA!Q49</f>
        <v>0</v>
      </c>
      <c r="AC49">
        <f t="shared" si="0"/>
        <v>3.0511327725187063</v>
      </c>
      <c r="AD49">
        <f t="shared" si="1"/>
        <v>338.08577645902017</v>
      </c>
      <c r="AE49">
        <f>'IDT-1'!E49</f>
        <v>0</v>
      </c>
      <c r="AF49" s="24"/>
      <c r="AG49">
        <f t="shared" si="2"/>
        <v>338.08577645902017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-11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2.0927033108325297</v>
      </c>
      <c r="F50">
        <f>GT_Spot!S50</f>
        <v>0</v>
      </c>
      <c r="G50">
        <f>PPCL_NG!S50</f>
        <v>43.79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86.942792374772665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7.93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192.73000000000002</v>
      </c>
      <c r="AB50" s="75">
        <f>-STOA!Q50</f>
        <v>0</v>
      </c>
      <c r="AC50">
        <f t="shared" si="0"/>
        <v>3.0787980852779571</v>
      </c>
      <c r="AD50">
        <f t="shared" si="1"/>
        <v>339.34312960273252</v>
      </c>
      <c r="AE50">
        <f>'IDT-1'!E50</f>
        <v>0</v>
      </c>
      <c r="AF50" s="24"/>
      <c r="AG50">
        <f t="shared" si="2"/>
        <v>339.34312960273252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-12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2.0927033108325297</v>
      </c>
      <c r="F51">
        <f>GT_Spot!S51</f>
        <v>0</v>
      </c>
      <c r="G51">
        <f>PPCL_NG!S51</f>
        <v>43.79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86.782906093451643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7.93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191.39</v>
      </c>
      <c r="AB51" s="75">
        <f>-STOA!Q51</f>
        <v>0</v>
      </c>
      <c r="AC51">
        <f t="shared" si="0"/>
        <v>3.0577278827899712</v>
      </c>
      <c r="AD51">
        <f t="shared" si="1"/>
        <v>338.86431352389951</v>
      </c>
      <c r="AE51">
        <f>'IDT-1'!E51</f>
        <v>0</v>
      </c>
      <c r="AF51" s="24"/>
      <c r="AG51">
        <f t="shared" si="2"/>
        <v>338.86431352389951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-11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2.0927033108325297</v>
      </c>
      <c r="F52">
        <f>GT_Spot!S52</f>
        <v>0</v>
      </c>
      <c r="G52">
        <f>PPCL_NG!S52</f>
        <v>43.79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86.782958954852376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7.93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191.48</v>
      </c>
      <c r="AB52" s="75">
        <f>-STOA!Q52</f>
        <v>0</v>
      </c>
      <c r="AC52">
        <f t="shared" si="0"/>
        <v>3.0584843268257371</v>
      </c>
      <c r="AD52">
        <f t="shared" si="1"/>
        <v>338.95360994126446</v>
      </c>
      <c r="AE52">
        <f>'IDT-1'!E52</f>
        <v>0</v>
      </c>
      <c r="AF52" s="24"/>
      <c r="AG52">
        <f t="shared" si="2"/>
        <v>338.95360994126446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-11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2.0927033108325297</v>
      </c>
      <c r="F53">
        <f>GT_Spot!S53</f>
        <v>0</v>
      </c>
      <c r="G53">
        <f>PPCL_NG!S53</f>
        <v>43.79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86.782932457378053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7.93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191.58</v>
      </c>
      <c r="AB53" s="75">
        <f>-STOA!Q53</f>
        <v>0</v>
      </c>
      <c r="AC53">
        <f t="shared" si="0"/>
        <v>2.9661413692731733</v>
      </c>
      <c r="AD53">
        <f t="shared" si="1"/>
        <v>350.14592640134276</v>
      </c>
      <c r="AE53">
        <f>'IDT-1'!E53</f>
        <v>0</v>
      </c>
      <c r="AF53" s="24"/>
      <c r="AG53">
        <f t="shared" si="2"/>
        <v>350.14592640134276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2.0927033108325297</v>
      </c>
      <c r="F54">
        <f>GT_Spot!S54</f>
        <v>0</v>
      </c>
      <c r="G54">
        <f>PPCL_NG!S54</f>
        <v>43.79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86.782726088249106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7.93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191.67</v>
      </c>
      <c r="AB54" s="75">
        <f>-STOA!Q54</f>
        <v>0</v>
      </c>
      <c r="AC54">
        <f t="shared" si="0"/>
        <v>2.9668956357724898</v>
      </c>
      <c r="AD54">
        <f t="shared" si="1"/>
        <v>350.23496576571438</v>
      </c>
      <c r="AE54">
        <f>'IDT-1'!E54</f>
        <v>0</v>
      </c>
      <c r="AF54" s="24"/>
      <c r="AG54">
        <f t="shared" si="2"/>
        <v>350.23496576571438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2.0927033108325297</v>
      </c>
      <c r="F55">
        <f>GT_Spot!S55</f>
        <v>0</v>
      </c>
      <c r="G55">
        <f>PPCL_NG!S55</f>
        <v>43.79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87.099003485457402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7.93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170.68</v>
      </c>
      <c r="AB55" s="75">
        <f>-STOA!Q55</f>
        <v>0</v>
      </c>
      <c r="AC55">
        <f t="shared" si="0"/>
        <v>2.7932363659090398</v>
      </c>
      <c r="AD55">
        <f t="shared" si="1"/>
        <v>329.73490243278621</v>
      </c>
      <c r="AE55">
        <f>'IDT-1'!E55</f>
        <v>0</v>
      </c>
      <c r="AF55" s="24"/>
      <c r="AG55">
        <f t="shared" si="2"/>
        <v>329.73490243278621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2.0927033108325297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87.099185987201793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7.93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170.77</v>
      </c>
      <c r="AB56" s="75">
        <f>-STOA!Q56</f>
        <v>0</v>
      </c>
      <c r="AC56">
        <f t="shared" si="0"/>
        <v>2.805585898923693</v>
      </c>
      <c r="AD56">
        <f t="shared" si="1"/>
        <v>331.19273540151596</v>
      </c>
      <c r="AE56">
        <f>'IDT-1'!E56</f>
        <v>0</v>
      </c>
      <c r="AF56" s="24"/>
      <c r="AG56">
        <f t="shared" si="2"/>
        <v>331.19273540151596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2.0927033108325297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95.845479225491701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3.97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170.87</v>
      </c>
      <c r="AB57" s="75">
        <f>-STOA!Q57</f>
        <v>0</v>
      </c>
      <c r="AC57">
        <f t="shared" si="0"/>
        <v>2.846630762125328</v>
      </c>
      <c r="AD57">
        <f t="shared" si="1"/>
        <v>336.03798377660422</v>
      </c>
      <c r="AE57">
        <f>'IDT-1'!E57</f>
        <v>0</v>
      </c>
      <c r="AF57" s="24"/>
      <c r="AG57">
        <f t="shared" si="2"/>
        <v>336.03798377660422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2.0927033108325297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95.845655871139357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3.97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170.58</v>
      </c>
      <c r="AB58" s="75">
        <f>-STOA!Q58</f>
        <v>0</v>
      </c>
      <c r="AC58">
        <f t="shared" si="0"/>
        <v>2.8441962459487682</v>
      </c>
      <c r="AD58">
        <f t="shared" si="1"/>
        <v>335.75059493842843</v>
      </c>
      <c r="AE58">
        <f>'IDT-1'!E58</f>
        <v>0</v>
      </c>
      <c r="AF58" s="24"/>
      <c r="AG58">
        <f t="shared" si="2"/>
        <v>335.75059493842843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2.0923076923076924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92.525481389942613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3.97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170.77</v>
      </c>
      <c r="AB59" s="75">
        <f>-STOA!Q59</f>
        <v>0</v>
      </c>
      <c r="AC59">
        <f t="shared" si="0"/>
        <v>2.8178994571111069</v>
      </c>
      <c r="AD59">
        <f t="shared" si="1"/>
        <v>332.64632162754452</v>
      </c>
      <c r="AE59">
        <f>'IDT-1'!E59</f>
        <v>0</v>
      </c>
      <c r="AF59" s="24"/>
      <c r="AG59">
        <f t="shared" si="2"/>
        <v>332.64632162754452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2.0923076923076924</v>
      </c>
      <c r="F60">
        <f>GT_Spot!S60</f>
        <v>0</v>
      </c>
      <c r="G60">
        <f>PPCL_NG!S60</f>
        <v>45.77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94.23529517979344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3.97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170.29</v>
      </c>
      <c r="AB60" s="75">
        <f>-STOA!Q60</f>
        <v>0</v>
      </c>
      <c r="AC60">
        <f t="shared" si="0"/>
        <v>2.8332698929458542</v>
      </c>
      <c r="AD60">
        <f t="shared" si="1"/>
        <v>334.4607649815606</v>
      </c>
      <c r="AE60">
        <f>'IDT-1'!E60</f>
        <v>0</v>
      </c>
      <c r="AF60" s="24"/>
      <c r="AG60">
        <f t="shared" si="2"/>
        <v>334.4607649815606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2.0923076923076924</v>
      </c>
      <c r="F61">
        <f>GT_Spot!S61</f>
        <v>0</v>
      </c>
      <c r="G61">
        <f>PPCL_NG!S61</f>
        <v>45.77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95.845427325910279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3.97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168.94</v>
      </c>
      <c r="AB61" s="75">
        <f>-STOA!Q61</f>
        <v>0</v>
      </c>
      <c r="AC61">
        <f t="shared" si="0"/>
        <v>3.0048781574710164</v>
      </c>
      <c r="AD61">
        <f t="shared" si="1"/>
        <v>314.54928886315224</v>
      </c>
      <c r="AE61">
        <f>'IDT-1'!E61</f>
        <v>0</v>
      </c>
      <c r="AF61" s="24"/>
      <c r="AG61">
        <f t="shared" si="2"/>
        <v>314.54928886315224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2.0923076923076924</v>
      </c>
      <c r="F62">
        <f>GT_Spot!S62</f>
        <v>0</v>
      </c>
      <c r="G62">
        <f>PPCL_NG!S62</f>
        <v>45.77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95.845524855278555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3.97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167.98</v>
      </c>
      <c r="AB62" s="75">
        <f>-STOA!Q62</f>
        <v>0</v>
      </c>
      <c r="AC62">
        <f t="shared" si="0"/>
        <v>2.9290457149185976</v>
      </c>
      <c r="AD62">
        <f t="shared" si="1"/>
        <v>321.66521883507295</v>
      </c>
      <c r="AE62">
        <f>'IDT-1'!E62</f>
        <v>0</v>
      </c>
      <c r="AF62" s="24"/>
      <c r="AG62">
        <f t="shared" si="2"/>
        <v>321.66521883507295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-12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2.0923076923076924</v>
      </c>
      <c r="F63">
        <f>GT_Spot!S63</f>
        <v>0</v>
      </c>
      <c r="G63">
        <f>PPCL_NG!S63</f>
        <v>45.77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96.100464362605749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3.97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167.41000000000003</v>
      </c>
      <c r="AB63" s="75">
        <f>-STOA!Q63</f>
        <v>0</v>
      </c>
      <c r="AC63">
        <f t="shared" si="0"/>
        <v>2.9518126799548137</v>
      </c>
      <c r="AD63">
        <f t="shared" si="1"/>
        <v>318.32739137736399</v>
      </c>
      <c r="AE63">
        <f>'IDT-1'!E63</f>
        <v>0</v>
      </c>
      <c r="AF63" s="24"/>
      <c r="AG63">
        <f t="shared" si="2"/>
        <v>318.32739137736399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-15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2.0923076923076924</v>
      </c>
      <c r="F64">
        <f>GT_Spot!S64</f>
        <v>0</v>
      </c>
      <c r="G64">
        <f>PPCL_NG!S64</f>
        <v>45.77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96.100530115078328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3.97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165.77</v>
      </c>
      <c r="AB64" s="75">
        <f>-STOA!Q64</f>
        <v>0</v>
      </c>
      <c r="AC64">
        <f t="shared" si="0"/>
        <v>2.8956814436511378</v>
      </c>
      <c r="AD64">
        <f t="shared" si="1"/>
        <v>321.74358836614022</v>
      </c>
      <c r="AE64">
        <f>'IDT-1'!E64</f>
        <v>0</v>
      </c>
      <c r="AF64" s="24"/>
      <c r="AG64">
        <f t="shared" si="2"/>
        <v>321.74358836614022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2.0923076923076924</v>
      </c>
      <c r="F65">
        <f>GT_Spot!S65</f>
        <v>0</v>
      </c>
      <c r="G65">
        <f>PPCL_NG!S65</f>
        <v>45.77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82.162468175838043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3.97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179.44</v>
      </c>
      <c r="AB65" s="75">
        <f>-STOA!Q65</f>
        <v>0</v>
      </c>
      <c r="AC65">
        <f t="shared" si="0"/>
        <v>2.8934297233615194</v>
      </c>
      <c r="AD65">
        <f t="shared" si="1"/>
        <v>321.47777814718955</v>
      </c>
      <c r="AE65">
        <f>'IDT-1'!E65</f>
        <v>0</v>
      </c>
      <c r="AF65" s="24"/>
      <c r="AG65">
        <f t="shared" si="2"/>
        <v>321.47777814718955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2.0923076923076924</v>
      </c>
      <c r="F66">
        <f>GT_Spot!S66</f>
        <v>0</v>
      </c>
      <c r="G66">
        <f>PPCL_NG!S66</f>
        <v>45.77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82.162375234853045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3.97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174.43</v>
      </c>
      <c r="AB66" s="75">
        <f>-STOA!Q66</f>
        <v>0</v>
      </c>
      <c r="AC66">
        <f t="shared" si="0"/>
        <v>2.8513449426572457</v>
      </c>
      <c r="AD66">
        <f t="shared" si="1"/>
        <v>316.50976998690879</v>
      </c>
      <c r="AE66">
        <f>'IDT-1'!E66</f>
        <v>0</v>
      </c>
      <c r="AF66" s="24"/>
      <c r="AG66">
        <f t="shared" si="2"/>
        <v>316.50976998690879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-10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2.0923076923076924</v>
      </c>
      <c r="F67">
        <f>GT_Spot!S67</f>
        <v>0</v>
      </c>
      <c r="G67">
        <f>PPCL_NG!S67</f>
        <v>45.77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82.226208003913058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3.97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173.57</v>
      </c>
      <c r="AB67" s="75">
        <f>-STOA!Q67</f>
        <v>0</v>
      </c>
      <c r="AC67">
        <f t="shared" si="0"/>
        <v>2.8446571379173493</v>
      </c>
      <c r="AD67">
        <f t="shared" si="1"/>
        <v>315.72029056070869</v>
      </c>
      <c r="AE67">
        <f>'IDT-1'!E67</f>
        <v>0</v>
      </c>
      <c r="AF67" s="24"/>
      <c r="AG67">
        <f t="shared" si="2"/>
        <v>315.72029056070869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2.0923076923076924</v>
      </c>
      <c r="F68">
        <f>GT_Spot!S68</f>
        <v>0</v>
      </c>
      <c r="G68">
        <f>PPCL_NG!S68</f>
        <v>45.77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82.226208003913058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3.97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171.44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2.8267651379173495</v>
      </c>
      <c r="AD68">
        <f t="shared" ref="AD68:AD98" si="4">SUM(B68:AB68,AI68:AV68)-AC68</f>
        <v>313.60818256070871</v>
      </c>
      <c r="AE68">
        <f>'IDT-1'!E68</f>
        <v>0</v>
      </c>
      <c r="AF68" s="24"/>
      <c r="AG68">
        <f t="shared" ref="AG68:AG98" si="5">SUM(AD68:AF68)</f>
        <v>313.60818256070871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2.0923076923076924</v>
      </c>
      <c r="F69">
        <f>GT_Spot!S69</f>
        <v>0</v>
      </c>
      <c r="G69">
        <f>PPCL_NG!S69</f>
        <v>45.77</v>
      </c>
      <c r="H69">
        <f>PPCL_Spot!S69</f>
        <v>0</v>
      </c>
      <c r="I69">
        <f>Bawana_NG!S69</f>
        <v>19.5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82.641322158357653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3.97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168.17000000000002</v>
      </c>
      <c r="AB69" s="75">
        <f>-STOA!Q69</f>
        <v>0</v>
      </c>
      <c r="AC69">
        <f t="shared" si="3"/>
        <v>2.8101708817193689</v>
      </c>
      <c r="AD69">
        <f t="shared" si="4"/>
        <v>309.640798968946</v>
      </c>
      <c r="AE69">
        <f>'IDT-1'!E69</f>
        <v>0</v>
      </c>
      <c r="AF69" s="24"/>
      <c r="AG69">
        <f t="shared" si="5"/>
        <v>309.640798968946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-11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2.0923076923076924</v>
      </c>
      <c r="F70">
        <f>GT_Spot!S70</f>
        <v>0</v>
      </c>
      <c r="G70">
        <f>PPCL_NG!S70</f>
        <v>45.77</v>
      </c>
      <c r="H70">
        <f>PPCL_Spot!S70</f>
        <v>0</v>
      </c>
      <c r="I70">
        <f>Bawana_NG!S70</f>
        <v>19.5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82.641322158357653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3.97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164.51</v>
      </c>
      <c r="AB70" s="75">
        <f>-STOA!Q70</f>
        <v>0</v>
      </c>
      <c r="AC70">
        <f t="shared" si="3"/>
        <v>2.8133115126189243</v>
      </c>
      <c r="AD70">
        <f t="shared" si="4"/>
        <v>301.97765833804635</v>
      </c>
      <c r="AE70">
        <f>'IDT-1'!E70</f>
        <v>0</v>
      </c>
      <c r="AF70" s="24"/>
      <c r="AG70">
        <f t="shared" si="5"/>
        <v>301.97765833804635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-15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2.0927033108325297</v>
      </c>
      <c r="F71">
        <f>GT_Spot!S71</f>
        <v>0</v>
      </c>
      <c r="G71">
        <f>PPCL_NG!S71</f>
        <v>45.77</v>
      </c>
      <c r="H71">
        <f>PPCL_Spot!S71</f>
        <v>0</v>
      </c>
      <c r="I71">
        <f>Bawana_NG!S71</f>
        <v>19.5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82.641322158357653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1.89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148.62</v>
      </c>
      <c r="AB71" s="75">
        <f>-STOA!Q71</f>
        <v>0</v>
      </c>
      <c r="AC71">
        <f t="shared" si="3"/>
        <v>2.6538956780896448</v>
      </c>
      <c r="AD71">
        <f t="shared" si="4"/>
        <v>285.16746979110053</v>
      </c>
      <c r="AE71">
        <f>'IDT-1'!E71</f>
        <v>0</v>
      </c>
      <c r="AF71" s="24"/>
      <c r="AG71">
        <f t="shared" si="5"/>
        <v>285.16746979110053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-14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2.0927033108325297</v>
      </c>
      <c r="F72">
        <f>GT_Spot!S72</f>
        <v>0</v>
      </c>
      <c r="G72">
        <f>PPCL_NG!S72</f>
        <v>45.77</v>
      </c>
      <c r="H72">
        <f>PPCL_Spot!S72</f>
        <v>0</v>
      </c>
      <c r="I72">
        <f>Bawana_NG!S72</f>
        <v>19.5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82.641322158357653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1.89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148.62</v>
      </c>
      <c r="AB72" s="75">
        <f>-STOA!Q72</f>
        <v>0</v>
      </c>
      <c r="AC72">
        <f t="shared" si="3"/>
        <v>2.704722624438979</v>
      </c>
      <c r="AD72">
        <f t="shared" si="4"/>
        <v>279.1166428447512</v>
      </c>
      <c r="AE72">
        <f>'IDT-1'!E72</f>
        <v>0</v>
      </c>
      <c r="AF72" s="24"/>
      <c r="AG72">
        <f t="shared" si="5"/>
        <v>279.1166428447512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-20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2.0300497512437814</v>
      </c>
      <c r="F73">
        <f>GT_Spot!S73</f>
        <v>0</v>
      </c>
      <c r="G73">
        <f>PPCL_NG!S73</f>
        <v>45.77</v>
      </c>
      <c r="H73">
        <f>PPCL_Spot!S73</f>
        <v>0</v>
      </c>
      <c r="I73">
        <f>Bawana_NG!S73</f>
        <v>19.5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82.641322158357653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1.89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148.62</v>
      </c>
      <c r="AB73" s="75">
        <f>-STOA!Q73</f>
        <v>0</v>
      </c>
      <c r="AC73">
        <f t="shared" si="3"/>
        <v>2.7804367540624346</v>
      </c>
      <c r="AD73">
        <f t="shared" si="4"/>
        <v>269.978275155539</v>
      </c>
      <c r="AE73">
        <f>'IDT-1'!E73</f>
        <v>0</v>
      </c>
      <c r="AF73" s="24"/>
      <c r="AG73">
        <f t="shared" si="5"/>
        <v>269.978275155539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-29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2.0300497512437814</v>
      </c>
      <c r="F74">
        <f>GT_Spot!S74</f>
        <v>0</v>
      </c>
      <c r="G74">
        <f>PPCL_NG!S74</f>
        <v>45.77</v>
      </c>
      <c r="H74">
        <f>PPCL_Spot!S74</f>
        <v>0</v>
      </c>
      <c r="I74">
        <f>Bawana_NG!S74</f>
        <v>19.5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82.641322158357653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1.89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148.62</v>
      </c>
      <c r="AB74" s="75">
        <f>-STOA!Q74</f>
        <v>0</v>
      </c>
      <c r="AC74">
        <f t="shared" si="3"/>
        <v>2.8651483313113255</v>
      </c>
      <c r="AD74">
        <f t="shared" si="4"/>
        <v>259.89356357829007</v>
      </c>
      <c r="AE74">
        <f>'IDT-1'!E74</f>
        <v>0</v>
      </c>
      <c r="AF74" s="24"/>
      <c r="AG74">
        <f t="shared" si="5"/>
        <v>259.89356357829007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-39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2.0501492537313437</v>
      </c>
      <c r="F75">
        <f>GT_Spot!S75</f>
        <v>0</v>
      </c>
      <c r="G75">
        <f>PPCL_NG!S75</f>
        <v>45.77</v>
      </c>
      <c r="H75">
        <f>PPCL_Spot!S75</f>
        <v>0</v>
      </c>
      <c r="I75">
        <f>Bawana_NG!S75</f>
        <v>19.5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97.490573130267464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3.97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148.62</v>
      </c>
      <c r="AB75" s="75">
        <f>-STOA!Q75</f>
        <v>0</v>
      </c>
      <c r="AC75">
        <f t="shared" si="3"/>
        <v>3.0922344525451542</v>
      </c>
      <c r="AD75">
        <f t="shared" si="4"/>
        <v>266.61582793145368</v>
      </c>
      <c r="AE75">
        <f>'IDT-1'!E75</f>
        <v>0</v>
      </c>
      <c r="AF75" s="24"/>
      <c r="AG75">
        <f t="shared" si="5"/>
        <v>266.61582793145368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-49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2.0501492537313437</v>
      </c>
      <c r="F76">
        <f>GT_Spot!S76</f>
        <v>0</v>
      </c>
      <c r="G76">
        <f>PPCL_NG!S76</f>
        <v>45.77</v>
      </c>
      <c r="H76">
        <f>PPCL_Spot!S76</f>
        <v>0</v>
      </c>
      <c r="I76">
        <f>Bawana_NG!S76</f>
        <v>19.5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97.490573130267464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3.97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148.62</v>
      </c>
      <c r="AB76" s="75">
        <f>-STOA!Q76</f>
        <v>0</v>
      </c>
      <c r="AC76">
        <f t="shared" si="3"/>
        <v>3.1854171875189339</v>
      </c>
      <c r="AD76">
        <f t="shared" si="4"/>
        <v>255.52264519647989</v>
      </c>
      <c r="AE76">
        <f>'IDT-1'!E76</f>
        <v>0</v>
      </c>
      <c r="AF76" s="24"/>
      <c r="AG76">
        <f t="shared" si="5"/>
        <v>255.52264519647989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-60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2.0501492537313437</v>
      </c>
      <c r="F77">
        <f>GT_Spot!S77</f>
        <v>0</v>
      </c>
      <c r="G77">
        <f>PPCL_NG!S77</f>
        <v>45.77</v>
      </c>
      <c r="H77">
        <f>PPCL_Spot!S77</f>
        <v>0</v>
      </c>
      <c r="I77">
        <f>Bawana_NG!S77</f>
        <v>19.5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97.830165285555154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3.97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148.62</v>
      </c>
      <c r="AB77" s="75">
        <f>-STOA!Q77</f>
        <v>0</v>
      </c>
      <c r="AC77">
        <f t="shared" si="3"/>
        <v>3.2560390234224634</v>
      </c>
      <c r="AD77">
        <f t="shared" si="4"/>
        <v>247.79161551586404</v>
      </c>
      <c r="AE77">
        <f>'IDT-1'!E77</f>
        <v>0</v>
      </c>
      <c r="AF77" s="24"/>
      <c r="AG77">
        <f t="shared" si="5"/>
        <v>247.79161551586404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-68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2.0501492537313437</v>
      </c>
      <c r="F78">
        <f>GT_Spot!S78</f>
        <v>0</v>
      </c>
      <c r="G78">
        <f>PPCL_NG!S78</f>
        <v>45.77</v>
      </c>
      <c r="H78">
        <f>PPCL_Spot!S78</f>
        <v>0</v>
      </c>
      <c r="I78">
        <f>Bawana_NG!S78</f>
        <v>19.5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99.359596775646153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3.97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148.62</v>
      </c>
      <c r="AB78" s="75">
        <f>-STOA!Q78</f>
        <v>0</v>
      </c>
      <c r="AC78">
        <f t="shared" si="3"/>
        <v>3.353597825188118</v>
      </c>
      <c r="AD78">
        <f t="shared" si="4"/>
        <v>239.22348820418935</v>
      </c>
      <c r="AE78">
        <f>'IDT-1'!E78</f>
        <v>0</v>
      </c>
      <c r="AF78" s="24"/>
      <c r="AG78">
        <f t="shared" si="5"/>
        <v>239.22348820418935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-78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2.1117408906882593</v>
      </c>
      <c r="F79">
        <f>GT_Spot!S79</f>
        <v>0</v>
      </c>
      <c r="G79">
        <f>PPCL_NG!S79</f>
        <v>45.77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99.996476441147479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3.97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-20</v>
      </c>
      <c r="AA79" s="75">
        <f>STOA!K79</f>
        <v>148.62</v>
      </c>
      <c r="AB79" s="75">
        <f>-STOA!Q79</f>
        <v>0</v>
      </c>
      <c r="AC79">
        <f t="shared" si="3"/>
        <v>3.5837016118012164</v>
      </c>
      <c r="AD79">
        <f t="shared" si="4"/>
        <v>220.19185572003457</v>
      </c>
      <c r="AE79">
        <f>'IDT-1'!E79</f>
        <v>0</v>
      </c>
      <c r="AF79" s="24"/>
      <c r="AG79">
        <f t="shared" si="5"/>
        <v>220.19185572003457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-81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2.1117408906882593</v>
      </c>
      <c r="F80">
        <f>GT_Spot!S80</f>
        <v>0</v>
      </c>
      <c r="G80">
        <f>PPCL_NG!S80</f>
        <v>45.77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100.47034544114749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3.97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-32</v>
      </c>
      <c r="AA80" s="75">
        <f>STOA!K80</f>
        <v>148.62</v>
      </c>
      <c r="AB80" s="75">
        <f>-STOA!Q80</f>
        <v>0</v>
      </c>
      <c r="AC80">
        <f t="shared" si="3"/>
        <v>3.6469802154754394</v>
      </c>
      <c r="AD80">
        <f t="shared" si="4"/>
        <v>213.60244611636026</v>
      </c>
      <c r="AE80">
        <f>'IDT-1'!E80</f>
        <v>0</v>
      </c>
      <c r="AF80" s="24"/>
      <c r="AG80">
        <f t="shared" si="5"/>
        <v>213.60244611636026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-76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2.1117408906882593</v>
      </c>
      <c r="F81">
        <f>GT_Spot!S81</f>
        <v>0</v>
      </c>
      <c r="G81">
        <f>PPCL_NG!S81</f>
        <v>45.77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100.47034544114749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3.97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-48</v>
      </c>
      <c r="AA81" s="75">
        <f>STOA!K81</f>
        <v>148.62</v>
      </c>
      <c r="AB81" s="75">
        <f>-STOA!Q81</f>
        <v>0</v>
      </c>
      <c r="AC81">
        <f t="shared" si="3"/>
        <v>3.6978071618247732</v>
      </c>
      <c r="AD81">
        <f t="shared" si="4"/>
        <v>207.55161917001092</v>
      </c>
      <c r="AE81">
        <f>'IDT-1'!E81</f>
        <v>0</v>
      </c>
      <c r="AF81" s="24"/>
      <c r="AG81">
        <f t="shared" si="5"/>
        <v>207.55161917001092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-66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2.1117408906882593</v>
      </c>
      <c r="F82">
        <f>GT_Spot!S82</f>
        <v>0</v>
      </c>
      <c r="G82">
        <f>PPCL_NG!S82</f>
        <v>45.77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100.47034544114749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3.97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-53</v>
      </c>
      <c r="AA82" s="75">
        <f>STOA!K82</f>
        <v>148.62</v>
      </c>
      <c r="AB82" s="75">
        <f>-STOA!Q82</f>
        <v>0</v>
      </c>
      <c r="AC82">
        <f t="shared" si="3"/>
        <v>3.7401629504492186</v>
      </c>
      <c r="AD82">
        <f t="shared" si="4"/>
        <v>202.50926338138649</v>
      </c>
      <c r="AE82">
        <f>'IDT-1'!E82</f>
        <v>0</v>
      </c>
      <c r="AF82" s="24"/>
      <c r="AG82">
        <f t="shared" si="5"/>
        <v>202.50926338138649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-66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2.1117408906882593</v>
      </c>
      <c r="F83">
        <f>GT_Spot!S83</f>
        <v>0</v>
      </c>
      <c r="G83">
        <f>PPCL_NG!S83</f>
        <v>43.25</v>
      </c>
      <c r="H83">
        <f>PPCL_Spot!S83</f>
        <v>0</v>
      </c>
      <c r="I83">
        <f>Bawana_NG!S83</f>
        <v>22.999999999999996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100.46996875607149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3.97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-59</v>
      </c>
      <c r="AA83" s="75">
        <f>STOA!K83</f>
        <v>148.62</v>
      </c>
      <c r="AB83" s="75">
        <f>-STOA!Q83</f>
        <v>0</v>
      </c>
      <c r="AC83">
        <f t="shared" si="3"/>
        <v>3.7020494708448028</v>
      </c>
      <c r="AD83">
        <f t="shared" si="4"/>
        <v>202.02700017591499</v>
      </c>
      <c r="AE83">
        <f>'IDT-1'!E83</f>
        <v>0</v>
      </c>
      <c r="AF83" s="24"/>
      <c r="AG83">
        <f t="shared" si="5"/>
        <v>202.02700017591499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-58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2.1117408906882593</v>
      </c>
      <c r="F84">
        <f>GT_Spot!S84</f>
        <v>0</v>
      </c>
      <c r="G84">
        <f>PPCL_NG!S84</f>
        <v>43.25</v>
      </c>
      <c r="H84">
        <f>PPCL_Spot!S84</f>
        <v>0</v>
      </c>
      <c r="I84">
        <f>Bawana_NG!S84</f>
        <v>22.999999999999996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100.46996875607149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3.97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-73</v>
      </c>
      <c r="AA84" s="75">
        <f>STOA!K84</f>
        <v>148.62</v>
      </c>
      <c r="AB84" s="75">
        <f>-STOA!Q84</f>
        <v>0</v>
      </c>
      <c r="AC84">
        <f t="shared" si="3"/>
        <v>3.7528764171941376</v>
      </c>
      <c r="AD84">
        <f t="shared" si="4"/>
        <v>195.97617322956563</v>
      </c>
      <c r="AE84">
        <f>'IDT-1'!E84</f>
        <v>0</v>
      </c>
      <c r="AF84" s="24"/>
      <c r="AG84">
        <f t="shared" si="5"/>
        <v>195.97617322956563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-50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2.1117408906882593</v>
      </c>
      <c r="F85">
        <f>GT_Spot!S85</f>
        <v>0</v>
      </c>
      <c r="G85">
        <f>PPCL_NG!S85</f>
        <v>43.25</v>
      </c>
      <c r="H85">
        <f>PPCL_Spot!S85</f>
        <v>0</v>
      </c>
      <c r="I85">
        <f>Bawana_NG!S85</f>
        <v>22.999999999999996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100.46996875607149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3.97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-76</v>
      </c>
      <c r="AA85" s="75">
        <f>STOA!K85</f>
        <v>148.62</v>
      </c>
      <c r="AB85" s="75">
        <f>-STOA!Q85</f>
        <v>0</v>
      </c>
      <c r="AC85">
        <f t="shared" si="3"/>
        <v>3.8037033635434718</v>
      </c>
      <c r="AD85">
        <f t="shared" si="4"/>
        <v>189.9253462832163</v>
      </c>
      <c r="AE85">
        <f>'IDT-1'!E85</f>
        <v>0</v>
      </c>
      <c r="AF85" s="24"/>
      <c r="AG85">
        <f t="shared" si="5"/>
        <v>189.9253462832163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-53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2.1117408906882593</v>
      </c>
      <c r="F86">
        <f>GT_Spot!S86</f>
        <v>0</v>
      </c>
      <c r="G86">
        <f>PPCL_NG!S86</f>
        <v>43.25</v>
      </c>
      <c r="H86">
        <f>PPCL_Spot!S86</f>
        <v>0</v>
      </c>
      <c r="I86">
        <f>Bawana_NG!S86</f>
        <v>22.999999999999996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99.545446216851929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3.97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-59</v>
      </c>
      <c r="AA86" s="75">
        <f>STOA!K86</f>
        <v>148.62</v>
      </c>
      <c r="AB86" s="75">
        <f>-STOA!Q86</f>
        <v>0</v>
      </c>
      <c r="AC86">
        <f t="shared" si="3"/>
        <v>3.829822005113583</v>
      </c>
      <c r="AD86">
        <f t="shared" si="4"/>
        <v>184.97470510242655</v>
      </c>
      <c r="AE86">
        <f>'IDT-1'!E86</f>
        <v>0</v>
      </c>
      <c r="AF86" s="24"/>
      <c r="AG86">
        <f t="shared" si="5"/>
        <v>184.97470510242655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-74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1.3073400000000002</v>
      </c>
      <c r="E87">
        <f>GT_NG!S87</f>
        <v>2.1117408906882593</v>
      </c>
      <c r="F87">
        <f>GT_Spot!S87</f>
        <v>0</v>
      </c>
      <c r="G87">
        <f>PPCL_NG!S87</f>
        <v>43.25</v>
      </c>
      <c r="H87">
        <f>PPCL_Spot!S87</f>
        <v>0</v>
      </c>
      <c r="I87">
        <f>Bawana_NG!S87</f>
        <v>22.999999999999996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98.978362089008229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3.97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-60</v>
      </c>
      <c r="AA87" s="75">
        <f>STOA!K87</f>
        <v>148.62</v>
      </c>
      <c r="AB87" s="75">
        <f>-STOA!Q87</f>
        <v>0</v>
      </c>
      <c r="AC87">
        <f t="shared" si="3"/>
        <v>3.8504719716143634</v>
      </c>
      <c r="AD87">
        <f t="shared" si="4"/>
        <v>181.38697100808213</v>
      </c>
      <c r="AE87">
        <f>'IDT-1'!E87</f>
        <v>0</v>
      </c>
      <c r="AF87" s="24"/>
      <c r="AG87">
        <f t="shared" si="5"/>
        <v>181.38697100808213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-76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1.3073400000000002</v>
      </c>
      <c r="E88">
        <f>GT_NG!S88</f>
        <v>2.1117408906882593</v>
      </c>
      <c r="F88">
        <f>GT_Spot!S88</f>
        <v>0</v>
      </c>
      <c r="G88">
        <f>PPCL_NG!S88</f>
        <v>43.25</v>
      </c>
      <c r="H88">
        <f>PPCL_Spot!S88</f>
        <v>0</v>
      </c>
      <c r="I88">
        <f>Bawana_NG!S88</f>
        <v>22.999999999999996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98.978362089008229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3.97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-64</v>
      </c>
      <c r="AA88" s="75">
        <f>STOA!K88</f>
        <v>148.62</v>
      </c>
      <c r="AB88" s="75">
        <f>-STOA!Q88</f>
        <v>0</v>
      </c>
      <c r="AC88">
        <f t="shared" si="3"/>
        <v>3.8589431293392522</v>
      </c>
      <c r="AD88">
        <f t="shared" si="4"/>
        <v>180.37849985035723</v>
      </c>
      <c r="AE88">
        <f>'IDT-1'!E88</f>
        <v>0</v>
      </c>
      <c r="AF88" s="24"/>
      <c r="AG88">
        <f t="shared" si="5"/>
        <v>180.37849985035723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-73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1.3073400000000002</v>
      </c>
      <c r="E89">
        <f>GT_NG!S89</f>
        <v>2.1117408906882593</v>
      </c>
      <c r="F89">
        <f>GT_Spot!S89</f>
        <v>0</v>
      </c>
      <c r="G89">
        <f>PPCL_NG!S89</f>
        <v>43.25</v>
      </c>
      <c r="H89">
        <f>PPCL_Spot!S89</f>
        <v>0</v>
      </c>
      <c r="I89">
        <f>Bawana_NG!S89</f>
        <v>22.999999999999996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99.36105812924184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3.97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-71</v>
      </c>
      <c r="AA89" s="75">
        <f>STOA!K89</f>
        <v>148.62</v>
      </c>
      <c r="AB89" s="75">
        <f>-STOA!Q89</f>
        <v>0</v>
      </c>
      <c r="AC89">
        <f t="shared" si="3"/>
        <v>3.8791000915269933</v>
      </c>
      <c r="AD89">
        <f t="shared" si="4"/>
        <v>178.7410389284031</v>
      </c>
      <c r="AE89">
        <f>'IDT-1'!E89</f>
        <v>0</v>
      </c>
      <c r="AF89" s="24"/>
      <c r="AG89">
        <f t="shared" si="5"/>
        <v>178.7410389284031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-68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1.3073400000000002</v>
      </c>
      <c r="E90">
        <f>GT_NG!S90</f>
        <v>2.1117408906882593</v>
      </c>
      <c r="F90">
        <f>GT_Spot!S90</f>
        <v>0</v>
      </c>
      <c r="G90">
        <f>PPCL_NG!S90</f>
        <v>43.25</v>
      </c>
      <c r="H90">
        <f>PPCL_Spot!S90</f>
        <v>0</v>
      </c>
      <c r="I90">
        <f>Bawana_NG!S90</f>
        <v>22.999241074374712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100.79055700633106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3.97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-76</v>
      </c>
      <c r="AA90" s="75">
        <f>STOA!K90</f>
        <v>148.62</v>
      </c>
      <c r="AB90" s="75">
        <f>-STOA!Q90</f>
        <v>0</v>
      </c>
      <c r="AC90">
        <f t="shared" si="3"/>
        <v>3.9165149802939574</v>
      </c>
      <c r="AD90">
        <f t="shared" si="4"/>
        <v>177.13236399110008</v>
      </c>
      <c r="AE90">
        <f>'IDT-1'!E90</f>
        <v>0</v>
      </c>
      <c r="AF90" s="24"/>
      <c r="AG90">
        <f t="shared" si="5"/>
        <v>177.13236399110008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-66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1.3073400000000002</v>
      </c>
      <c r="E91">
        <f>GT_NG!S91</f>
        <v>2.1117408906882593</v>
      </c>
      <c r="F91">
        <f>GT_Spot!S91</f>
        <v>0</v>
      </c>
      <c r="G91">
        <f>PPCL_NG!S91</f>
        <v>43.25</v>
      </c>
      <c r="H91">
        <f>PPCL_Spot!S91</f>
        <v>0</v>
      </c>
      <c r="I91">
        <f>Bawana_NG!S91</f>
        <v>22.999241074374712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100.79055700633106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3.97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-78</v>
      </c>
      <c r="AA91" s="75">
        <f>STOA!K91</f>
        <v>148.62</v>
      </c>
      <c r="AB91" s="75">
        <f>-STOA!Q91</f>
        <v>0</v>
      </c>
      <c r="AC91">
        <f t="shared" si="3"/>
        <v>3.9334572957437355</v>
      </c>
      <c r="AD91">
        <f t="shared" si="4"/>
        <v>175.11542167565031</v>
      </c>
      <c r="AE91">
        <f>'IDT-1'!E91</f>
        <v>0</v>
      </c>
      <c r="AF91" s="24"/>
      <c r="AG91">
        <f t="shared" si="5"/>
        <v>175.11542167565031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-66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1.3073400000000002</v>
      </c>
      <c r="E92">
        <f>GT_NG!S92</f>
        <v>2.1117408906882593</v>
      </c>
      <c r="F92">
        <f>GT_Spot!S92</f>
        <v>0</v>
      </c>
      <c r="G92">
        <f>PPCL_NG!S92</f>
        <v>43.25</v>
      </c>
      <c r="H92">
        <f>PPCL_Spot!S92</f>
        <v>0</v>
      </c>
      <c r="I92">
        <f>Bawana_NG!S92</f>
        <v>22.999241074374712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100.79055700633106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3.97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-80</v>
      </c>
      <c r="AA92" s="75">
        <f>STOA!K92</f>
        <v>148.62</v>
      </c>
      <c r="AB92" s="75">
        <f>-STOA!Q92</f>
        <v>0</v>
      </c>
      <c r="AC92">
        <f t="shared" si="3"/>
        <v>3.9588707689184028</v>
      </c>
      <c r="AD92">
        <f t="shared" si="4"/>
        <v>172.09000820247562</v>
      </c>
      <c r="AE92">
        <f>'IDT-1'!E92</f>
        <v>0</v>
      </c>
      <c r="AF92" s="24"/>
      <c r="AG92">
        <f t="shared" si="5"/>
        <v>172.09000820247562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-67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1.3073400000000002</v>
      </c>
      <c r="E93">
        <f>GT_NG!S93</f>
        <v>2.1117408906882593</v>
      </c>
      <c r="F93">
        <f>GT_Spot!S93</f>
        <v>0</v>
      </c>
      <c r="G93">
        <f>PPCL_NG!S93</f>
        <v>43.25</v>
      </c>
      <c r="H93">
        <f>PPCL_Spot!S93</f>
        <v>0</v>
      </c>
      <c r="I93">
        <f>Bawana_NG!S93</f>
        <v>22.999241074374712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100.47011643266885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3.97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-83</v>
      </c>
      <c r="AA93" s="75">
        <f>STOA!K93</f>
        <v>148.62</v>
      </c>
      <c r="AB93" s="75">
        <f>-STOA!Q93</f>
        <v>0</v>
      </c>
      <c r="AC93">
        <f t="shared" si="3"/>
        <v>3.7952270713267477</v>
      </c>
      <c r="AD93">
        <f t="shared" si="4"/>
        <v>190.93321132640509</v>
      </c>
      <c r="AE93">
        <f>'IDT-1'!E93</f>
        <v>0</v>
      </c>
      <c r="AF93" s="24"/>
      <c r="AG93">
        <f t="shared" si="5"/>
        <v>190.93321132640509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-45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1.3073400000000002</v>
      </c>
      <c r="E94">
        <f>GT_NG!S94</f>
        <v>2.1117408906882593</v>
      </c>
      <c r="F94">
        <f>GT_Spot!S94</f>
        <v>0</v>
      </c>
      <c r="G94">
        <f>PPCL_NG!S94</f>
        <v>43.25</v>
      </c>
      <c r="H94">
        <f>PPCL_Spot!S94</f>
        <v>0</v>
      </c>
      <c r="I94">
        <f>Bawana_NG!S94</f>
        <v>22.999241074374712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98.978108559325321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3.97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-85</v>
      </c>
      <c r="AA94" s="75">
        <f>STOA!K94</f>
        <v>148.62</v>
      </c>
      <c r="AB94" s="75">
        <f>-STOA!Q94</f>
        <v>0</v>
      </c>
      <c r="AC94">
        <f t="shared" si="3"/>
        <v>3.7996365206404406</v>
      </c>
      <c r="AD94">
        <f t="shared" si="4"/>
        <v>187.43679400374785</v>
      </c>
      <c r="AE94">
        <f>'IDT-1'!E94</f>
        <v>0</v>
      </c>
      <c r="AF94" s="24"/>
      <c r="AG94">
        <f t="shared" si="5"/>
        <v>187.43679400374785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-45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1.3073400000000002</v>
      </c>
      <c r="E95">
        <f>GT_NG!S95</f>
        <v>2.1117408906882593</v>
      </c>
      <c r="F95">
        <f>GT_Spot!S95</f>
        <v>0</v>
      </c>
      <c r="G95">
        <f>PPCL_NG!S95</f>
        <v>43.25</v>
      </c>
      <c r="H95">
        <f>PPCL_Spot!S95</f>
        <v>0</v>
      </c>
      <c r="I95">
        <f>Bawana_NG!S95</f>
        <v>22.999241074374712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98.535705991573366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3.97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-88</v>
      </c>
      <c r="AA95" s="75">
        <f>STOA!K95</f>
        <v>148.62</v>
      </c>
      <c r="AB95" s="75">
        <f>-STOA!Q95</f>
        <v>0</v>
      </c>
      <c r="AC95">
        <f t="shared" si="3"/>
        <v>3.8213338122459914</v>
      </c>
      <c r="AD95">
        <f t="shared" si="4"/>
        <v>183.97269414439035</v>
      </c>
      <c r="AE95">
        <f>'IDT-1'!E95</f>
        <v>0</v>
      </c>
      <c r="AF95" s="24"/>
      <c r="AG95">
        <f t="shared" si="5"/>
        <v>183.97269414439035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-45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1.3073400000000002</v>
      </c>
      <c r="E96">
        <f>GT_NG!S96</f>
        <v>2.1117408906882593</v>
      </c>
      <c r="F96">
        <f>GT_Spot!S96</f>
        <v>0</v>
      </c>
      <c r="G96">
        <f>PPCL_NG!S96</f>
        <v>43.25</v>
      </c>
      <c r="H96">
        <f>PPCL_Spot!S96</f>
        <v>0</v>
      </c>
      <c r="I96">
        <f>Bawana_NG!S96</f>
        <v>22.999241074374712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98.030729653703744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3.97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-89</v>
      </c>
      <c r="AA96" s="75">
        <f>STOA!K96</f>
        <v>148.62</v>
      </c>
      <c r="AB96" s="75">
        <f>-STOA!Q96</f>
        <v>0</v>
      </c>
      <c r="AC96">
        <f t="shared" si="3"/>
        <v>3.8255631687327756</v>
      </c>
      <c r="AD96">
        <f t="shared" si="4"/>
        <v>182.46348845003394</v>
      </c>
      <c r="AE96">
        <f>'IDT-1'!E96</f>
        <v>0</v>
      </c>
      <c r="AF96" s="24"/>
      <c r="AG96">
        <f t="shared" si="5"/>
        <v>182.46348845003394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-45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1.3073400000000002</v>
      </c>
      <c r="E97">
        <f>GT_NG!S97</f>
        <v>2.1117408906882593</v>
      </c>
      <c r="F97">
        <f>GT_Spot!S97</f>
        <v>0</v>
      </c>
      <c r="G97">
        <f>PPCL_NG!S97</f>
        <v>43.25</v>
      </c>
      <c r="H97">
        <f>PPCL_Spot!S97</f>
        <v>0</v>
      </c>
      <c r="I97">
        <f>Bawana_NG!S97</f>
        <v>22.999241074374712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98.030729653703744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3.97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-90</v>
      </c>
      <c r="AA97" s="75">
        <f>STOA!K97</f>
        <v>148.62</v>
      </c>
      <c r="AB97" s="75">
        <f>-STOA!Q97</f>
        <v>0</v>
      </c>
      <c r="AC97">
        <f t="shared" si="3"/>
        <v>3.8340343264576644</v>
      </c>
      <c r="AD97">
        <f t="shared" si="4"/>
        <v>181.45501729230904</v>
      </c>
      <c r="AE97">
        <f>'IDT-1'!E97</f>
        <v>0</v>
      </c>
      <c r="AF97" s="24"/>
      <c r="AG97">
        <f t="shared" si="5"/>
        <v>181.45501729230904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-45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1.3073400000000002</v>
      </c>
      <c r="E98">
        <f>GT_NG!S98</f>
        <v>2.1117408906882593</v>
      </c>
      <c r="F98">
        <f>GT_Spot!S98</f>
        <v>0</v>
      </c>
      <c r="G98">
        <f>PPCL_NG!S98</f>
        <v>43.25</v>
      </c>
      <c r="H98">
        <f>PPCL_Spot!S98</f>
        <v>0</v>
      </c>
      <c r="I98">
        <f>Bawana_NG!S98</f>
        <v>22.999241074374712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98.030729653703744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3.97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-94</v>
      </c>
      <c r="AA98" s="75">
        <f>STOA!K98</f>
        <v>148.62</v>
      </c>
      <c r="AB98" s="75">
        <f>-STOA!Q98</f>
        <v>0</v>
      </c>
      <c r="AC98">
        <f t="shared" si="3"/>
        <v>3.867918957357221</v>
      </c>
      <c r="AD98">
        <f t="shared" si="4"/>
        <v>177.42113266140947</v>
      </c>
      <c r="AE98">
        <f>'IDT-1'!E98</f>
        <v>0</v>
      </c>
      <c r="AF98" s="24"/>
      <c r="AG98">
        <f t="shared" si="5"/>
        <v>177.42113266140947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-45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5.0405280375543093E-2</v>
      </c>
      <c r="F99">
        <f t="shared" si="6"/>
        <v>0</v>
      </c>
      <c r="G99">
        <f t="shared" si="6"/>
        <v>0.97539249999999977</v>
      </c>
      <c r="H99">
        <f t="shared" si="6"/>
        <v>0</v>
      </c>
      <c r="I99">
        <f t="shared" si="6"/>
        <v>0.50447966969545355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2.1449583166372816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0.14666000000000032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-0.99875000000000003</v>
      </c>
      <c r="AA99" s="75">
        <f t="shared" si="6"/>
        <v>3.8009400000000055</v>
      </c>
      <c r="AB99" s="75">
        <f t="shared" si="6"/>
        <v>0</v>
      </c>
      <c r="AC99">
        <f t="shared" si="6"/>
        <v>8.1407118788625485E-2</v>
      </c>
      <c r="AD99">
        <f t="shared" si="6"/>
        <v>5.5528048079196548</v>
      </c>
      <c r="AE99">
        <f t="shared" si="6"/>
        <v>0</v>
      </c>
      <c r="AG99">
        <f t="shared" si="6"/>
        <v>5.5528048079196548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-1.02125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6">
        <f>Allocation_SG!A1</f>
        <v>45506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450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519</v>
      </c>
      <c r="AT1" s="230" t="s">
        <v>520</v>
      </c>
      <c r="AU1" s="230" t="s">
        <v>525</v>
      </c>
      <c r="AV1" s="230" t="s">
        <v>526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16</v>
      </c>
      <c r="H3">
        <f>PPCL_Spot!R3</f>
        <v>0</v>
      </c>
      <c r="I3">
        <f>Bawana_NG!R3</f>
        <v>5.839999999999999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0.304836</v>
      </c>
      <c r="AD3">
        <f>SUM(B3:AB3,AI3:AV3)-AC3</f>
        <v>35.985163999999997</v>
      </c>
      <c r="AE3">
        <f>'IDT-1'!D3</f>
        <v>0</v>
      </c>
      <c r="AF3" s="24"/>
      <c r="AG3">
        <f>SUM(AD3:AF3)</f>
        <v>35.985163999999997</v>
      </c>
      <c r="AI3" s="34">
        <f>PXIL!L3</f>
        <v>0</v>
      </c>
      <c r="AJ3" s="34">
        <f>PXIL!R3</f>
        <v>0</v>
      </c>
      <c r="AK3" s="34">
        <f>RTM_IEX!L3</f>
        <v>8.67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16</v>
      </c>
      <c r="H4">
        <f>PPCL_Spot!R4</f>
        <v>0</v>
      </c>
      <c r="I4">
        <f>Bawana_NG!R4</f>
        <v>5.839999999999999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0.30080399999999996</v>
      </c>
      <c r="AD4">
        <f t="shared" ref="AD4:AD67" si="1">SUM(B4:AB4,AI4:AV4)-AC4</f>
        <v>35.509196000000003</v>
      </c>
      <c r="AE4">
        <f>'IDT-1'!D4</f>
        <v>0</v>
      </c>
      <c r="AF4" s="24"/>
      <c r="AG4">
        <f t="shared" ref="AG4:AG67" si="2">SUM(AD4:AF4)</f>
        <v>35.509196000000003</v>
      </c>
      <c r="AI4" s="34">
        <f>PXIL!L4</f>
        <v>0</v>
      </c>
      <c r="AJ4" s="34">
        <f>PXIL!R4</f>
        <v>0</v>
      </c>
      <c r="AK4" s="34">
        <f>RTM_IEX!L4</f>
        <v>8.19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16</v>
      </c>
      <c r="H5">
        <f>PPCL_Spot!R5</f>
        <v>0</v>
      </c>
      <c r="I5">
        <f>Bawana_NG!R5</f>
        <v>5.8400000000000007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0.30080399999999996</v>
      </c>
      <c r="AD5">
        <f t="shared" si="1"/>
        <v>35.509196000000003</v>
      </c>
      <c r="AE5">
        <f>'IDT-1'!D5</f>
        <v>0</v>
      </c>
      <c r="AF5" s="24"/>
      <c r="AG5">
        <f t="shared" si="2"/>
        <v>35.509196000000003</v>
      </c>
      <c r="AI5" s="34">
        <f>PXIL!L5</f>
        <v>0</v>
      </c>
      <c r="AJ5" s="34">
        <f>PXIL!R5</f>
        <v>0</v>
      </c>
      <c r="AK5" s="34">
        <f>RTM_IEX!L5</f>
        <v>8.19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16</v>
      </c>
      <c r="H6">
        <f>PPCL_Spot!R6</f>
        <v>0</v>
      </c>
      <c r="I6">
        <f>Bawana_NG!R6</f>
        <v>5.8400000000000007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0.29677199999999998</v>
      </c>
      <c r="AD6">
        <f t="shared" si="1"/>
        <v>35.033228000000001</v>
      </c>
      <c r="AE6">
        <f>'IDT-1'!D6</f>
        <v>0</v>
      </c>
      <c r="AF6" s="24"/>
      <c r="AG6">
        <f t="shared" si="2"/>
        <v>35.033228000000001</v>
      </c>
      <c r="AI6" s="34">
        <f>PXIL!L6</f>
        <v>0</v>
      </c>
      <c r="AJ6" s="34">
        <f>PXIL!R6</f>
        <v>0</v>
      </c>
      <c r="AK6" s="34">
        <f>RTM_IEX!L6</f>
        <v>7.71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16</v>
      </c>
      <c r="H7">
        <f>PPCL_Spot!R7</f>
        <v>0</v>
      </c>
      <c r="I7">
        <f>Bawana_NG!R7</f>
        <v>5.8400000000000007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0.29677199999999998</v>
      </c>
      <c r="AD7">
        <f t="shared" si="1"/>
        <v>35.033228000000001</v>
      </c>
      <c r="AE7">
        <f>'IDT-1'!D7</f>
        <v>0</v>
      </c>
      <c r="AF7" s="24"/>
      <c r="AG7">
        <f t="shared" si="2"/>
        <v>35.033228000000001</v>
      </c>
      <c r="AI7" s="34">
        <f>PXIL!L7</f>
        <v>0</v>
      </c>
      <c r="AJ7" s="34">
        <f>PXIL!R7</f>
        <v>0</v>
      </c>
      <c r="AK7" s="34">
        <f>RTM_IEX!L7</f>
        <v>7.71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16</v>
      </c>
      <c r="H8">
        <f>PPCL_Spot!R8</f>
        <v>0</v>
      </c>
      <c r="I8">
        <f>Bawana_NG!R8</f>
        <v>5.8400000000000007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0.29677199999999998</v>
      </c>
      <c r="AD8">
        <f t="shared" si="1"/>
        <v>35.033228000000001</v>
      </c>
      <c r="AE8">
        <f>'IDT-1'!D8</f>
        <v>0</v>
      </c>
      <c r="AF8" s="24"/>
      <c r="AG8">
        <f t="shared" si="2"/>
        <v>35.033228000000001</v>
      </c>
      <c r="AI8" s="34">
        <f>PXIL!L8</f>
        <v>0</v>
      </c>
      <c r="AJ8" s="34">
        <f>PXIL!R8</f>
        <v>0</v>
      </c>
      <c r="AK8" s="34">
        <f>RTM_IEX!L8</f>
        <v>7.71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16</v>
      </c>
      <c r="H9">
        <f>PPCL_Spot!R9</f>
        <v>0</v>
      </c>
      <c r="I9">
        <f>Bawana_NG!R9</f>
        <v>5.8400000000000007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0.28862399999999999</v>
      </c>
      <c r="AD9">
        <f t="shared" si="1"/>
        <v>34.071376000000001</v>
      </c>
      <c r="AE9">
        <f>'IDT-1'!D9</f>
        <v>0</v>
      </c>
      <c r="AF9" s="24"/>
      <c r="AG9">
        <f t="shared" si="2"/>
        <v>34.071376000000001</v>
      </c>
      <c r="AI9" s="34">
        <f>PXIL!L9</f>
        <v>0</v>
      </c>
      <c r="AJ9" s="34">
        <f>PXIL!R9</f>
        <v>0</v>
      </c>
      <c r="AK9" s="34">
        <f>RTM_IEX!L9</f>
        <v>6.74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16</v>
      </c>
      <c r="H10">
        <f>PPCL_Spot!R10</f>
        <v>0</v>
      </c>
      <c r="I10">
        <f>Bawana_NG!R10</f>
        <v>5.8400000000000007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0.28862399999999999</v>
      </c>
      <c r="AD10">
        <f t="shared" si="1"/>
        <v>34.071376000000001</v>
      </c>
      <c r="AE10">
        <f>'IDT-1'!D10</f>
        <v>0</v>
      </c>
      <c r="AF10" s="24"/>
      <c r="AG10">
        <f t="shared" si="2"/>
        <v>34.071376000000001</v>
      </c>
      <c r="AI10" s="34">
        <f>PXIL!L10</f>
        <v>0</v>
      </c>
      <c r="AJ10" s="34">
        <f>PXIL!R10</f>
        <v>0</v>
      </c>
      <c r="AK10" s="34">
        <f>RTM_IEX!L10</f>
        <v>6.74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8.75</v>
      </c>
      <c r="H11">
        <f>PPCL_Spot!R11</f>
        <v>0</v>
      </c>
      <c r="I11">
        <f>Bawana_NG!R11</f>
        <v>5.8397307887336929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0.28433773862536305</v>
      </c>
      <c r="AD11">
        <f t="shared" si="1"/>
        <v>33.565393050108334</v>
      </c>
      <c r="AE11">
        <f>'IDT-1'!D11</f>
        <v>0</v>
      </c>
      <c r="AF11" s="24"/>
      <c r="AG11">
        <f t="shared" si="2"/>
        <v>33.565393050108334</v>
      </c>
      <c r="AI11" s="34">
        <f>PXIL!L11</f>
        <v>0</v>
      </c>
      <c r="AJ11" s="34">
        <f>PXIL!R11</f>
        <v>0</v>
      </c>
      <c r="AK11" s="34">
        <f>RTM_IEX!L11</f>
        <v>13.48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8.75</v>
      </c>
      <c r="H12">
        <f>PPCL_Spot!R12</f>
        <v>0</v>
      </c>
      <c r="I12">
        <f>Bawana_NG!R12</f>
        <v>5.8397307887336929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0.27627373862536297</v>
      </c>
      <c r="AD12">
        <f t="shared" si="1"/>
        <v>32.61345705010833</v>
      </c>
      <c r="AE12">
        <f>'IDT-1'!D12</f>
        <v>0</v>
      </c>
      <c r="AF12" s="24"/>
      <c r="AG12">
        <f t="shared" si="2"/>
        <v>32.61345705010833</v>
      </c>
      <c r="AI12" s="34">
        <f>PXIL!L12</f>
        <v>0</v>
      </c>
      <c r="AJ12" s="34">
        <f>PXIL!R12</f>
        <v>0</v>
      </c>
      <c r="AK12" s="34">
        <f>RTM_IEX!L12</f>
        <v>12.52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8.75</v>
      </c>
      <c r="H13">
        <f>PPCL_Spot!R13</f>
        <v>0</v>
      </c>
      <c r="I13">
        <f>Bawana_NG!R13</f>
        <v>5.8397307887336929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0.27627373862536297</v>
      </c>
      <c r="AD13">
        <f t="shared" si="1"/>
        <v>32.61345705010833</v>
      </c>
      <c r="AE13">
        <f>'IDT-1'!D13</f>
        <v>0</v>
      </c>
      <c r="AF13" s="24"/>
      <c r="AG13">
        <f t="shared" si="2"/>
        <v>32.61345705010833</v>
      </c>
      <c r="AI13" s="34">
        <f>PXIL!L13</f>
        <v>0</v>
      </c>
      <c r="AJ13" s="34">
        <f>PXIL!R13</f>
        <v>0</v>
      </c>
      <c r="AK13" s="34">
        <f>RTM_IEX!L13</f>
        <v>12.52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8.06</v>
      </c>
      <c r="H14">
        <f>PPCL_Spot!R14</f>
        <v>0</v>
      </c>
      <c r="I14">
        <f>Bawana_NG!R14</f>
        <v>5.8397307887336929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0.27047773862536295</v>
      </c>
      <c r="AD14">
        <f t="shared" si="1"/>
        <v>31.929253050108326</v>
      </c>
      <c r="AE14">
        <f>'IDT-1'!D14</f>
        <v>0</v>
      </c>
      <c r="AF14" s="24"/>
      <c r="AG14">
        <f t="shared" si="2"/>
        <v>31.929253050108326</v>
      </c>
      <c r="AI14" s="34">
        <f>PXIL!L14</f>
        <v>0</v>
      </c>
      <c r="AJ14" s="34">
        <f>PXIL!R14</f>
        <v>0</v>
      </c>
      <c r="AK14" s="34">
        <f>RTM_IEX!L14</f>
        <v>12.52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8.06</v>
      </c>
      <c r="H15">
        <f>PPCL_Spot!R15</f>
        <v>0</v>
      </c>
      <c r="I15">
        <f>Bawana_NG!R15</f>
        <v>5.8397307887336929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0.27047773862536295</v>
      </c>
      <c r="AD15">
        <f t="shared" si="1"/>
        <v>31.929253050108326</v>
      </c>
      <c r="AE15">
        <f>'IDT-1'!D15</f>
        <v>0</v>
      </c>
      <c r="AF15" s="24"/>
      <c r="AG15">
        <f t="shared" si="2"/>
        <v>31.929253050108326</v>
      </c>
      <c r="AI15" s="34">
        <f>PXIL!L15</f>
        <v>0</v>
      </c>
      <c r="AJ15" s="34">
        <f>PXIL!R15</f>
        <v>0</v>
      </c>
      <c r="AK15" s="34">
        <f>RTM_IEX!L15</f>
        <v>12.52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8.06</v>
      </c>
      <c r="H16">
        <f>PPCL_Spot!R16</f>
        <v>0</v>
      </c>
      <c r="I16">
        <f>Bawana_NG!R16</f>
        <v>5.8397307887336929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0.27047773862536295</v>
      </c>
      <c r="AD16">
        <f t="shared" si="1"/>
        <v>31.929253050108326</v>
      </c>
      <c r="AE16">
        <f>'IDT-1'!D16</f>
        <v>0</v>
      </c>
      <c r="AF16" s="24"/>
      <c r="AG16">
        <f t="shared" si="2"/>
        <v>31.929253050108326</v>
      </c>
      <c r="AI16" s="34">
        <f>PXIL!L16</f>
        <v>0</v>
      </c>
      <c r="AJ16" s="34">
        <f>PXIL!R16</f>
        <v>0</v>
      </c>
      <c r="AK16" s="34">
        <f>RTM_IEX!L16</f>
        <v>12.52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8</v>
      </c>
      <c r="H17">
        <f>PPCL_Spot!R17</f>
        <v>0</v>
      </c>
      <c r="I17">
        <f>Bawana_NG!R17</f>
        <v>5.8397307887336929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0.269973738625363</v>
      </c>
      <c r="AD17">
        <f t="shared" si="1"/>
        <v>31.86975705010833</v>
      </c>
      <c r="AE17">
        <f>'IDT-1'!D17</f>
        <v>0</v>
      </c>
      <c r="AF17" s="24"/>
      <c r="AG17">
        <f t="shared" si="2"/>
        <v>31.86975705010833</v>
      </c>
      <c r="AI17" s="34">
        <f>PXIL!L17</f>
        <v>0</v>
      </c>
      <c r="AJ17" s="34">
        <f>PXIL!R17</f>
        <v>0</v>
      </c>
      <c r="AK17" s="34">
        <f>RTM_IEX!L17</f>
        <v>12.52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8</v>
      </c>
      <c r="H18">
        <f>PPCL_Spot!R18</f>
        <v>0</v>
      </c>
      <c r="I18">
        <f>Bawana_NG!R18</f>
        <v>5.8397307887336929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0.269973738625363</v>
      </c>
      <c r="AD18">
        <f t="shared" si="1"/>
        <v>31.86975705010833</v>
      </c>
      <c r="AE18">
        <f>'IDT-1'!D18</f>
        <v>0</v>
      </c>
      <c r="AF18" s="24"/>
      <c r="AG18">
        <f t="shared" si="2"/>
        <v>31.86975705010833</v>
      </c>
      <c r="AI18" s="34">
        <f>PXIL!L18</f>
        <v>0</v>
      </c>
      <c r="AJ18" s="34">
        <f>PXIL!R18</f>
        <v>0</v>
      </c>
      <c r="AK18" s="34">
        <f>RTM_IEX!L18</f>
        <v>12.52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8</v>
      </c>
      <c r="H19">
        <f>PPCL_Spot!R19</f>
        <v>0</v>
      </c>
      <c r="I19">
        <f>Bawana_NG!R19</f>
        <v>5.8397307887336929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0.269973738625363</v>
      </c>
      <c r="AD19">
        <f t="shared" si="1"/>
        <v>31.86975705010833</v>
      </c>
      <c r="AE19">
        <f>'IDT-1'!D19</f>
        <v>0</v>
      </c>
      <c r="AF19" s="24"/>
      <c r="AG19">
        <f t="shared" si="2"/>
        <v>31.86975705010833</v>
      </c>
      <c r="AI19" s="34">
        <f>PXIL!L19</f>
        <v>0</v>
      </c>
      <c r="AJ19" s="34">
        <f>PXIL!R19</f>
        <v>0</v>
      </c>
      <c r="AK19" s="34">
        <f>RTM_IEX!L19</f>
        <v>12.52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8</v>
      </c>
      <c r="H20">
        <f>PPCL_Spot!R20</f>
        <v>0</v>
      </c>
      <c r="I20">
        <f>Bawana_NG!R20</f>
        <v>5.8397307887336929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0.269973738625363</v>
      </c>
      <c r="AD20">
        <f t="shared" si="1"/>
        <v>31.86975705010833</v>
      </c>
      <c r="AE20">
        <f>'IDT-1'!D20</f>
        <v>0</v>
      </c>
      <c r="AF20" s="24"/>
      <c r="AG20">
        <f t="shared" si="2"/>
        <v>31.86975705010833</v>
      </c>
      <c r="AI20" s="34">
        <f>PXIL!L20</f>
        <v>0</v>
      </c>
      <c r="AJ20" s="34">
        <f>PXIL!R20</f>
        <v>0</v>
      </c>
      <c r="AK20" s="34">
        <f>RTM_IEX!L20</f>
        <v>12.52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8</v>
      </c>
      <c r="H21">
        <f>PPCL_Spot!R21</f>
        <v>0</v>
      </c>
      <c r="I21">
        <f>Bawana_NG!R21</f>
        <v>5.8397307887336929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0.269973738625363</v>
      </c>
      <c r="AD21">
        <f t="shared" si="1"/>
        <v>31.86975705010833</v>
      </c>
      <c r="AE21">
        <f>'IDT-1'!D21</f>
        <v>0</v>
      </c>
      <c r="AF21" s="24"/>
      <c r="AG21">
        <f t="shared" si="2"/>
        <v>31.86975705010833</v>
      </c>
      <c r="AI21" s="34">
        <f>PXIL!L21</f>
        <v>0</v>
      </c>
      <c r="AJ21" s="34">
        <f>PXIL!R21</f>
        <v>0</v>
      </c>
      <c r="AK21" s="34">
        <f>RTM_IEX!L21</f>
        <v>12.52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8</v>
      </c>
      <c r="H22">
        <f>PPCL_Spot!R22</f>
        <v>0</v>
      </c>
      <c r="I22">
        <f>Bawana_NG!R22</f>
        <v>5.8397307887336929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0.27400573862536304</v>
      </c>
      <c r="AD22">
        <f t="shared" si="1"/>
        <v>32.345725050108328</v>
      </c>
      <c r="AE22">
        <f>'IDT-1'!D22</f>
        <v>0</v>
      </c>
      <c r="AF22" s="24"/>
      <c r="AG22">
        <f t="shared" si="2"/>
        <v>32.345725050108328</v>
      </c>
      <c r="AI22" s="34">
        <f>PXIL!L22</f>
        <v>0</v>
      </c>
      <c r="AJ22" s="34">
        <f>PXIL!R22</f>
        <v>0</v>
      </c>
      <c r="AK22" s="34">
        <f>RTM_IEX!L22</f>
        <v>13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8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0.26997373088486976</v>
      </c>
      <c r="AD23">
        <f t="shared" si="1"/>
        <v>31.869756136361531</v>
      </c>
      <c r="AE23">
        <f>'IDT-1'!D23</f>
        <v>0</v>
      </c>
      <c r="AF23" s="24"/>
      <c r="AG23">
        <f t="shared" si="2"/>
        <v>31.869756136361531</v>
      </c>
      <c r="AI23" s="34">
        <f>PXIL!L23</f>
        <v>0</v>
      </c>
      <c r="AJ23" s="34">
        <f>PXIL!R23</f>
        <v>0</v>
      </c>
      <c r="AK23" s="34">
        <f>RTM_IEX!L23</f>
        <v>12.52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8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0.26997373088486976</v>
      </c>
      <c r="AD24">
        <f t="shared" si="1"/>
        <v>31.869756136361531</v>
      </c>
      <c r="AE24">
        <f>'IDT-1'!D24</f>
        <v>0</v>
      </c>
      <c r="AF24" s="24"/>
      <c r="AG24">
        <f t="shared" si="2"/>
        <v>31.869756136361531</v>
      </c>
      <c r="AI24" s="34">
        <f>PXIL!L24</f>
        <v>0</v>
      </c>
      <c r="AJ24" s="34">
        <f>PXIL!R24</f>
        <v>0</v>
      </c>
      <c r="AK24" s="34">
        <f>RTM_IEX!L24</f>
        <v>12.52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8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0.26997373088486976</v>
      </c>
      <c r="AD25">
        <f t="shared" si="1"/>
        <v>31.869756136361531</v>
      </c>
      <c r="AE25">
        <f>'IDT-1'!D25</f>
        <v>0</v>
      </c>
      <c r="AF25" s="24"/>
      <c r="AG25">
        <f t="shared" si="2"/>
        <v>31.869756136361531</v>
      </c>
      <c r="AI25" s="34">
        <f>PXIL!L25</f>
        <v>0</v>
      </c>
      <c r="AJ25" s="34">
        <f>PXIL!R25</f>
        <v>0</v>
      </c>
      <c r="AK25" s="34">
        <f>RTM_IEX!L25</f>
        <v>12.52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8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0.27803773088486983</v>
      </c>
      <c r="AD26">
        <f t="shared" si="1"/>
        <v>32.821692136361541</v>
      </c>
      <c r="AE26">
        <f>'IDT-1'!D26</f>
        <v>0</v>
      </c>
      <c r="AF26" s="24"/>
      <c r="AG26">
        <f t="shared" si="2"/>
        <v>32.821692136361541</v>
      </c>
      <c r="AI26" s="34">
        <f>PXIL!L26</f>
        <v>0</v>
      </c>
      <c r="AJ26" s="34">
        <f>PXIL!R26</f>
        <v>0</v>
      </c>
      <c r="AK26" s="34">
        <f>RTM_IEX!L26</f>
        <v>13.48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8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0.27803773088486983</v>
      </c>
      <c r="AD27">
        <f t="shared" si="1"/>
        <v>32.821692136361541</v>
      </c>
      <c r="AE27">
        <f>'IDT-1'!D27</f>
        <v>0</v>
      </c>
      <c r="AF27" s="24"/>
      <c r="AG27">
        <f t="shared" si="2"/>
        <v>32.821692136361541</v>
      </c>
      <c r="AI27" s="34">
        <f>PXIL!L27</f>
        <v>0</v>
      </c>
      <c r="AJ27" s="34">
        <f>PXIL!R27</f>
        <v>0</v>
      </c>
      <c r="AK27" s="34">
        <f>RTM_IEX!L27</f>
        <v>13.48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8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0.27803773088486983</v>
      </c>
      <c r="AD28">
        <f t="shared" si="1"/>
        <v>32.821692136361541</v>
      </c>
      <c r="AE28">
        <f>'IDT-1'!D28</f>
        <v>0</v>
      </c>
      <c r="AF28" s="24"/>
      <c r="AG28">
        <f t="shared" si="2"/>
        <v>32.821692136361541</v>
      </c>
      <c r="AI28" s="34">
        <f>PXIL!L28</f>
        <v>0</v>
      </c>
      <c r="AJ28" s="34">
        <f>PXIL!R28</f>
        <v>0</v>
      </c>
      <c r="AK28" s="34">
        <f>RTM_IEX!L28</f>
        <v>13.48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8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5.88</v>
      </c>
      <c r="AB29" s="75">
        <f>-STOA!R29</f>
        <v>0</v>
      </c>
      <c r="AC29">
        <f t="shared" si="0"/>
        <v>0.27887773088486978</v>
      </c>
      <c r="AD29">
        <f t="shared" si="1"/>
        <v>32.920852136361532</v>
      </c>
      <c r="AE29">
        <f>'IDT-1'!D29</f>
        <v>0</v>
      </c>
      <c r="AF29" s="24"/>
      <c r="AG29">
        <f t="shared" si="2"/>
        <v>32.920852136361532</v>
      </c>
      <c r="AI29" s="34">
        <f>PXIL!L29</f>
        <v>0</v>
      </c>
      <c r="AJ29" s="34">
        <f>PXIL!R29</f>
        <v>0</v>
      </c>
      <c r="AK29" s="34">
        <f>RTM_IEX!L29</f>
        <v>13.48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8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6.6000000000000005</v>
      </c>
      <c r="AB30" s="75">
        <f>-STOA!R30</f>
        <v>0</v>
      </c>
      <c r="AC30">
        <f t="shared" si="0"/>
        <v>0.28492573088486983</v>
      </c>
      <c r="AD30">
        <f t="shared" si="1"/>
        <v>33.634804136361531</v>
      </c>
      <c r="AE30">
        <f>'IDT-1'!D30</f>
        <v>0</v>
      </c>
      <c r="AF30" s="24"/>
      <c r="AG30">
        <f t="shared" si="2"/>
        <v>33.634804136361531</v>
      </c>
      <c r="AI30" s="34">
        <f>PXIL!L30</f>
        <v>0</v>
      </c>
      <c r="AJ30" s="34">
        <f>PXIL!R30</f>
        <v>0</v>
      </c>
      <c r="AK30" s="34">
        <f>RTM_IEX!L30</f>
        <v>13.48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8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6.96</v>
      </c>
      <c r="AB31" s="75">
        <f>-STOA!R31</f>
        <v>0</v>
      </c>
      <c r="AC31">
        <f t="shared" si="0"/>
        <v>0.2879497308848698</v>
      </c>
      <c r="AD31">
        <f t="shared" si="1"/>
        <v>33.991780136361534</v>
      </c>
      <c r="AE31">
        <f>'IDT-1'!D31</f>
        <v>0</v>
      </c>
      <c r="AF31" s="24"/>
      <c r="AG31">
        <f t="shared" si="2"/>
        <v>33.991780136361534</v>
      </c>
      <c r="AI31" s="34">
        <f>PXIL!L31</f>
        <v>0</v>
      </c>
      <c r="AJ31" s="34">
        <f>PXIL!R31</f>
        <v>0</v>
      </c>
      <c r="AK31" s="34">
        <f>RTM_IEX!L31</f>
        <v>13.48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8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7.03</v>
      </c>
      <c r="AB32" s="75">
        <f>-STOA!R32</f>
        <v>0</v>
      </c>
      <c r="AC32">
        <f t="shared" si="0"/>
        <v>0.28853773088486978</v>
      </c>
      <c r="AD32">
        <f t="shared" si="1"/>
        <v>34.061192136361541</v>
      </c>
      <c r="AE32">
        <f>'IDT-1'!D32</f>
        <v>0</v>
      </c>
      <c r="AF32" s="24"/>
      <c r="AG32">
        <f t="shared" si="2"/>
        <v>34.061192136361541</v>
      </c>
      <c r="AI32" s="34">
        <f>PXIL!L32</f>
        <v>0</v>
      </c>
      <c r="AJ32" s="34">
        <f>PXIL!R32</f>
        <v>0</v>
      </c>
      <c r="AK32" s="34">
        <f>RTM_IEX!L32</f>
        <v>13.48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8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7.04</v>
      </c>
      <c r="AB33" s="75">
        <f>-STOA!R33</f>
        <v>0</v>
      </c>
      <c r="AC33">
        <f t="shared" si="0"/>
        <v>0.2967697308848698</v>
      </c>
      <c r="AD33">
        <f t="shared" si="1"/>
        <v>35.032960136361531</v>
      </c>
      <c r="AE33">
        <f>'IDT-1'!D33</f>
        <v>0</v>
      </c>
      <c r="AF33" s="24"/>
      <c r="AG33">
        <f t="shared" si="2"/>
        <v>35.032960136361531</v>
      </c>
      <c r="AI33" s="34">
        <f>PXIL!L33</f>
        <v>0</v>
      </c>
      <c r="AJ33" s="34">
        <f>PXIL!R33</f>
        <v>0</v>
      </c>
      <c r="AK33" s="34">
        <f>RTM_IEX!L33</f>
        <v>14.45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8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7.62</v>
      </c>
      <c r="AB34" s="75">
        <f>-STOA!R34</f>
        <v>0</v>
      </c>
      <c r="AC34">
        <f t="shared" si="0"/>
        <v>0.3097057308848698</v>
      </c>
      <c r="AD34">
        <f t="shared" si="1"/>
        <v>36.560024136361534</v>
      </c>
      <c r="AE34">
        <f>'IDT-1'!D34</f>
        <v>0</v>
      </c>
      <c r="AF34" s="24"/>
      <c r="AG34">
        <f t="shared" si="2"/>
        <v>36.560024136361534</v>
      </c>
      <c r="AI34" s="34">
        <f>PXIL!L34</f>
        <v>0</v>
      </c>
      <c r="AJ34" s="34">
        <f>PXIL!R34</f>
        <v>0</v>
      </c>
      <c r="AK34" s="34">
        <f>RTM_IEX!L34</f>
        <v>15.41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8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9.06</v>
      </c>
      <c r="AB35" s="75">
        <f>-STOA!R35</f>
        <v>0</v>
      </c>
      <c r="AC35">
        <f t="shared" si="0"/>
        <v>0.33801373088486975</v>
      </c>
      <c r="AD35">
        <f t="shared" si="1"/>
        <v>39.901716136361543</v>
      </c>
      <c r="AE35">
        <f>'IDT-1'!D35</f>
        <v>0</v>
      </c>
      <c r="AF35" s="24"/>
      <c r="AG35">
        <f t="shared" si="2"/>
        <v>39.901716136361543</v>
      </c>
      <c r="AI35" s="34">
        <f>PXIL!L35</f>
        <v>0</v>
      </c>
      <c r="AJ35" s="34">
        <f>PXIL!R35</f>
        <v>0</v>
      </c>
      <c r="AK35" s="34">
        <f>RTM_IEX!L35</f>
        <v>17.34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8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8.39</v>
      </c>
      <c r="AB36" s="75">
        <f>-STOA!R36</f>
        <v>0</v>
      </c>
      <c r="AC36">
        <f t="shared" si="0"/>
        <v>0.33238573088486978</v>
      </c>
      <c r="AD36">
        <f t="shared" si="1"/>
        <v>39.237344136361536</v>
      </c>
      <c r="AE36">
        <f>'IDT-1'!D36</f>
        <v>0</v>
      </c>
      <c r="AF36" s="24"/>
      <c r="AG36">
        <f t="shared" si="2"/>
        <v>39.237344136361536</v>
      </c>
      <c r="AI36" s="34">
        <f>PXIL!L36</f>
        <v>0</v>
      </c>
      <c r="AJ36" s="34">
        <f>PXIL!R36</f>
        <v>0</v>
      </c>
      <c r="AK36" s="34">
        <f>RTM_IEX!L36</f>
        <v>17.34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8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7.23</v>
      </c>
      <c r="AB37" s="75">
        <f>-STOA!R37</f>
        <v>0</v>
      </c>
      <c r="AC37">
        <f t="shared" si="0"/>
        <v>0.33070573088486976</v>
      </c>
      <c r="AD37">
        <f t="shared" si="1"/>
        <v>39.039024136361533</v>
      </c>
      <c r="AE37">
        <f>'IDT-1'!D37</f>
        <v>0</v>
      </c>
      <c r="AF37" s="24"/>
      <c r="AG37">
        <f t="shared" si="2"/>
        <v>39.039024136361533</v>
      </c>
      <c r="AI37" s="34">
        <f>PXIL!L37</f>
        <v>0</v>
      </c>
      <c r="AJ37" s="34">
        <f>PXIL!R37</f>
        <v>0</v>
      </c>
      <c r="AK37" s="34">
        <f>RTM_IEX!L37</f>
        <v>18.3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8.84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7.1400000000000006</v>
      </c>
      <c r="AB38" s="75">
        <f>-STOA!R38</f>
        <v>0</v>
      </c>
      <c r="AC38">
        <f t="shared" si="0"/>
        <v>0.34347373088486977</v>
      </c>
      <c r="AD38">
        <f t="shared" si="1"/>
        <v>40.546256136361535</v>
      </c>
      <c r="AE38">
        <f>'IDT-1'!D38</f>
        <v>0</v>
      </c>
      <c r="AF38" s="24"/>
      <c r="AG38">
        <f t="shared" si="2"/>
        <v>40.546256136361535</v>
      </c>
      <c r="AI38" s="34">
        <f>PXIL!L38</f>
        <v>0</v>
      </c>
      <c r="AJ38" s="34">
        <f>PXIL!R38</f>
        <v>0</v>
      </c>
      <c r="AK38" s="34">
        <f>RTM_IEX!L38</f>
        <v>19.07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8.84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8.18</v>
      </c>
      <c r="AB39" s="75">
        <f>-STOA!R39</f>
        <v>0</v>
      </c>
      <c r="AC39">
        <f t="shared" si="0"/>
        <v>0.36195373088486982</v>
      </c>
      <c r="AD39">
        <f t="shared" si="1"/>
        <v>42.727776136361534</v>
      </c>
      <c r="AE39">
        <f>'IDT-1'!D39</f>
        <v>0</v>
      </c>
      <c r="AF39" s="24"/>
      <c r="AG39">
        <f t="shared" si="2"/>
        <v>42.727776136361534</v>
      </c>
      <c r="AI39" s="34">
        <f>PXIL!L39</f>
        <v>0</v>
      </c>
      <c r="AJ39" s="34">
        <f>PXIL!R39</f>
        <v>0</v>
      </c>
      <c r="AK39" s="34">
        <f>RTM_IEX!L39</f>
        <v>20.23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8.84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9.4499999999999993</v>
      </c>
      <c r="AB40" s="75">
        <f>-STOA!R40</f>
        <v>0</v>
      </c>
      <c r="AC40">
        <f t="shared" si="0"/>
        <v>0.38068573088486979</v>
      </c>
      <c r="AD40">
        <f t="shared" si="1"/>
        <v>44.939044136361538</v>
      </c>
      <c r="AE40">
        <f>'IDT-1'!D40</f>
        <v>0</v>
      </c>
      <c r="AF40" s="24"/>
      <c r="AG40">
        <f t="shared" si="2"/>
        <v>44.939044136361538</v>
      </c>
      <c r="AI40" s="34">
        <f>PXIL!L40</f>
        <v>0</v>
      </c>
      <c r="AJ40" s="34">
        <f>PXIL!R40</f>
        <v>0</v>
      </c>
      <c r="AK40" s="34">
        <f>RTM_IEX!L40</f>
        <v>21.19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8.84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10.64</v>
      </c>
      <c r="AB41" s="75">
        <f>-STOA!R41</f>
        <v>0</v>
      </c>
      <c r="AC41">
        <f t="shared" si="0"/>
        <v>0.39714973088486977</v>
      </c>
      <c r="AD41">
        <f t="shared" si="1"/>
        <v>46.882580136361533</v>
      </c>
      <c r="AE41">
        <f>'IDT-1'!D41</f>
        <v>0</v>
      </c>
      <c r="AF41" s="24"/>
      <c r="AG41">
        <f t="shared" si="2"/>
        <v>46.882580136361533</v>
      </c>
      <c r="AI41" s="34">
        <f>PXIL!L41</f>
        <v>0</v>
      </c>
      <c r="AJ41" s="34">
        <f>PXIL!R41</f>
        <v>0</v>
      </c>
      <c r="AK41" s="34">
        <f>RTM_IEX!L41</f>
        <v>21.96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8.84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10.82</v>
      </c>
      <c r="AB42" s="75">
        <f>-STOA!R42</f>
        <v>0</v>
      </c>
      <c r="AC42">
        <f t="shared" si="0"/>
        <v>0.40269373088486982</v>
      </c>
      <c r="AD42">
        <f t="shared" si="1"/>
        <v>47.537036136361536</v>
      </c>
      <c r="AE42">
        <f>'IDT-1'!D42</f>
        <v>0</v>
      </c>
      <c r="AF42" s="24"/>
      <c r="AG42">
        <f t="shared" si="2"/>
        <v>47.537036136361536</v>
      </c>
      <c r="AI42" s="34">
        <f>PXIL!L42</f>
        <v>0</v>
      </c>
      <c r="AJ42" s="34">
        <f>PXIL!R42</f>
        <v>0</v>
      </c>
      <c r="AK42" s="34">
        <f>RTM_IEX!L42</f>
        <v>22.44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8.84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9.83</v>
      </c>
      <c r="AB43" s="75">
        <f>-STOA!R43</f>
        <v>0</v>
      </c>
      <c r="AC43">
        <f t="shared" si="0"/>
        <v>0.4041217308848698</v>
      </c>
      <c r="AD43">
        <f t="shared" si="1"/>
        <v>47.705608136361541</v>
      </c>
      <c r="AE43">
        <f>'IDT-1'!D43</f>
        <v>0</v>
      </c>
      <c r="AF43" s="24"/>
      <c r="AG43">
        <f t="shared" si="2"/>
        <v>47.705608136361541</v>
      </c>
      <c r="AI43" s="34">
        <f>PXIL!L43</f>
        <v>0</v>
      </c>
      <c r="AJ43" s="34">
        <f>PXIL!R43</f>
        <v>0</v>
      </c>
      <c r="AK43" s="34">
        <f>RTM_IEX!L43</f>
        <v>23.6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8.84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11.120000000000001</v>
      </c>
      <c r="AB44" s="75">
        <f>-STOA!R44</f>
        <v>0</v>
      </c>
      <c r="AC44">
        <f t="shared" si="0"/>
        <v>0.40277773088486979</v>
      </c>
      <c r="AD44">
        <f t="shared" si="1"/>
        <v>47.546952136361533</v>
      </c>
      <c r="AE44">
        <f>'IDT-1'!D44</f>
        <v>0</v>
      </c>
      <c r="AF44" s="24"/>
      <c r="AG44">
        <f t="shared" si="2"/>
        <v>47.546952136361533</v>
      </c>
      <c r="AI44" s="34">
        <f>PXIL!L44</f>
        <v>0</v>
      </c>
      <c r="AJ44" s="34">
        <f>PXIL!R44</f>
        <v>0</v>
      </c>
      <c r="AK44" s="34">
        <f>RTM_IEX!L44</f>
        <v>22.15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8.84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12.93</v>
      </c>
      <c r="AB45" s="75">
        <f>-STOA!R45</f>
        <v>0</v>
      </c>
      <c r="AC45">
        <f t="shared" si="0"/>
        <v>0.40991773088486977</v>
      </c>
      <c r="AD45">
        <f t="shared" si="1"/>
        <v>48.389812136361535</v>
      </c>
      <c r="AE45">
        <f>'IDT-1'!D45</f>
        <v>0</v>
      </c>
      <c r="AF45" s="24"/>
      <c r="AG45">
        <f t="shared" si="2"/>
        <v>48.389812136361535</v>
      </c>
      <c r="AI45" s="34">
        <f>PXIL!L45</f>
        <v>0</v>
      </c>
      <c r="AJ45" s="34">
        <f>PXIL!R45</f>
        <v>0</v>
      </c>
      <c r="AK45" s="34">
        <f>RTM_IEX!L45</f>
        <v>21.19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8.84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13.34</v>
      </c>
      <c r="AB46" s="75">
        <f>-STOA!R46</f>
        <v>0</v>
      </c>
      <c r="AC46">
        <f t="shared" si="0"/>
        <v>0.40773373088486975</v>
      </c>
      <c r="AD46">
        <f t="shared" si="1"/>
        <v>48.131996136361536</v>
      </c>
      <c r="AE46">
        <f>'IDT-1'!D46</f>
        <v>0</v>
      </c>
      <c r="AF46" s="24"/>
      <c r="AG46">
        <f t="shared" si="2"/>
        <v>48.131996136361536</v>
      </c>
      <c r="AI46" s="34">
        <f>PXIL!L46</f>
        <v>0</v>
      </c>
      <c r="AJ46" s="34">
        <f>PXIL!R46</f>
        <v>0</v>
      </c>
      <c r="AK46" s="34">
        <f>RTM_IEX!L46</f>
        <v>20.52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8.84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13.64</v>
      </c>
      <c r="AB47" s="75">
        <f>-STOA!R47</f>
        <v>0</v>
      </c>
      <c r="AC47">
        <f t="shared" si="0"/>
        <v>0.40781773088486978</v>
      </c>
      <c r="AD47">
        <f t="shared" si="1"/>
        <v>48.141912136361533</v>
      </c>
      <c r="AE47">
        <f>'IDT-1'!D47</f>
        <v>0</v>
      </c>
      <c r="AF47" s="24"/>
      <c r="AG47">
        <f t="shared" si="2"/>
        <v>48.141912136361533</v>
      </c>
      <c r="AI47" s="34">
        <f>PXIL!L47</f>
        <v>0</v>
      </c>
      <c r="AJ47" s="34">
        <f>PXIL!R47</f>
        <v>0</v>
      </c>
      <c r="AK47" s="34">
        <f>RTM_IEX!L47</f>
        <v>20.23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8.84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15.05</v>
      </c>
      <c r="AB48" s="75">
        <f>-STOA!R48</f>
        <v>0</v>
      </c>
      <c r="AC48">
        <f t="shared" si="0"/>
        <v>0.41151373088486981</v>
      </c>
      <c r="AD48">
        <f t="shared" si="1"/>
        <v>48.57821613636154</v>
      </c>
      <c r="AE48">
        <f>'IDT-1'!D48</f>
        <v>0</v>
      </c>
      <c r="AF48" s="24"/>
      <c r="AG48">
        <f t="shared" si="2"/>
        <v>48.57821613636154</v>
      </c>
      <c r="AI48" s="34">
        <f>PXIL!L48</f>
        <v>0</v>
      </c>
      <c r="AJ48" s="34">
        <f>PXIL!R48</f>
        <v>0</v>
      </c>
      <c r="AK48" s="34">
        <f>RTM_IEX!L48</f>
        <v>19.260000000000002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8.84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15.330000000000002</v>
      </c>
      <c r="AB49" s="75">
        <f>-STOA!R49</f>
        <v>0</v>
      </c>
      <c r="AC49">
        <f t="shared" si="0"/>
        <v>0.40580173088486982</v>
      </c>
      <c r="AD49">
        <f t="shared" si="1"/>
        <v>47.903928136361536</v>
      </c>
      <c r="AE49">
        <f>'IDT-1'!D49</f>
        <v>0</v>
      </c>
      <c r="AF49" s="24"/>
      <c r="AG49">
        <f t="shared" si="2"/>
        <v>47.903928136361536</v>
      </c>
      <c r="AI49" s="34">
        <f>PXIL!L49</f>
        <v>0</v>
      </c>
      <c r="AJ49" s="34">
        <f>PXIL!R49</f>
        <v>0</v>
      </c>
      <c r="AK49" s="34">
        <f>RTM_IEX!L49</f>
        <v>18.3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8.84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13.68</v>
      </c>
      <c r="AB50" s="75">
        <f>-STOA!R50</f>
        <v>0</v>
      </c>
      <c r="AC50">
        <f t="shared" si="0"/>
        <v>0.4041217308848698</v>
      </c>
      <c r="AD50">
        <f t="shared" si="1"/>
        <v>47.705608136361533</v>
      </c>
      <c r="AE50">
        <f>'IDT-1'!D50</f>
        <v>0</v>
      </c>
      <c r="AF50" s="24"/>
      <c r="AG50">
        <f t="shared" si="2"/>
        <v>47.705608136361533</v>
      </c>
      <c r="AI50" s="34">
        <f>PXIL!L50</f>
        <v>0</v>
      </c>
      <c r="AJ50" s="34">
        <f>PXIL!R50</f>
        <v>0</v>
      </c>
      <c r="AK50" s="34">
        <f>RTM_IEX!L50</f>
        <v>19.75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8.84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12.86</v>
      </c>
      <c r="AB51" s="75">
        <f>-STOA!R51</f>
        <v>0</v>
      </c>
      <c r="AC51">
        <f t="shared" si="0"/>
        <v>0.40529773088486976</v>
      </c>
      <c r="AD51">
        <f t="shared" si="1"/>
        <v>47.844432136361533</v>
      </c>
      <c r="AE51">
        <f>'IDT-1'!D51</f>
        <v>0</v>
      </c>
      <c r="AF51" s="24"/>
      <c r="AG51">
        <f t="shared" si="2"/>
        <v>47.844432136361533</v>
      </c>
      <c r="AI51" s="34">
        <f>PXIL!L51</f>
        <v>0</v>
      </c>
      <c r="AJ51" s="34">
        <f>PXIL!R51</f>
        <v>0</v>
      </c>
      <c r="AK51" s="34">
        <f>RTM_IEX!L51</f>
        <v>20.71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8.84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12.27</v>
      </c>
      <c r="AB52" s="75">
        <f>-STOA!R52</f>
        <v>0</v>
      </c>
      <c r="AC52">
        <f t="shared" si="0"/>
        <v>0.40437373088486978</v>
      </c>
      <c r="AD52">
        <f t="shared" si="1"/>
        <v>47.735356136361531</v>
      </c>
      <c r="AE52">
        <f>'IDT-1'!D52</f>
        <v>0</v>
      </c>
      <c r="AF52" s="24"/>
      <c r="AG52">
        <f t="shared" si="2"/>
        <v>47.735356136361531</v>
      </c>
      <c r="AI52" s="34">
        <f>PXIL!L52</f>
        <v>0</v>
      </c>
      <c r="AJ52" s="34">
        <f>PXIL!R52</f>
        <v>0</v>
      </c>
      <c r="AK52" s="34">
        <f>RTM_IEX!L52</f>
        <v>21.19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8.84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9.5399999999999991</v>
      </c>
      <c r="AB53" s="75">
        <f>-STOA!R53</f>
        <v>0</v>
      </c>
      <c r="AC53">
        <f t="shared" si="0"/>
        <v>0.40571773088486973</v>
      </c>
      <c r="AD53">
        <f t="shared" si="1"/>
        <v>47.894012136361532</v>
      </c>
      <c r="AE53">
        <f>'IDT-1'!D53</f>
        <v>0</v>
      </c>
      <c r="AF53" s="24"/>
      <c r="AG53">
        <f t="shared" si="2"/>
        <v>47.894012136361532</v>
      </c>
      <c r="AI53" s="34">
        <f>PXIL!L53</f>
        <v>0</v>
      </c>
      <c r="AJ53" s="34">
        <f>PXIL!R53</f>
        <v>0</v>
      </c>
      <c r="AK53" s="34">
        <f>RTM_IEX!L53</f>
        <v>24.08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8.84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9.26</v>
      </c>
      <c r="AB54" s="75">
        <f>-STOA!R54</f>
        <v>0</v>
      </c>
      <c r="AC54">
        <f t="shared" si="0"/>
        <v>0.40336573088486977</v>
      </c>
      <c r="AD54">
        <f t="shared" si="1"/>
        <v>47.616364136361533</v>
      </c>
      <c r="AE54">
        <f>'IDT-1'!D54</f>
        <v>0</v>
      </c>
      <c r="AF54" s="24"/>
      <c r="AG54">
        <f t="shared" si="2"/>
        <v>47.616364136361533</v>
      </c>
      <c r="AI54" s="34">
        <f>PXIL!L54</f>
        <v>0</v>
      </c>
      <c r="AJ54" s="34">
        <f>PXIL!R54</f>
        <v>0</v>
      </c>
      <c r="AK54" s="34">
        <f>RTM_IEX!L54</f>
        <v>24.08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8.84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9.84</v>
      </c>
      <c r="AB55" s="75">
        <f>-STOA!R55</f>
        <v>0</v>
      </c>
      <c r="AC55">
        <f t="shared" si="0"/>
        <v>0.40420573088486977</v>
      </c>
      <c r="AD55">
        <f t="shared" si="1"/>
        <v>47.715524136361537</v>
      </c>
      <c r="AE55">
        <f>'IDT-1'!D55</f>
        <v>0</v>
      </c>
      <c r="AF55" s="24"/>
      <c r="AG55">
        <f t="shared" si="2"/>
        <v>47.715524136361537</v>
      </c>
      <c r="AI55" s="34">
        <f>PXIL!L55</f>
        <v>0</v>
      </c>
      <c r="AJ55" s="34">
        <f>PXIL!R55</f>
        <v>0</v>
      </c>
      <c r="AK55" s="34">
        <f>RTM_IEX!L55</f>
        <v>23.6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12.41</v>
      </c>
      <c r="AB56" s="75">
        <f>-STOA!R56</f>
        <v>0</v>
      </c>
      <c r="AC56">
        <f t="shared" si="0"/>
        <v>0.40781773088486978</v>
      </c>
      <c r="AD56">
        <f t="shared" si="1"/>
        <v>48.141912136361533</v>
      </c>
      <c r="AE56">
        <f>'IDT-1'!D56</f>
        <v>0</v>
      </c>
      <c r="AF56" s="24"/>
      <c r="AG56">
        <f t="shared" si="2"/>
        <v>48.141912136361533</v>
      </c>
      <c r="AI56" s="34">
        <f>PXIL!L56</f>
        <v>0</v>
      </c>
      <c r="AJ56" s="34">
        <f>PXIL!R56</f>
        <v>0</v>
      </c>
      <c r="AK56" s="34">
        <f>RTM_IEX!L56</f>
        <v>21.19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12.82</v>
      </c>
      <c r="AB57" s="75">
        <f>-STOA!R57</f>
        <v>0</v>
      </c>
      <c r="AC57">
        <f t="shared" si="0"/>
        <v>0.41126173088486978</v>
      </c>
      <c r="AD57">
        <f t="shared" si="1"/>
        <v>48.548468136361542</v>
      </c>
      <c r="AE57">
        <f>'IDT-1'!D57</f>
        <v>0</v>
      </c>
      <c r="AF57" s="24"/>
      <c r="AG57">
        <f t="shared" si="2"/>
        <v>48.548468136361542</v>
      </c>
      <c r="AI57" s="34">
        <f>PXIL!L57</f>
        <v>0</v>
      </c>
      <c r="AJ57" s="34">
        <f>PXIL!R57</f>
        <v>0</v>
      </c>
      <c r="AK57" s="34">
        <f>RTM_IEX!L57</f>
        <v>21.19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13.23</v>
      </c>
      <c r="AB58" s="75">
        <f>-STOA!R58</f>
        <v>0</v>
      </c>
      <c r="AC58">
        <f t="shared" si="0"/>
        <v>0.4106737308848698</v>
      </c>
      <c r="AD58">
        <f t="shared" si="1"/>
        <v>48.479056136361535</v>
      </c>
      <c r="AE58">
        <f>'IDT-1'!D58</f>
        <v>0</v>
      </c>
      <c r="AF58" s="24"/>
      <c r="AG58">
        <f t="shared" si="2"/>
        <v>48.479056136361535</v>
      </c>
      <c r="AI58" s="34">
        <f>PXIL!L58</f>
        <v>0</v>
      </c>
      <c r="AJ58" s="34">
        <f>PXIL!R58</f>
        <v>0</v>
      </c>
      <c r="AK58" s="34">
        <f>RTM_IEX!L58</f>
        <v>20.71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12.61</v>
      </c>
      <c r="AB59" s="75">
        <f>-STOA!R59</f>
        <v>0</v>
      </c>
      <c r="AC59">
        <f t="shared" si="0"/>
        <v>0.39740173088486974</v>
      </c>
      <c r="AD59">
        <f t="shared" si="1"/>
        <v>46.912328136361531</v>
      </c>
      <c r="AE59">
        <f>'IDT-1'!D59</f>
        <v>0</v>
      </c>
      <c r="AF59" s="24"/>
      <c r="AG59">
        <f t="shared" si="2"/>
        <v>46.912328136361531</v>
      </c>
      <c r="AI59" s="34">
        <f>PXIL!L59</f>
        <v>0</v>
      </c>
      <c r="AJ59" s="34">
        <f>PXIL!R59</f>
        <v>0</v>
      </c>
      <c r="AK59" s="34">
        <f>RTM_IEX!L59</f>
        <v>19.75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9.24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9.81</v>
      </c>
      <c r="AB60" s="75">
        <f>-STOA!R60</f>
        <v>0</v>
      </c>
      <c r="AC60">
        <f t="shared" si="0"/>
        <v>0.39924973088486976</v>
      </c>
      <c r="AD60">
        <f t="shared" si="1"/>
        <v>47.130480136361534</v>
      </c>
      <c r="AE60">
        <f>'IDT-1'!D60</f>
        <v>0</v>
      </c>
      <c r="AF60" s="24"/>
      <c r="AG60">
        <f t="shared" si="2"/>
        <v>47.130480136361534</v>
      </c>
      <c r="AI60" s="34">
        <f>PXIL!L60</f>
        <v>0</v>
      </c>
      <c r="AJ60" s="34">
        <f>PXIL!R60</f>
        <v>0</v>
      </c>
      <c r="AK60" s="34">
        <f>RTM_IEX!L60</f>
        <v>22.64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9.24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11.89</v>
      </c>
      <c r="AB61" s="75">
        <f>-STOA!R61</f>
        <v>0</v>
      </c>
      <c r="AC61">
        <f t="shared" si="0"/>
        <v>0.38026573088486981</v>
      </c>
      <c r="AD61">
        <f t="shared" si="1"/>
        <v>44.889464136361532</v>
      </c>
      <c r="AE61">
        <f>'IDT-1'!D61</f>
        <v>0</v>
      </c>
      <c r="AF61" s="24"/>
      <c r="AG61">
        <f t="shared" si="2"/>
        <v>44.889464136361532</v>
      </c>
      <c r="AI61" s="34">
        <f>PXIL!L61</f>
        <v>0</v>
      </c>
      <c r="AJ61" s="34">
        <f>PXIL!R61</f>
        <v>0</v>
      </c>
      <c r="AK61" s="34">
        <f>RTM_IEX!L61</f>
        <v>18.3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9.24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12.27</v>
      </c>
      <c r="AB62" s="75">
        <f>-STOA!R62</f>
        <v>0</v>
      </c>
      <c r="AC62">
        <f t="shared" si="0"/>
        <v>0.37539373088486971</v>
      </c>
      <c r="AD62">
        <f t="shared" si="1"/>
        <v>44.314336136361533</v>
      </c>
      <c r="AE62">
        <f>'IDT-1'!D62</f>
        <v>0</v>
      </c>
      <c r="AF62" s="24"/>
      <c r="AG62">
        <f t="shared" si="2"/>
        <v>44.314336136361533</v>
      </c>
      <c r="AI62" s="34">
        <f>PXIL!L62</f>
        <v>0</v>
      </c>
      <c r="AJ62" s="34">
        <f>PXIL!R62</f>
        <v>0</v>
      </c>
      <c r="AK62" s="34">
        <f>RTM_IEX!L62</f>
        <v>17.34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9.24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9.92</v>
      </c>
      <c r="AB63" s="75">
        <f>-STOA!R63</f>
        <v>0</v>
      </c>
      <c r="AC63">
        <f t="shared" si="0"/>
        <v>0.37178173088486977</v>
      </c>
      <c r="AD63">
        <f t="shared" si="1"/>
        <v>43.887948136361537</v>
      </c>
      <c r="AE63">
        <f>'IDT-1'!D63</f>
        <v>0</v>
      </c>
      <c r="AF63" s="24"/>
      <c r="AG63">
        <f t="shared" si="2"/>
        <v>43.887948136361537</v>
      </c>
      <c r="AI63" s="34">
        <f>PXIL!L63</f>
        <v>0</v>
      </c>
      <c r="AJ63" s="34">
        <f>PXIL!R63</f>
        <v>0</v>
      </c>
      <c r="AK63" s="34">
        <f>RTM_IEX!L63</f>
        <v>19.260000000000002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9.24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9.8500000000000014</v>
      </c>
      <c r="AB64" s="75">
        <f>-STOA!R64</f>
        <v>0</v>
      </c>
      <c r="AC64">
        <f t="shared" si="0"/>
        <v>0.37119373088486979</v>
      </c>
      <c r="AD64">
        <f t="shared" si="1"/>
        <v>43.818536136361537</v>
      </c>
      <c r="AE64">
        <f>'IDT-1'!D64</f>
        <v>0</v>
      </c>
      <c r="AF64" s="24"/>
      <c r="AG64">
        <f t="shared" si="2"/>
        <v>43.818536136361537</v>
      </c>
      <c r="AI64" s="34">
        <f>PXIL!L64</f>
        <v>0</v>
      </c>
      <c r="AJ64" s="34">
        <f>PXIL!R64</f>
        <v>0</v>
      </c>
      <c r="AK64" s="34">
        <f>RTM_IEX!L64</f>
        <v>19.260000000000002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9.24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8.82</v>
      </c>
      <c r="AB65" s="75">
        <f>-STOA!R65</f>
        <v>0</v>
      </c>
      <c r="AC65">
        <f t="shared" si="0"/>
        <v>0.38681773088486976</v>
      </c>
      <c r="AD65">
        <f t="shared" si="1"/>
        <v>45.662912136361527</v>
      </c>
      <c r="AE65">
        <f>'IDT-1'!D65</f>
        <v>0</v>
      </c>
      <c r="AF65" s="24"/>
      <c r="AG65">
        <f t="shared" si="2"/>
        <v>45.662912136361527</v>
      </c>
      <c r="AI65" s="34">
        <f>PXIL!L65</f>
        <v>0</v>
      </c>
      <c r="AJ65" s="34">
        <f>PXIL!R65</f>
        <v>0</v>
      </c>
      <c r="AK65" s="34">
        <f>RTM_IEX!L65</f>
        <v>22.15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9.24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8.85</v>
      </c>
      <c r="AB66" s="75">
        <f>-STOA!R66</f>
        <v>0</v>
      </c>
      <c r="AC66">
        <f t="shared" si="0"/>
        <v>0.38706973088486973</v>
      </c>
      <c r="AD66">
        <f t="shared" si="1"/>
        <v>45.692660136361532</v>
      </c>
      <c r="AE66">
        <f>'IDT-1'!D66</f>
        <v>0</v>
      </c>
      <c r="AF66" s="24"/>
      <c r="AG66">
        <f t="shared" si="2"/>
        <v>45.692660136361532</v>
      </c>
      <c r="AI66" s="34">
        <f>PXIL!L66</f>
        <v>0</v>
      </c>
      <c r="AJ66" s="34">
        <f>PXIL!R66</f>
        <v>0</v>
      </c>
      <c r="AK66" s="34">
        <f>RTM_IEX!L66</f>
        <v>22.15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9.24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</v>
      </c>
      <c r="AB67" s="75">
        <f>-STOA!R67</f>
        <v>0</v>
      </c>
      <c r="AC67">
        <f t="shared" si="0"/>
        <v>0.38404573088486976</v>
      </c>
      <c r="AD67">
        <f t="shared" si="1"/>
        <v>45.335684136361529</v>
      </c>
      <c r="AE67">
        <f>'IDT-1'!D67</f>
        <v>0</v>
      </c>
      <c r="AF67" s="24"/>
      <c r="AG67">
        <f t="shared" si="2"/>
        <v>45.335684136361529</v>
      </c>
      <c r="AI67" s="34">
        <f>PXIL!L67</f>
        <v>0</v>
      </c>
      <c r="AJ67" s="34">
        <f>PXIL!R67</f>
        <v>0</v>
      </c>
      <c r="AK67" s="34">
        <f>RTM_IEX!L67</f>
        <v>22.64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9.24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8.08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0.38471773088486977</v>
      </c>
      <c r="AD68">
        <f t="shared" ref="AD68:AD98" si="4">SUM(B68:AB68,AI68:AV68)-AC68</f>
        <v>45.415012136361533</v>
      </c>
      <c r="AE68">
        <f>'IDT-1'!D68</f>
        <v>0</v>
      </c>
      <c r="AF68" s="24"/>
      <c r="AG68">
        <f t="shared" ref="AG68:AG98" si="5">SUM(AD68:AF68)</f>
        <v>45.415012136361533</v>
      </c>
      <c r="AI68" s="34">
        <f>PXIL!L68</f>
        <v>0</v>
      </c>
      <c r="AJ68" s="34">
        <f>PXIL!R68</f>
        <v>0</v>
      </c>
      <c r="AK68" s="34">
        <f>RTM_IEX!L68</f>
        <v>22.64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9.24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7.76</v>
      </c>
      <c r="AB69" s="75">
        <f>-STOA!R69</f>
        <v>0</v>
      </c>
      <c r="AC69">
        <f t="shared" si="3"/>
        <v>0.36985199999999996</v>
      </c>
      <c r="AD69">
        <f t="shared" si="4"/>
        <v>43.660148</v>
      </c>
      <c r="AE69">
        <f>'IDT-1'!D69</f>
        <v>0</v>
      </c>
      <c r="AF69" s="24"/>
      <c r="AG69">
        <f t="shared" si="5"/>
        <v>43.660148</v>
      </c>
      <c r="AI69" s="34">
        <f>PXIL!L69</f>
        <v>0</v>
      </c>
      <c r="AJ69" s="34">
        <f>PXIL!R69</f>
        <v>0</v>
      </c>
      <c r="AK69" s="34">
        <f>RTM_IEX!L69</f>
        <v>21.19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9.24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7.0500000000000007</v>
      </c>
      <c r="AB70" s="75">
        <f>-STOA!R70</f>
        <v>0</v>
      </c>
      <c r="AC70">
        <f t="shared" si="3"/>
        <v>0.35582400000000003</v>
      </c>
      <c r="AD70">
        <f t="shared" si="4"/>
        <v>42.004176000000001</v>
      </c>
      <c r="AE70">
        <f>'IDT-1'!D70</f>
        <v>0</v>
      </c>
      <c r="AF70" s="24"/>
      <c r="AG70">
        <f t="shared" si="5"/>
        <v>42.004176000000001</v>
      </c>
      <c r="AI70" s="34">
        <f>PXIL!L70</f>
        <v>0</v>
      </c>
      <c r="AJ70" s="34">
        <f>PXIL!R70</f>
        <v>0</v>
      </c>
      <c r="AK70" s="34">
        <f>RTM_IEX!L70</f>
        <v>20.23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9.24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7.23</v>
      </c>
      <c r="AB71" s="75">
        <f>-STOA!R71</f>
        <v>0</v>
      </c>
      <c r="AC71">
        <f t="shared" si="3"/>
        <v>0.34918800000000005</v>
      </c>
      <c r="AD71">
        <f t="shared" si="4"/>
        <v>41.220812000000009</v>
      </c>
      <c r="AE71">
        <f>'IDT-1'!D71</f>
        <v>0</v>
      </c>
      <c r="AF71" s="24"/>
      <c r="AG71">
        <f t="shared" si="5"/>
        <v>41.220812000000009</v>
      </c>
      <c r="AI71" s="34">
        <f>PXIL!L71</f>
        <v>0</v>
      </c>
      <c r="AJ71" s="34">
        <f>PXIL!R71</f>
        <v>0</v>
      </c>
      <c r="AK71" s="34">
        <f>RTM_IEX!L71</f>
        <v>19.260000000000002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9.24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7.3800000000000008</v>
      </c>
      <c r="AB72" s="75">
        <f>-STOA!R72</f>
        <v>0</v>
      </c>
      <c r="AC72">
        <f t="shared" si="3"/>
        <v>0.33431999999999995</v>
      </c>
      <c r="AD72">
        <f t="shared" si="4"/>
        <v>39.465679999999999</v>
      </c>
      <c r="AE72">
        <f>'IDT-1'!D72</f>
        <v>0</v>
      </c>
      <c r="AF72" s="24"/>
      <c r="AG72">
        <f t="shared" si="5"/>
        <v>39.465679999999999</v>
      </c>
      <c r="AI72" s="34">
        <f>PXIL!L72</f>
        <v>0</v>
      </c>
      <c r="AJ72" s="34">
        <f>PXIL!R72</f>
        <v>0</v>
      </c>
      <c r="AK72" s="34">
        <f>RTM_IEX!L72</f>
        <v>17.34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9.24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6.92</v>
      </c>
      <c r="AB73" s="75">
        <f>-STOA!R73</f>
        <v>0</v>
      </c>
      <c r="AC73">
        <f t="shared" si="3"/>
        <v>0.31424399999999997</v>
      </c>
      <c r="AD73">
        <f t="shared" si="4"/>
        <v>37.095755999999994</v>
      </c>
      <c r="AE73">
        <f>'IDT-1'!D73</f>
        <v>0</v>
      </c>
      <c r="AF73" s="24"/>
      <c r="AG73">
        <f t="shared" si="5"/>
        <v>37.095755999999994</v>
      </c>
      <c r="AI73" s="34">
        <f>PXIL!L73</f>
        <v>0</v>
      </c>
      <c r="AJ73" s="34">
        <f>PXIL!R73</f>
        <v>0</v>
      </c>
      <c r="AK73" s="34">
        <f>RTM_IEX!L73</f>
        <v>15.41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9.24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6.54</v>
      </c>
      <c r="AB74" s="75">
        <f>-STOA!R74</f>
        <v>0</v>
      </c>
      <c r="AC74">
        <f t="shared" si="3"/>
        <v>0.30298799999999998</v>
      </c>
      <c r="AD74">
        <f t="shared" si="4"/>
        <v>35.767012000000001</v>
      </c>
      <c r="AE74">
        <f>'IDT-1'!D74</f>
        <v>0</v>
      </c>
      <c r="AF74" s="24"/>
      <c r="AG74">
        <f t="shared" si="5"/>
        <v>35.767012000000001</v>
      </c>
      <c r="AI74" s="34">
        <f>PXIL!L74</f>
        <v>0</v>
      </c>
      <c r="AJ74" s="34">
        <f>PXIL!R74</f>
        <v>0</v>
      </c>
      <c r="AK74" s="34">
        <f>RTM_IEX!L74</f>
        <v>14.45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9.24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6.46</v>
      </c>
      <c r="AB75" s="75">
        <f>-STOA!R75</f>
        <v>0</v>
      </c>
      <c r="AC75">
        <f t="shared" si="3"/>
        <v>0.29416799999999999</v>
      </c>
      <c r="AD75">
        <f t="shared" si="4"/>
        <v>34.725831999999997</v>
      </c>
      <c r="AE75">
        <f>'IDT-1'!D75</f>
        <v>0</v>
      </c>
      <c r="AF75" s="24"/>
      <c r="AG75">
        <f t="shared" si="5"/>
        <v>34.725831999999997</v>
      </c>
      <c r="AI75" s="34">
        <f>PXIL!L75</f>
        <v>0</v>
      </c>
      <c r="AJ75" s="34">
        <f>PXIL!R75</f>
        <v>0</v>
      </c>
      <c r="AK75" s="34">
        <f>RTM_IEX!L75</f>
        <v>13.48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9.24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6.13</v>
      </c>
      <c r="AB76" s="75">
        <f>-STOA!R76</f>
        <v>0</v>
      </c>
      <c r="AC76">
        <f t="shared" si="3"/>
        <v>0.28333199999999997</v>
      </c>
      <c r="AD76">
        <f t="shared" si="4"/>
        <v>33.446668000000003</v>
      </c>
      <c r="AE76">
        <f>'IDT-1'!D76</f>
        <v>0</v>
      </c>
      <c r="AF76" s="24"/>
      <c r="AG76">
        <f t="shared" si="5"/>
        <v>33.446668000000003</v>
      </c>
      <c r="AI76" s="34">
        <f>PXIL!L76</f>
        <v>0</v>
      </c>
      <c r="AJ76" s="34">
        <f>PXIL!R76</f>
        <v>0</v>
      </c>
      <c r="AK76" s="34">
        <f>RTM_IEX!L76</f>
        <v>12.52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9.24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5.9</v>
      </c>
      <c r="AB77" s="75">
        <f>-STOA!R77</f>
        <v>0</v>
      </c>
      <c r="AC77">
        <f t="shared" si="3"/>
        <v>0.27333600000000002</v>
      </c>
      <c r="AD77">
        <f t="shared" si="4"/>
        <v>32.266663999999999</v>
      </c>
      <c r="AE77">
        <f>'IDT-1'!D77</f>
        <v>0</v>
      </c>
      <c r="AF77" s="24"/>
      <c r="AG77">
        <f t="shared" si="5"/>
        <v>32.266663999999999</v>
      </c>
      <c r="AI77" s="34">
        <f>PXIL!L77</f>
        <v>0</v>
      </c>
      <c r="AJ77" s="34">
        <f>PXIL!R77</f>
        <v>0</v>
      </c>
      <c r="AK77" s="34">
        <f>RTM_IEX!L77</f>
        <v>11.56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9.24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0.264264</v>
      </c>
      <c r="AD78">
        <f t="shared" si="4"/>
        <v>31.195736</v>
      </c>
      <c r="AE78">
        <f>'IDT-1'!D78</f>
        <v>0</v>
      </c>
      <c r="AF78" s="24"/>
      <c r="AG78">
        <f t="shared" si="5"/>
        <v>31.195736</v>
      </c>
      <c r="AI78" s="34">
        <f>PXIL!L78</f>
        <v>0</v>
      </c>
      <c r="AJ78" s="34">
        <f>PXIL!R78</f>
        <v>0</v>
      </c>
      <c r="AK78" s="34">
        <f>RTM_IEX!L78</f>
        <v>10.6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9.24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0.27232800000000001</v>
      </c>
      <c r="AD79">
        <f t="shared" si="4"/>
        <v>32.147672</v>
      </c>
      <c r="AE79">
        <f>'IDT-1'!D79</f>
        <v>0</v>
      </c>
      <c r="AF79" s="24"/>
      <c r="AG79">
        <f t="shared" si="5"/>
        <v>32.147672</v>
      </c>
      <c r="AI79" s="34">
        <f>PXIL!L79</f>
        <v>0</v>
      </c>
      <c r="AJ79" s="34">
        <f>PXIL!R79</f>
        <v>0</v>
      </c>
      <c r="AK79" s="34">
        <f>RTM_IEX!L79</f>
        <v>11.56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9.24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0.27232800000000001</v>
      </c>
      <c r="AD80">
        <f t="shared" si="4"/>
        <v>32.147672</v>
      </c>
      <c r="AE80">
        <f>'IDT-1'!D80</f>
        <v>0</v>
      </c>
      <c r="AF80" s="24"/>
      <c r="AG80">
        <f t="shared" si="5"/>
        <v>32.147672</v>
      </c>
      <c r="AI80" s="34">
        <f>PXIL!L80</f>
        <v>0</v>
      </c>
      <c r="AJ80" s="34">
        <f>PXIL!R80</f>
        <v>0</v>
      </c>
      <c r="AK80" s="34">
        <f>RTM_IEX!L80</f>
        <v>11.56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9.24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0.28039199999999997</v>
      </c>
      <c r="AD81">
        <f t="shared" si="4"/>
        <v>33.099607999999996</v>
      </c>
      <c r="AE81">
        <f>'IDT-1'!D81</f>
        <v>0</v>
      </c>
      <c r="AF81" s="24"/>
      <c r="AG81">
        <f t="shared" si="5"/>
        <v>33.099607999999996</v>
      </c>
      <c r="AI81" s="34">
        <f>PXIL!L81</f>
        <v>0</v>
      </c>
      <c r="AJ81" s="34">
        <f>PXIL!R81</f>
        <v>0</v>
      </c>
      <c r="AK81" s="34">
        <f>RTM_IEX!L81</f>
        <v>12.52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9.24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0.28039199999999997</v>
      </c>
      <c r="AD82">
        <f t="shared" si="4"/>
        <v>33.099607999999996</v>
      </c>
      <c r="AE82">
        <f>'IDT-1'!D82</f>
        <v>0</v>
      </c>
      <c r="AF82" s="24"/>
      <c r="AG82">
        <f t="shared" si="5"/>
        <v>33.099607999999996</v>
      </c>
      <c r="AI82" s="34">
        <f>PXIL!L82</f>
        <v>0</v>
      </c>
      <c r="AJ82" s="34">
        <f>PXIL!R82</f>
        <v>0</v>
      </c>
      <c r="AK82" s="34">
        <f>RTM_IEX!L82</f>
        <v>12.52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16</v>
      </c>
      <c r="H83">
        <f>PPCL_Spot!R83</f>
        <v>0</v>
      </c>
      <c r="I83">
        <f>Bawana_NG!R83</f>
        <v>5.839999999999999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0.29677199999999998</v>
      </c>
      <c r="AD83">
        <f t="shared" si="4"/>
        <v>35.033228000000001</v>
      </c>
      <c r="AE83">
        <f>'IDT-1'!D83</f>
        <v>0</v>
      </c>
      <c r="AF83" s="24"/>
      <c r="AG83">
        <f t="shared" si="5"/>
        <v>35.033228000000001</v>
      </c>
      <c r="AI83" s="34">
        <f>PXIL!L83</f>
        <v>0</v>
      </c>
      <c r="AJ83" s="34">
        <f>PXIL!R83</f>
        <v>0</v>
      </c>
      <c r="AK83" s="34">
        <f>RTM_IEX!L83</f>
        <v>7.71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16</v>
      </c>
      <c r="H84">
        <f>PPCL_Spot!R84</f>
        <v>0</v>
      </c>
      <c r="I84">
        <f>Bawana_NG!R84</f>
        <v>5.839999999999999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0.29677199999999998</v>
      </c>
      <c r="AD84">
        <f t="shared" si="4"/>
        <v>35.033228000000001</v>
      </c>
      <c r="AE84">
        <f>'IDT-1'!D84</f>
        <v>0</v>
      </c>
      <c r="AF84" s="24"/>
      <c r="AG84">
        <f t="shared" si="5"/>
        <v>35.033228000000001</v>
      </c>
      <c r="AI84" s="34">
        <f>PXIL!L84</f>
        <v>0</v>
      </c>
      <c r="AJ84" s="34">
        <f>PXIL!R84</f>
        <v>0</v>
      </c>
      <c r="AK84" s="34">
        <f>RTM_IEX!L84</f>
        <v>7.71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5.839999999999999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0.304836</v>
      </c>
      <c r="AD85">
        <f t="shared" si="4"/>
        <v>35.985163999999997</v>
      </c>
      <c r="AE85">
        <f>'IDT-1'!D85</f>
        <v>0</v>
      </c>
      <c r="AF85" s="24"/>
      <c r="AG85">
        <f t="shared" si="5"/>
        <v>35.985163999999997</v>
      </c>
      <c r="AI85" s="34">
        <f>PXIL!L85</f>
        <v>0</v>
      </c>
      <c r="AJ85" s="34">
        <f>PXIL!R85</f>
        <v>0</v>
      </c>
      <c r="AK85" s="34">
        <f>RTM_IEX!L85</f>
        <v>8.67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5.839999999999999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0.304836</v>
      </c>
      <c r="AD86">
        <f t="shared" si="4"/>
        <v>35.985163999999997</v>
      </c>
      <c r="AE86">
        <f>'IDT-1'!D86</f>
        <v>0</v>
      </c>
      <c r="AF86" s="24"/>
      <c r="AG86">
        <f t="shared" si="5"/>
        <v>35.985163999999997</v>
      </c>
      <c r="AI86" s="34">
        <f>PXIL!L86</f>
        <v>0</v>
      </c>
      <c r="AJ86" s="34">
        <f>PXIL!R86</f>
        <v>0</v>
      </c>
      <c r="AK86" s="34">
        <f>RTM_IEX!L86</f>
        <v>8.67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5.839999999999999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0.304836</v>
      </c>
      <c r="AD87">
        <f t="shared" si="4"/>
        <v>35.985163999999997</v>
      </c>
      <c r="AE87">
        <f>'IDT-1'!D87</f>
        <v>0</v>
      </c>
      <c r="AF87" s="24"/>
      <c r="AG87">
        <f t="shared" si="5"/>
        <v>35.985163999999997</v>
      </c>
      <c r="AI87" s="34">
        <f>PXIL!L87</f>
        <v>0</v>
      </c>
      <c r="AJ87" s="34">
        <f>PXIL!R87</f>
        <v>0</v>
      </c>
      <c r="AK87" s="34">
        <f>RTM_IEX!L87</f>
        <v>8.67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5.839999999999999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0.304836</v>
      </c>
      <c r="AD88">
        <f t="shared" si="4"/>
        <v>35.985163999999997</v>
      </c>
      <c r="AE88">
        <f>'IDT-1'!D88</f>
        <v>0</v>
      </c>
      <c r="AF88" s="24"/>
      <c r="AG88">
        <f t="shared" si="5"/>
        <v>35.985163999999997</v>
      </c>
      <c r="AI88" s="34">
        <f>PXIL!L88</f>
        <v>0</v>
      </c>
      <c r="AJ88" s="34">
        <f>PXIL!R88</f>
        <v>0</v>
      </c>
      <c r="AK88" s="34">
        <f>RTM_IEX!L88</f>
        <v>8.67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5.839999999999999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0.304836</v>
      </c>
      <c r="AD89">
        <f t="shared" si="4"/>
        <v>35.985163999999997</v>
      </c>
      <c r="AE89">
        <f>'IDT-1'!D89</f>
        <v>0</v>
      </c>
      <c r="AF89" s="24"/>
      <c r="AG89">
        <f t="shared" si="5"/>
        <v>35.985163999999997</v>
      </c>
      <c r="AI89" s="34">
        <f>PXIL!L89</f>
        <v>0</v>
      </c>
      <c r="AJ89" s="34">
        <f>PXIL!R89</f>
        <v>0</v>
      </c>
      <c r="AK89" s="34">
        <f>RTM_IEX!L89</f>
        <v>8.67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5.8398072988847094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0.30483438131063151</v>
      </c>
      <c r="AD90">
        <f t="shared" si="4"/>
        <v>35.984972917574076</v>
      </c>
      <c r="AE90">
        <f>'IDT-1'!D90</f>
        <v>0</v>
      </c>
      <c r="AF90" s="24"/>
      <c r="AG90">
        <f t="shared" si="5"/>
        <v>35.984972917574076</v>
      </c>
      <c r="AI90" s="34">
        <f>PXIL!L90</f>
        <v>0</v>
      </c>
      <c r="AJ90" s="34">
        <f>PXIL!R90</f>
        <v>0</v>
      </c>
      <c r="AK90" s="34">
        <f>RTM_IEX!L90</f>
        <v>8.67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5.8398072988847094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0.30483438131063151</v>
      </c>
      <c r="AD91">
        <f t="shared" si="4"/>
        <v>35.984972917574076</v>
      </c>
      <c r="AE91">
        <f>'IDT-1'!D91</f>
        <v>0</v>
      </c>
      <c r="AF91" s="24"/>
      <c r="AG91">
        <f t="shared" si="5"/>
        <v>35.984972917574076</v>
      </c>
      <c r="AI91" s="34">
        <f>PXIL!L91</f>
        <v>0</v>
      </c>
      <c r="AJ91" s="34">
        <f>PXIL!R91</f>
        <v>0</v>
      </c>
      <c r="AK91" s="34">
        <f>RTM_IEX!L91</f>
        <v>8.67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5.8398072988847094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0.30483438131063151</v>
      </c>
      <c r="AD92">
        <f t="shared" si="4"/>
        <v>35.984972917574076</v>
      </c>
      <c r="AE92">
        <f>'IDT-1'!D92</f>
        <v>0</v>
      </c>
      <c r="AF92" s="24"/>
      <c r="AG92">
        <f t="shared" si="5"/>
        <v>35.984972917574076</v>
      </c>
      <c r="AI92" s="34">
        <f>PXIL!L92</f>
        <v>0</v>
      </c>
      <c r="AJ92" s="34">
        <f>PXIL!R92</f>
        <v>0</v>
      </c>
      <c r="AK92" s="34">
        <f>RTM_IEX!L92</f>
        <v>8.67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5.8398072988847094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0.30483438131063151</v>
      </c>
      <c r="AD93">
        <f t="shared" si="4"/>
        <v>35.984972917574076</v>
      </c>
      <c r="AE93">
        <f>'IDT-1'!D93</f>
        <v>0</v>
      </c>
      <c r="AF93" s="24"/>
      <c r="AG93">
        <f t="shared" si="5"/>
        <v>35.984972917574076</v>
      </c>
      <c r="AI93" s="34">
        <f>PXIL!L93</f>
        <v>0</v>
      </c>
      <c r="AJ93" s="34">
        <f>PXIL!R93</f>
        <v>0</v>
      </c>
      <c r="AK93" s="34">
        <f>RTM_IEX!L93</f>
        <v>8.67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5.8398072988847094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0.30483438131063151</v>
      </c>
      <c r="AD94">
        <f t="shared" si="4"/>
        <v>35.984972917574076</v>
      </c>
      <c r="AE94">
        <f>'IDT-1'!D94</f>
        <v>0</v>
      </c>
      <c r="AF94" s="24"/>
      <c r="AG94">
        <f t="shared" si="5"/>
        <v>35.984972917574076</v>
      </c>
      <c r="AI94" s="34">
        <f>PXIL!L94</f>
        <v>0</v>
      </c>
      <c r="AJ94" s="34">
        <f>PXIL!R94</f>
        <v>0</v>
      </c>
      <c r="AK94" s="34">
        <f>RTM_IEX!L94</f>
        <v>8.67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5.8398072988847094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0.29677038131063155</v>
      </c>
      <c r="AD95">
        <f t="shared" si="4"/>
        <v>35.03303691757408</v>
      </c>
      <c r="AE95">
        <f>'IDT-1'!D95</f>
        <v>0</v>
      </c>
      <c r="AF95" s="24"/>
      <c r="AG95">
        <f t="shared" si="5"/>
        <v>35.03303691757408</v>
      </c>
      <c r="AI95" s="34">
        <f>PXIL!L95</f>
        <v>0</v>
      </c>
      <c r="AJ95" s="34">
        <f>PXIL!R95</f>
        <v>0</v>
      </c>
      <c r="AK95" s="34">
        <f>RTM_IEX!L95</f>
        <v>7.71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5.8398072988847094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0.28862238131063156</v>
      </c>
      <c r="AD96">
        <f t="shared" si="4"/>
        <v>34.07118491757408</v>
      </c>
      <c r="AE96">
        <f>'IDT-1'!D96</f>
        <v>0</v>
      </c>
      <c r="AF96" s="24"/>
      <c r="AG96">
        <f t="shared" si="5"/>
        <v>34.07118491757408</v>
      </c>
      <c r="AI96" s="34">
        <f>PXIL!L96</f>
        <v>0</v>
      </c>
      <c r="AJ96" s="34">
        <f>PXIL!R96</f>
        <v>0</v>
      </c>
      <c r="AK96" s="34">
        <f>RTM_IEX!L96</f>
        <v>6.74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5.8398072988847094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0.28862238131063156</v>
      </c>
      <c r="AD97">
        <f t="shared" si="4"/>
        <v>34.07118491757408</v>
      </c>
      <c r="AE97">
        <f>'IDT-1'!D97</f>
        <v>0</v>
      </c>
      <c r="AF97" s="24"/>
      <c r="AG97">
        <f t="shared" si="5"/>
        <v>34.07118491757408</v>
      </c>
      <c r="AI97" s="34">
        <f>PXIL!L97</f>
        <v>0</v>
      </c>
      <c r="AJ97" s="34">
        <f>PXIL!R97</f>
        <v>0</v>
      </c>
      <c r="AK97" s="34">
        <f>RTM_IEX!L97</f>
        <v>6.74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5.8398072988847094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0.28862238131063156</v>
      </c>
      <c r="AD98">
        <f t="shared" si="4"/>
        <v>34.07118491757408</v>
      </c>
      <c r="AE98">
        <f>'IDT-1'!D98</f>
        <v>0</v>
      </c>
      <c r="AF98" s="24"/>
      <c r="AG98">
        <f t="shared" si="5"/>
        <v>34.07118491757408</v>
      </c>
      <c r="AI98" s="34">
        <f>PXIL!L98</f>
        <v>0</v>
      </c>
      <c r="AJ98" s="34">
        <f>PXIL!R98</f>
        <v>0</v>
      </c>
      <c r="AK98" s="34">
        <f>RTM_IEX!L98</f>
        <v>6.74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0.25262749999999995</v>
      </c>
      <c r="H99">
        <f t="shared" si="6"/>
        <v>0</v>
      </c>
      <c r="I99">
        <f t="shared" si="6"/>
        <v>0.140155652262025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0.18557999999999983</v>
      </c>
      <c r="AB99" s="75">
        <f t="shared" si="6"/>
        <v>0</v>
      </c>
      <c r="AC99">
        <f t="shared" si="6"/>
        <v>7.8300024790010133E-3</v>
      </c>
      <c r="AD99">
        <f t="shared" si="6"/>
        <v>0.92431314978302426</v>
      </c>
      <c r="AE99">
        <f t="shared" ref="AE99:AT99" si="7">SUM(AE3:AE98)/4000</f>
        <v>0</v>
      </c>
      <c r="AG99">
        <f t="shared" si="7"/>
        <v>0.92431314978302426</v>
      </c>
      <c r="AI99">
        <f t="shared" si="7"/>
        <v>0</v>
      </c>
      <c r="AJ99">
        <f t="shared" si="7"/>
        <v>0</v>
      </c>
      <c r="AK99">
        <f t="shared" si="7"/>
        <v>0.35378000000000032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6">
        <f>Allocation_SG!A1</f>
        <v>45506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450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519</v>
      </c>
      <c r="AT1" s="230" t="s">
        <v>520</v>
      </c>
      <c r="AU1" s="230" t="s">
        <v>525</v>
      </c>
      <c r="AV1" s="230" t="s">
        <v>526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14.449299999999999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3.55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0.16883411999999998</v>
      </c>
      <c r="AD3">
        <f>SUM(B3:AB3,AI3:AV3)-AC3</f>
        <v>19.93046588</v>
      </c>
      <c r="AE3">
        <v>0</v>
      </c>
      <c r="AF3" s="24"/>
      <c r="AG3">
        <f>SUM(AD3:AF3)</f>
        <v>19.93046588</v>
      </c>
      <c r="AI3" s="34">
        <f>PXIL!M3</f>
        <v>0</v>
      </c>
      <c r="AJ3" s="34">
        <f>PXIL!S3</f>
        <v>0</v>
      </c>
      <c r="AK3" s="34">
        <f>RTM_IEX!M3</f>
        <v>0.39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1.71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14.449299999999999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1.44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0.14094611999999998</v>
      </c>
      <c r="AD4">
        <f t="shared" ref="AD4:AD67" si="1">SUM(B4:AB4,AI4:AV4)-AC4</f>
        <v>16.63835388</v>
      </c>
      <c r="AE4">
        <v>0</v>
      </c>
      <c r="AF4" s="24"/>
      <c r="AG4">
        <f t="shared" ref="AG4:AG67" si="2">SUM(AD4:AF4)</f>
        <v>16.63835388</v>
      </c>
      <c r="AI4" s="34">
        <f>PXIL!M4</f>
        <v>0</v>
      </c>
      <c r="AJ4" s="34">
        <f>PXIL!S4</f>
        <v>0</v>
      </c>
      <c r="AK4" s="34">
        <f>RTM_IEX!M4</f>
        <v>0.1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0.79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14.449299999999999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0.28999999999999998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0.12649811999999999</v>
      </c>
      <c r="AD5">
        <f t="shared" si="1"/>
        <v>14.932801879999998</v>
      </c>
      <c r="AE5">
        <v>0</v>
      </c>
      <c r="AF5" s="24"/>
      <c r="AG5">
        <f t="shared" si="2"/>
        <v>14.932801879999998</v>
      </c>
      <c r="AI5" s="34">
        <f>PXIL!M5</f>
        <v>0</v>
      </c>
      <c r="AJ5" s="34">
        <f>PXIL!S5</f>
        <v>0</v>
      </c>
      <c r="AK5" s="34">
        <f>RTM_IEX!M5</f>
        <v>0.1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0.22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14.449299999999999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0.12137411999999999</v>
      </c>
      <c r="AD6">
        <f t="shared" si="1"/>
        <v>14.327925879999999</v>
      </c>
      <c r="AE6">
        <v>0</v>
      </c>
      <c r="AF6" s="24"/>
      <c r="AG6">
        <f t="shared" si="2"/>
        <v>14.327925879999999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14.449299999999999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0.12137411999999999</v>
      </c>
      <c r="AD7">
        <f t="shared" si="1"/>
        <v>14.327925879999999</v>
      </c>
      <c r="AE7">
        <v>0</v>
      </c>
      <c r="AF7" s="24"/>
      <c r="AG7">
        <f t="shared" si="2"/>
        <v>14.327925879999999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14.449299999999999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0.12137411999999999</v>
      </c>
      <c r="AD8">
        <f t="shared" si="1"/>
        <v>14.327925879999999</v>
      </c>
      <c r="AE8">
        <v>0</v>
      </c>
      <c r="AF8" s="24"/>
      <c r="AG8">
        <f t="shared" si="2"/>
        <v>14.327925879999999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14.449299999999999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0.12137411999999999</v>
      </c>
      <c r="AD9">
        <f t="shared" si="1"/>
        <v>14.327925879999999</v>
      </c>
      <c r="AE9">
        <v>0</v>
      </c>
      <c r="AF9" s="24"/>
      <c r="AG9">
        <f t="shared" si="2"/>
        <v>14.327925879999999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14.449299999999999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0.19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0.13271411999999996</v>
      </c>
      <c r="AD10">
        <f t="shared" si="1"/>
        <v>15.66658588</v>
      </c>
      <c r="AE10">
        <v>0</v>
      </c>
      <c r="AF10" s="24"/>
      <c r="AG10">
        <f t="shared" si="2"/>
        <v>15.66658588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1.1599999999999999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14.449299999999999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0.13187411999999998</v>
      </c>
      <c r="AD11">
        <f t="shared" si="1"/>
        <v>15.567425879999998</v>
      </c>
      <c r="AE11">
        <v>0</v>
      </c>
      <c r="AF11" s="24"/>
      <c r="AG11">
        <f t="shared" si="2"/>
        <v>15.567425879999998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1.25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14.449299999999999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0.12137411999999999</v>
      </c>
      <c r="AD12">
        <f t="shared" si="1"/>
        <v>14.327925879999999</v>
      </c>
      <c r="AE12">
        <v>0</v>
      </c>
      <c r="AF12" s="24"/>
      <c r="AG12">
        <f t="shared" si="2"/>
        <v>14.327925879999999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14.449299999999999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0.13027812</v>
      </c>
      <c r="AD13">
        <f t="shared" si="1"/>
        <v>15.37902188</v>
      </c>
      <c r="AE13">
        <v>0</v>
      </c>
      <c r="AF13" s="24"/>
      <c r="AG13">
        <f t="shared" si="2"/>
        <v>15.37902188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1.06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14.449299999999999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0.14161811999999999</v>
      </c>
      <c r="AD14">
        <f t="shared" si="1"/>
        <v>16.717681879999997</v>
      </c>
      <c r="AE14">
        <v>0</v>
      </c>
      <c r="AF14" s="24"/>
      <c r="AG14">
        <f t="shared" si="2"/>
        <v>16.717681879999997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2.41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14.449299999999999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0.13590611999999999</v>
      </c>
      <c r="AD15">
        <f t="shared" si="1"/>
        <v>16.043393879999996</v>
      </c>
      <c r="AE15">
        <v>0</v>
      </c>
      <c r="AF15" s="24"/>
      <c r="AG15">
        <f t="shared" si="2"/>
        <v>16.043393879999996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1.73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14.449299999999999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0.14405411999999998</v>
      </c>
      <c r="AD16">
        <f t="shared" si="1"/>
        <v>17.00524588</v>
      </c>
      <c r="AE16">
        <v>0</v>
      </c>
      <c r="AF16" s="24"/>
      <c r="AG16">
        <f t="shared" si="2"/>
        <v>17.00524588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2.7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14.449299999999999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0.15127811999999999</v>
      </c>
      <c r="AD17">
        <f t="shared" si="1"/>
        <v>17.858021879999999</v>
      </c>
      <c r="AE17">
        <v>0</v>
      </c>
      <c r="AF17" s="24"/>
      <c r="AG17">
        <f t="shared" si="2"/>
        <v>17.858021879999999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3.56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14.449299999999999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0.15942612</v>
      </c>
      <c r="AD18">
        <f t="shared" si="1"/>
        <v>18.819873879999999</v>
      </c>
      <c r="AE18">
        <v>0</v>
      </c>
      <c r="AF18" s="24"/>
      <c r="AG18">
        <f t="shared" si="2"/>
        <v>18.819873879999999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4.53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14.449299999999999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0.15615011999999998</v>
      </c>
      <c r="AD19">
        <f t="shared" si="1"/>
        <v>18.433149879999998</v>
      </c>
      <c r="AE19">
        <v>0</v>
      </c>
      <c r="AF19" s="24"/>
      <c r="AG19">
        <f t="shared" si="2"/>
        <v>18.433149879999998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4.1399999999999997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14.449299999999999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0.17555411999999998</v>
      </c>
      <c r="AD20">
        <f t="shared" si="1"/>
        <v>20.723745879999999</v>
      </c>
      <c r="AE20">
        <v>0</v>
      </c>
      <c r="AF20" s="24"/>
      <c r="AG20">
        <f t="shared" si="2"/>
        <v>20.723745879999999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6.45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14.449299999999999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0.19017012</v>
      </c>
      <c r="AD21">
        <f t="shared" si="1"/>
        <v>22.449129879999997</v>
      </c>
      <c r="AE21">
        <v>0</v>
      </c>
      <c r="AF21" s="24"/>
      <c r="AG21">
        <f t="shared" si="2"/>
        <v>22.449129879999997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8.19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14.449299999999999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0.19823411999999999</v>
      </c>
      <c r="AD22">
        <f t="shared" si="1"/>
        <v>23.401065880000001</v>
      </c>
      <c r="AE22">
        <v>0</v>
      </c>
      <c r="AF22" s="24"/>
      <c r="AG22">
        <f t="shared" si="2"/>
        <v>23.401065880000001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9.15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14.449299999999999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0.21444611999999996</v>
      </c>
      <c r="AD23">
        <f t="shared" si="1"/>
        <v>25.314853879999998</v>
      </c>
      <c r="AE23">
        <v>0</v>
      </c>
      <c r="AF23" s="24"/>
      <c r="AG23">
        <f t="shared" si="2"/>
        <v>25.314853879999998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11.08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14.449299999999999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0.22897811999999998</v>
      </c>
      <c r="AD24">
        <f t="shared" si="1"/>
        <v>27.030321879999999</v>
      </c>
      <c r="AE24">
        <v>0</v>
      </c>
      <c r="AF24" s="24"/>
      <c r="AG24">
        <f t="shared" si="2"/>
        <v>27.030321879999999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12.81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14.449299999999999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0.21847812</v>
      </c>
      <c r="AD25">
        <f t="shared" si="1"/>
        <v>25.790821879999999</v>
      </c>
      <c r="AE25">
        <v>0</v>
      </c>
      <c r="AF25" s="24"/>
      <c r="AG25">
        <f t="shared" si="2"/>
        <v>25.790821879999999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11.56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14.449299999999999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0.20151011999999996</v>
      </c>
      <c r="AD26">
        <f t="shared" si="1"/>
        <v>23.787789880000002</v>
      </c>
      <c r="AE26">
        <v>0</v>
      </c>
      <c r="AF26" s="24"/>
      <c r="AG26">
        <f t="shared" si="2"/>
        <v>23.787789880000002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9.5399999999999991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14.449299999999999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0.18529811999999998</v>
      </c>
      <c r="AD27">
        <f t="shared" si="1"/>
        <v>21.874001880000002</v>
      </c>
      <c r="AE27">
        <v>0</v>
      </c>
      <c r="AF27" s="24"/>
      <c r="AG27">
        <f t="shared" si="2"/>
        <v>21.874001880000002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7.61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14.449299999999999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0.18689412</v>
      </c>
      <c r="AD28">
        <f t="shared" si="1"/>
        <v>22.062405879999996</v>
      </c>
      <c r="AE28">
        <v>0</v>
      </c>
      <c r="AF28" s="24"/>
      <c r="AG28">
        <f t="shared" si="2"/>
        <v>22.062405879999996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7.8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14.449299999999999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1.73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0.16774211999999997</v>
      </c>
      <c r="AD29">
        <f t="shared" si="1"/>
        <v>19.801557880000001</v>
      </c>
      <c r="AE29">
        <v>0</v>
      </c>
      <c r="AF29" s="24"/>
      <c r="AG29">
        <f t="shared" si="2"/>
        <v>19.801557880000001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3.69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14.449299999999999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0.15774611999999999</v>
      </c>
      <c r="AD30">
        <f t="shared" si="1"/>
        <v>18.62155388</v>
      </c>
      <c r="AE30">
        <v>0</v>
      </c>
      <c r="AF30" s="24"/>
      <c r="AG30">
        <f t="shared" si="2"/>
        <v>18.62155388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4.33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14.449299999999999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6.07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0.17236212000000001</v>
      </c>
      <c r="AD31">
        <f t="shared" si="1"/>
        <v>20.346937880000002</v>
      </c>
      <c r="AE31">
        <v>0</v>
      </c>
      <c r="AF31" s="24"/>
      <c r="AG31">
        <f t="shared" si="2"/>
        <v>20.346937880000002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14.449299999999999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5.59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0.16833011999999997</v>
      </c>
      <c r="AD32">
        <f t="shared" si="1"/>
        <v>19.870969879999997</v>
      </c>
      <c r="AE32">
        <v>0</v>
      </c>
      <c r="AF32" s="24"/>
      <c r="AG32">
        <f t="shared" si="2"/>
        <v>19.870969879999997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14.449299999999999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4.82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0.16186212</v>
      </c>
      <c r="AD33">
        <f t="shared" si="1"/>
        <v>19.107437880000003</v>
      </c>
      <c r="AE33">
        <v>0</v>
      </c>
      <c r="AF33" s="24"/>
      <c r="AG33">
        <f t="shared" si="2"/>
        <v>19.107437880000003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14.449299999999999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3.18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0.14808611999999999</v>
      </c>
      <c r="AD34">
        <f t="shared" si="1"/>
        <v>17.481213880000002</v>
      </c>
      <c r="AE34">
        <v>0</v>
      </c>
      <c r="AF34" s="24"/>
      <c r="AG34">
        <f t="shared" si="2"/>
        <v>17.481213880000002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14.449299999999999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5.49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0.16749011999999999</v>
      </c>
      <c r="AD35">
        <f t="shared" si="1"/>
        <v>19.771809879999999</v>
      </c>
      <c r="AE35">
        <v>0</v>
      </c>
      <c r="AF35" s="24"/>
      <c r="AG35">
        <f t="shared" si="2"/>
        <v>19.771809879999999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14.449299999999999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4.53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0.15942611999999998</v>
      </c>
      <c r="AD36">
        <f t="shared" si="1"/>
        <v>18.819873879999999</v>
      </c>
      <c r="AE36">
        <v>0</v>
      </c>
      <c r="AF36" s="24"/>
      <c r="AG36">
        <f t="shared" si="2"/>
        <v>18.819873879999999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14.449299999999999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6.07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0.17236212000000001</v>
      </c>
      <c r="AD37">
        <f t="shared" si="1"/>
        <v>20.346937880000002</v>
      </c>
      <c r="AE37">
        <v>0</v>
      </c>
      <c r="AF37" s="24"/>
      <c r="AG37">
        <f t="shared" si="2"/>
        <v>20.346937880000002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14.449299999999999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3.66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0.17614211999999996</v>
      </c>
      <c r="AD38">
        <f t="shared" si="1"/>
        <v>20.793157879999995</v>
      </c>
      <c r="AE38">
        <v>0</v>
      </c>
      <c r="AF38" s="24"/>
      <c r="AG38">
        <f t="shared" si="2"/>
        <v>20.793157879999995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2.86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14.449299999999999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0.17169012</v>
      </c>
      <c r="AD39">
        <f t="shared" si="1"/>
        <v>20.267609880000002</v>
      </c>
      <c r="AE39">
        <v>0</v>
      </c>
      <c r="AF39" s="24"/>
      <c r="AG39">
        <f t="shared" si="2"/>
        <v>20.267609880000002</v>
      </c>
      <c r="AI39" s="34">
        <f>PXIL!M39</f>
        <v>0</v>
      </c>
      <c r="AJ39" s="34">
        <f>PXIL!S39</f>
        <v>0</v>
      </c>
      <c r="AK39" s="34">
        <f>RTM_IEX!M39</f>
        <v>0.1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3.39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14.449299999999999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0.18655811999999997</v>
      </c>
      <c r="AD40">
        <f t="shared" si="1"/>
        <v>22.022741879999998</v>
      </c>
      <c r="AE40">
        <v>0</v>
      </c>
      <c r="AF40" s="24"/>
      <c r="AG40">
        <f t="shared" si="2"/>
        <v>22.022741879999998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5.0599999999999996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14.449299999999999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1.06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0.17639411999999999</v>
      </c>
      <c r="AD41">
        <f t="shared" si="1"/>
        <v>20.822905879999997</v>
      </c>
      <c r="AE41">
        <v>0</v>
      </c>
      <c r="AF41" s="24"/>
      <c r="AG41">
        <f t="shared" si="2"/>
        <v>20.822905879999997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5.49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14.449299999999999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0.18933011999999999</v>
      </c>
      <c r="AD42">
        <f t="shared" si="1"/>
        <v>22.349969879999996</v>
      </c>
      <c r="AE42">
        <v>0</v>
      </c>
      <c r="AF42" s="24"/>
      <c r="AG42">
        <f t="shared" si="2"/>
        <v>22.349969879999996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8.09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14.449299999999999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0.17395811999999999</v>
      </c>
      <c r="AD43">
        <f t="shared" si="1"/>
        <v>20.535341879999997</v>
      </c>
      <c r="AE43">
        <v>0</v>
      </c>
      <c r="AF43" s="24"/>
      <c r="AG43">
        <f t="shared" si="2"/>
        <v>20.535341879999997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6.26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14.449299999999999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0.17723411999999999</v>
      </c>
      <c r="AD44">
        <f t="shared" si="1"/>
        <v>20.922065879999998</v>
      </c>
      <c r="AE44">
        <v>0</v>
      </c>
      <c r="AF44" s="24"/>
      <c r="AG44">
        <f t="shared" si="2"/>
        <v>20.922065879999998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6.65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14.449299999999999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0.15774611999999999</v>
      </c>
      <c r="AD45">
        <f t="shared" si="1"/>
        <v>18.62155388</v>
      </c>
      <c r="AE45">
        <v>0</v>
      </c>
      <c r="AF45" s="24"/>
      <c r="AG45">
        <f t="shared" si="2"/>
        <v>18.62155388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4.33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14.449299999999999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0.16186212</v>
      </c>
      <c r="AD46">
        <f t="shared" si="1"/>
        <v>19.107437880000003</v>
      </c>
      <c r="AE46">
        <v>0</v>
      </c>
      <c r="AF46" s="24"/>
      <c r="AG46">
        <f t="shared" si="2"/>
        <v>19.107437880000003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4.82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14.449299999999999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0.15615011999999998</v>
      </c>
      <c r="AD47">
        <f t="shared" si="1"/>
        <v>18.433149879999998</v>
      </c>
      <c r="AE47">
        <v>0</v>
      </c>
      <c r="AF47" s="24"/>
      <c r="AG47">
        <f t="shared" si="2"/>
        <v>18.433149879999998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4.1399999999999997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14.449299999999999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0.14565011999999999</v>
      </c>
      <c r="AD48">
        <f t="shared" si="1"/>
        <v>17.193649879999999</v>
      </c>
      <c r="AE48">
        <v>0</v>
      </c>
      <c r="AF48" s="24"/>
      <c r="AG48">
        <f t="shared" si="2"/>
        <v>17.193649879999999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2.89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14.449299999999999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0.18286211999999999</v>
      </c>
      <c r="AD49">
        <f t="shared" si="1"/>
        <v>21.586437880000002</v>
      </c>
      <c r="AE49">
        <v>0</v>
      </c>
      <c r="AF49" s="24"/>
      <c r="AG49">
        <f t="shared" si="2"/>
        <v>21.586437880000002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7.32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14.449299999999999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0.18286211999999999</v>
      </c>
      <c r="AD50">
        <f t="shared" si="1"/>
        <v>21.586437880000002</v>
      </c>
      <c r="AE50">
        <v>0</v>
      </c>
      <c r="AF50" s="24"/>
      <c r="AG50">
        <f t="shared" si="2"/>
        <v>21.586437880000002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7.32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14.449299999999999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0.21041411999999998</v>
      </c>
      <c r="AD51">
        <f t="shared" si="1"/>
        <v>24.838885879999999</v>
      </c>
      <c r="AE51">
        <v>0</v>
      </c>
      <c r="AF51" s="24"/>
      <c r="AG51">
        <f t="shared" si="2"/>
        <v>24.838885879999999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10.6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14.449299999999999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0.19663811999999997</v>
      </c>
      <c r="AD52">
        <f t="shared" si="1"/>
        <v>23.212661880000002</v>
      </c>
      <c r="AE52">
        <v>0</v>
      </c>
      <c r="AF52" s="24"/>
      <c r="AG52">
        <f t="shared" si="2"/>
        <v>23.212661880000002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8.9600000000000009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14.449299999999999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0.18689412</v>
      </c>
      <c r="AD53">
        <f t="shared" si="1"/>
        <v>22.062405879999996</v>
      </c>
      <c r="AE53">
        <v>0</v>
      </c>
      <c r="AF53" s="24"/>
      <c r="AG53">
        <f t="shared" si="2"/>
        <v>22.062405879999996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7.8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14.449299999999999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0.18933011999999999</v>
      </c>
      <c r="AD54">
        <f t="shared" si="1"/>
        <v>22.349969879999996</v>
      </c>
      <c r="AE54">
        <v>0</v>
      </c>
      <c r="AF54" s="24"/>
      <c r="AG54">
        <f t="shared" si="2"/>
        <v>22.349969879999996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8.09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14.449299999999999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0.19092611999999998</v>
      </c>
      <c r="AD55">
        <f t="shared" si="1"/>
        <v>22.538373879999998</v>
      </c>
      <c r="AE55">
        <v>0</v>
      </c>
      <c r="AF55" s="24"/>
      <c r="AG55">
        <f t="shared" si="2"/>
        <v>22.538373879999998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8.2799999999999994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14.449299999999999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0.19336211999999997</v>
      </c>
      <c r="AD56">
        <f t="shared" si="1"/>
        <v>22.825937880000001</v>
      </c>
      <c r="AE56">
        <v>0</v>
      </c>
      <c r="AF56" s="24"/>
      <c r="AG56">
        <f t="shared" si="2"/>
        <v>22.825937880000001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8.57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14.449299999999999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0.22007411999999998</v>
      </c>
      <c r="AD57">
        <f t="shared" si="1"/>
        <v>25.979225880000001</v>
      </c>
      <c r="AE57">
        <v>0</v>
      </c>
      <c r="AF57" s="24"/>
      <c r="AG57">
        <f t="shared" si="2"/>
        <v>25.979225880000001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11.75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14.449299999999999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0.23057411999999999</v>
      </c>
      <c r="AD58">
        <f t="shared" si="1"/>
        <v>27.218725880000001</v>
      </c>
      <c r="AE58">
        <v>0</v>
      </c>
      <c r="AF58" s="24"/>
      <c r="AG58">
        <f t="shared" si="2"/>
        <v>27.218725880000001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13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14.449299999999999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9.5399999999999991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0.20151011999999999</v>
      </c>
      <c r="AD59">
        <f t="shared" si="1"/>
        <v>23.787789880000002</v>
      </c>
      <c r="AE59">
        <v>0</v>
      </c>
      <c r="AF59" s="24"/>
      <c r="AG59">
        <f t="shared" si="2"/>
        <v>23.787789880000002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14.449299999999999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6.94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0.23813411999999998</v>
      </c>
      <c r="AD60">
        <f t="shared" si="1"/>
        <v>28.111165879999998</v>
      </c>
      <c r="AE60">
        <v>0</v>
      </c>
      <c r="AF60" s="24"/>
      <c r="AG60">
        <f t="shared" si="2"/>
        <v>28.111165879999998</v>
      </c>
      <c r="AI60" s="34">
        <f>PXIL!M60</f>
        <v>0</v>
      </c>
      <c r="AJ60" s="34">
        <f>PXIL!S60</f>
        <v>0</v>
      </c>
      <c r="AK60" s="34">
        <f>RTM_IEX!M60</f>
        <v>0.1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6.86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14.449299999999999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11.17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0.21520211999999997</v>
      </c>
      <c r="AD61">
        <f t="shared" si="1"/>
        <v>25.404097879999998</v>
      </c>
      <c r="AE61">
        <v>0</v>
      </c>
      <c r="AF61" s="24"/>
      <c r="AG61">
        <f t="shared" si="2"/>
        <v>25.404097879999998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14.449299999999999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9.34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0.19983011999999997</v>
      </c>
      <c r="AD62">
        <f t="shared" si="1"/>
        <v>23.589469879999996</v>
      </c>
      <c r="AE62">
        <v>0</v>
      </c>
      <c r="AF62" s="24"/>
      <c r="AG62">
        <f t="shared" si="2"/>
        <v>23.589469879999996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14.449299999999999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8.2799999999999994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0.19092611999999998</v>
      </c>
      <c r="AD63">
        <f t="shared" si="1"/>
        <v>22.538373879999998</v>
      </c>
      <c r="AE63">
        <v>0</v>
      </c>
      <c r="AF63" s="24"/>
      <c r="AG63">
        <f t="shared" si="2"/>
        <v>22.538373879999998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14.449299999999999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9.5399999999999991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0.20151011999999999</v>
      </c>
      <c r="AD64">
        <f t="shared" si="1"/>
        <v>23.787789880000002</v>
      </c>
      <c r="AE64">
        <v>0</v>
      </c>
      <c r="AF64" s="24"/>
      <c r="AG64">
        <f t="shared" si="2"/>
        <v>23.787789880000002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14.449299999999999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11.85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0.22091411999999996</v>
      </c>
      <c r="AD65">
        <f t="shared" si="1"/>
        <v>26.078385879999999</v>
      </c>
      <c r="AE65">
        <v>0</v>
      </c>
      <c r="AF65" s="24"/>
      <c r="AG65">
        <f t="shared" si="2"/>
        <v>26.078385879999999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14.449299999999999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10.69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0.21117011999999999</v>
      </c>
      <c r="AD66">
        <f t="shared" si="1"/>
        <v>24.92812988</v>
      </c>
      <c r="AE66">
        <v>0</v>
      </c>
      <c r="AF66" s="24"/>
      <c r="AG66">
        <f t="shared" si="2"/>
        <v>24.92812988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14.449299999999999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9.25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0.19907411999999999</v>
      </c>
      <c r="AD67">
        <f t="shared" si="1"/>
        <v>23.500225880000002</v>
      </c>
      <c r="AE67">
        <v>0</v>
      </c>
      <c r="AF67" s="24"/>
      <c r="AG67">
        <f t="shared" si="2"/>
        <v>23.500225880000002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14.449299999999999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7.13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0.18126611999999998</v>
      </c>
      <c r="AD68">
        <f t="shared" ref="AD68:AD98" si="4">SUM(B68:AB68,AI68:AV68)-AC68</f>
        <v>21.39803388</v>
      </c>
      <c r="AE68">
        <v>0</v>
      </c>
      <c r="AF68" s="24"/>
      <c r="AG68">
        <f t="shared" ref="AG68:AG98" si="5">SUM(AD68:AF68)</f>
        <v>21.39803388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14.449299999999999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0.18042612</v>
      </c>
      <c r="AD69">
        <f t="shared" si="4"/>
        <v>21.298873879999999</v>
      </c>
      <c r="AE69">
        <v>0</v>
      </c>
      <c r="AF69" s="24"/>
      <c r="AG69">
        <f t="shared" si="5"/>
        <v>21.298873879999999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7.03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14.449299999999999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0.17639411999999999</v>
      </c>
      <c r="AD70">
        <f t="shared" si="4"/>
        <v>20.822905879999997</v>
      </c>
      <c r="AE70">
        <v>0</v>
      </c>
      <c r="AF70" s="24"/>
      <c r="AG70">
        <f t="shared" si="5"/>
        <v>20.822905879999997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6.55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14.449299999999999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0.20386211999999998</v>
      </c>
      <c r="AD71">
        <f t="shared" si="4"/>
        <v>24.065437880000001</v>
      </c>
      <c r="AE71">
        <v>0</v>
      </c>
      <c r="AF71" s="24"/>
      <c r="AG71">
        <f t="shared" si="5"/>
        <v>24.065437880000001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7.12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14.449299999999999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0.21276612</v>
      </c>
      <c r="AD72">
        <f t="shared" si="4"/>
        <v>25.116533879999999</v>
      </c>
      <c r="AE72">
        <v>0</v>
      </c>
      <c r="AF72" s="24"/>
      <c r="AG72">
        <f t="shared" si="5"/>
        <v>25.116533879999999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10.88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14.449299999999999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1.1599999999999999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0.18328211999999997</v>
      </c>
      <c r="AD73">
        <f t="shared" si="4"/>
        <v>21.636017879999997</v>
      </c>
      <c r="AE73">
        <v>0</v>
      </c>
      <c r="AF73" s="24"/>
      <c r="AG73">
        <f t="shared" si="5"/>
        <v>21.636017879999997</v>
      </c>
      <c r="AI73" s="34">
        <f>PXIL!M73</f>
        <v>0</v>
      </c>
      <c r="AJ73" s="34">
        <f>PXIL!S73</f>
        <v>0</v>
      </c>
      <c r="AK73" s="34">
        <f>RTM_IEX!M73</f>
        <v>0.1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6.11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14.449299999999999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4.53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0.20806211999999996</v>
      </c>
      <c r="AD74">
        <f t="shared" si="4"/>
        <v>24.56123788</v>
      </c>
      <c r="AE74">
        <v>0</v>
      </c>
      <c r="AF74" s="24"/>
      <c r="AG74">
        <f t="shared" si="5"/>
        <v>24.56123788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5.69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14.449299999999999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5.97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0.21990611999999998</v>
      </c>
      <c r="AD75">
        <f t="shared" si="4"/>
        <v>25.959393879999997</v>
      </c>
      <c r="AE75">
        <v>0</v>
      </c>
      <c r="AF75" s="24"/>
      <c r="AG75">
        <f t="shared" si="5"/>
        <v>25.959393879999997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5.76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14.449299999999999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8.9600000000000009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0.21990611999999998</v>
      </c>
      <c r="AD76">
        <f t="shared" si="4"/>
        <v>25.95939388</v>
      </c>
      <c r="AE76">
        <v>0</v>
      </c>
      <c r="AF76" s="24"/>
      <c r="AG76">
        <f t="shared" si="5"/>
        <v>25.95939388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2.77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14.449299999999999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10.6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0.21041411999999998</v>
      </c>
      <c r="AD77">
        <f t="shared" si="4"/>
        <v>24.838885879999999</v>
      </c>
      <c r="AE77">
        <v>0</v>
      </c>
      <c r="AF77" s="24"/>
      <c r="AG77">
        <f t="shared" si="5"/>
        <v>24.838885879999999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14.449299999999999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0.18689411999999997</v>
      </c>
      <c r="AD78">
        <f t="shared" si="4"/>
        <v>22.062405879999996</v>
      </c>
      <c r="AE78">
        <v>0</v>
      </c>
      <c r="AF78" s="24"/>
      <c r="AG78">
        <f t="shared" si="5"/>
        <v>22.062405879999996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14.449299999999999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0.19193411999999999</v>
      </c>
      <c r="AD79">
        <f t="shared" si="4"/>
        <v>22.65736588</v>
      </c>
      <c r="AE79">
        <v>0</v>
      </c>
      <c r="AF79" s="24"/>
      <c r="AG79">
        <f t="shared" si="5"/>
        <v>22.65736588</v>
      </c>
      <c r="AI79" s="34">
        <f>PXIL!M79</f>
        <v>0</v>
      </c>
      <c r="AJ79" s="34">
        <f>PXIL!S79</f>
        <v>0</v>
      </c>
      <c r="AK79" s="34">
        <f>RTM_IEX!M79</f>
        <v>2.99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1.1100000000000001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14.449299999999999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4.6900000000000004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0.19092611999999998</v>
      </c>
      <c r="AD80">
        <f t="shared" si="4"/>
        <v>22.538373879999998</v>
      </c>
      <c r="AE80">
        <v>0</v>
      </c>
      <c r="AF80" s="24"/>
      <c r="AG80">
        <f t="shared" si="5"/>
        <v>22.538373879999998</v>
      </c>
      <c r="AI80" s="34">
        <f>PXIL!M80</f>
        <v>0</v>
      </c>
      <c r="AJ80" s="34">
        <f>PXIL!S80</f>
        <v>0</v>
      </c>
      <c r="AK80" s="34">
        <f>RTM_IEX!M80</f>
        <v>2.12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1.47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14.449299999999999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5.68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0.21427812000000002</v>
      </c>
      <c r="AD81">
        <f t="shared" si="4"/>
        <v>25.29502188</v>
      </c>
      <c r="AE81">
        <v>0</v>
      </c>
      <c r="AF81" s="24"/>
      <c r="AG81">
        <f t="shared" si="5"/>
        <v>25.29502188</v>
      </c>
      <c r="AI81" s="34">
        <f>PXIL!M81</f>
        <v>0</v>
      </c>
      <c r="AJ81" s="34">
        <f>PXIL!S81</f>
        <v>0</v>
      </c>
      <c r="AK81" s="34">
        <f>RTM_IEX!M81</f>
        <v>3.56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1.82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14.449299999999999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5.42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0.22923011999999998</v>
      </c>
      <c r="AD82">
        <f t="shared" si="4"/>
        <v>27.06006988</v>
      </c>
      <c r="AE82">
        <v>0</v>
      </c>
      <c r="AF82" s="24"/>
      <c r="AG82">
        <f t="shared" si="5"/>
        <v>27.06006988</v>
      </c>
      <c r="AI82" s="34">
        <f>PXIL!M82</f>
        <v>0</v>
      </c>
      <c r="AJ82" s="34">
        <f>PXIL!S82</f>
        <v>0</v>
      </c>
      <c r="AK82" s="34">
        <f>RTM_IEX!M82</f>
        <v>5.39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2.0299999999999998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14.449299999999999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2.81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0.21721811999999999</v>
      </c>
      <c r="AD83">
        <f t="shared" si="4"/>
        <v>25.642081879999999</v>
      </c>
      <c r="AE83">
        <v>0</v>
      </c>
      <c r="AF83" s="24"/>
      <c r="AG83">
        <f t="shared" si="5"/>
        <v>25.642081879999999</v>
      </c>
      <c r="AI83" s="34">
        <f>PXIL!M83</f>
        <v>0</v>
      </c>
      <c r="AJ83" s="34">
        <f>PXIL!S83</f>
        <v>0</v>
      </c>
      <c r="AK83" s="34">
        <f>RTM_IEX!M83</f>
        <v>7.42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1.18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14.449299999999999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2.58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0.21108611999999996</v>
      </c>
      <c r="AD84">
        <f t="shared" si="4"/>
        <v>24.91821388</v>
      </c>
      <c r="AE84">
        <v>0</v>
      </c>
      <c r="AF84" s="24"/>
      <c r="AG84">
        <f t="shared" si="5"/>
        <v>24.91821388</v>
      </c>
      <c r="AI84" s="34">
        <f>PXIL!M84</f>
        <v>0</v>
      </c>
      <c r="AJ84" s="34">
        <f>PXIL!S84</f>
        <v>0</v>
      </c>
      <c r="AK84" s="34">
        <f>RTM_IEX!M84</f>
        <v>7.03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1.07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14.449299999999999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2.42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0.22805411999999997</v>
      </c>
      <c r="AD85">
        <f t="shared" si="4"/>
        <v>26.921245880000001</v>
      </c>
      <c r="AE85">
        <v>0</v>
      </c>
      <c r="AF85" s="24"/>
      <c r="AG85">
        <f t="shared" si="5"/>
        <v>26.921245880000001</v>
      </c>
      <c r="AI85" s="34">
        <f>PXIL!M85</f>
        <v>0</v>
      </c>
      <c r="AJ85" s="34">
        <f>PXIL!S85</f>
        <v>0</v>
      </c>
      <c r="AK85" s="34">
        <f>RTM_IEX!M85</f>
        <v>9.0500000000000007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1.23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14.449299999999999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2.41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0.25115411999999993</v>
      </c>
      <c r="AD86">
        <f t="shared" si="4"/>
        <v>29.648145879999998</v>
      </c>
      <c r="AE86">
        <v>0</v>
      </c>
      <c r="AF86" s="24"/>
      <c r="AG86">
        <f t="shared" si="5"/>
        <v>29.648145879999998</v>
      </c>
      <c r="AI86" s="34">
        <f>PXIL!M86</f>
        <v>0</v>
      </c>
      <c r="AJ86" s="34">
        <f>PXIL!S86</f>
        <v>0</v>
      </c>
      <c r="AK86" s="34">
        <f>RTM_IEX!M86</f>
        <v>11.65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1.39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14.449299999999999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1.48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0.22234212</v>
      </c>
      <c r="AD87">
        <f t="shared" si="4"/>
        <v>26.24695788</v>
      </c>
      <c r="AE87">
        <v>0</v>
      </c>
      <c r="AF87" s="24"/>
      <c r="AG87">
        <f t="shared" si="5"/>
        <v>26.24695788</v>
      </c>
      <c r="AI87" s="34">
        <f>PXIL!M87</f>
        <v>0</v>
      </c>
      <c r="AJ87" s="34">
        <f>PXIL!S87</f>
        <v>0</v>
      </c>
      <c r="AK87" s="34">
        <f>RTM_IEX!M87</f>
        <v>10.4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0.14000000000000001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14.449299999999999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0.92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0.20772611999999996</v>
      </c>
      <c r="AD88">
        <f t="shared" si="4"/>
        <v>24.521573879999998</v>
      </c>
      <c r="AE88">
        <v>0</v>
      </c>
      <c r="AF88" s="24"/>
      <c r="AG88">
        <f t="shared" si="5"/>
        <v>24.521573879999998</v>
      </c>
      <c r="AI88" s="34">
        <f>PXIL!M88</f>
        <v>0</v>
      </c>
      <c r="AJ88" s="34">
        <f>PXIL!S88</f>
        <v>0</v>
      </c>
      <c r="AK88" s="34">
        <f>RTM_IEX!M88</f>
        <v>9.25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0.11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14.449299999999999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1.06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0.21721812000000001</v>
      </c>
      <c r="AD89">
        <f t="shared" si="4"/>
        <v>25.642081880000003</v>
      </c>
      <c r="AE89">
        <v>0</v>
      </c>
      <c r="AF89" s="24"/>
      <c r="AG89">
        <f t="shared" si="5"/>
        <v>25.642081880000003</v>
      </c>
      <c r="AI89" s="34">
        <f>PXIL!M89</f>
        <v>0</v>
      </c>
      <c r="AJ89" s="34">
        <f>PXIL!S89</f>
        <v>0</v>
      </c>
      <c r="AK89" s="34">
        <f>RTM_IEX!M89</f>
        <v>10.210000000000001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0.14000000000000001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14.449299999999999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0.72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0.19386612</v>
      </c>
      <c r="AD90">
        <f t="shared" si="4"/>
        <v>22.885433880000001</v>
      </c>
      <c r="AE90">
        <v>0</v>
      </c>
      <c r="AF90" s="24"/>
      <c r="AG90">
        <f t="shared" si="5"/>
        <v>22.885433880000001</v>
      </c>
      <c r="AI90" s="34">
        <f>PXIL!M90</f>
        <v>0</v>
      </c>
      <c r="AJ90" s="34">
        <f>PXIL!S90</f>
        <v>0</v>
      </c>
      <c r="AK90" s="34">
        <f>RTM_IEX!M90</f>
        <v>7.8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0.11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14.449299999999999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0.95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0.20403011999999998</v>
      </c>
      <c r="AD91">
        <f t="shared" si="4"/>
        <v>24.085269880000002</v>
      </c>
      <c r="AE91">
        <v>0</v>
      </c>
      <c r="AF91" s="24"/>
      <c r="AG91">
        <f t="shared" si="5"/>
        <v>24.085269880000002</v>
      </c>
      <c r="AI91" s="34">
        <f>PXIL!M91</f>
        <v>0</v>
      </c>
      <c r="AJ91" s="34">
        <f>PXIL!S91</f>
        <v>0</v>
      </c>
      <c r="AK91" s="34">
        <f>RTM_IEX!M91</f>
        <v>8.77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0.12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14.449299999999999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0.92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0.19789811999999998</v>
      </c>
      <c r="AD92">
        <f t="shared" si="4"/>
        <v>23.361401879999999</v>
      </c>
      <c r="AE92">
        <v>0</v>
      </c>
      <c r="AF92" s="24"/>
      <c r="AG92">
        <f t="shared" si="5"/>
        <v>23.361401879999999</v>
      </c>
      <c r="AI92" s="34">
        <f>PXIL!M92</f>
        <v>0</v>
      </c>
      <c r="AJ92" s="34">
        <f>PXIL!S92</f>
        <v>0</v>
      </c>
      <c r="AK92" s="34">
        <f>RTM_IEX!M92</f>
        <v>8.09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14.449299999999999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0.99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0.19689012</v>
      </c>
      <c r="AD93">
        <f t="shared" si="4"/>
        <v>23.242409880000004</v>
      </c>
      <c r="AE93">
        <v>0</v>
      </c>
      <c r="AF93" s="24"/>
      <c r="AG93">
        <f t="shared" si="5"/>
        <v>23.242409880000004</v>
      </c>
      <c r="AI93" s="34">
        <f>PXIL!M93</f>
        <v>0</v>
      </c>
      <c r="AJ93" s="34">
        <f>PXIL!S93</f>
        <v>0</v>
      </c>
      <c r="AK93" s="34">
        <f>RTM_IEX!M93</f>
        <v>7.9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14.449299999999999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0.92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0.18479411999999998</v>
      </c>
      <c r="AD94">
        <f t="shared" si="4"/>
        <v>21.814505879999999</v>
      </c>
      <c r="AE94">
        <v>0</v>
      </c>
      <c r="AF94" s="24"/>
      <c r="AG94">
        <f t="shared" si="5"/>
        <v>21.814505879999999</v>
      </c>
      <c r="AI94" s="34">
        <f>PXIL!M94</f>
        <v>0</v>
      </c>
      <c r="AJ94" s="34">
        <f>PXIL!S94</f>
        <v>0</v>
      </c>
      <c r="AK94" s="34">
        <f>RTM_IEX!M94</f>
        <v>6.55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0.08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14.449299999999999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0.18874211999999999</v>
      </c>
      <c r="AD95">
        <f t="shared" si="4"/>
        <v>22.280557879999996</v>
      </c>
      <c r="AE95">
        <v>0</v>
      </c>
      <c r="AF95" s="24"/>
      <c r="AG95">
        <f t="shared" si="5"/>
        <v>22.280557879999996</v>
      </c>
      <c r="AI95" s="34">
        <f>PXIL!M95</f>
        <v>0</v>
      </c>
      <c r="AJ95" s="34">
        <f>PXIL!S95</f>
        <v>0</v>
      </c>
      <c r="AK95" s="34">
        <f>RTM_IEX!M95</f>
        <v>6.74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0.08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14.449299999999999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1.93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0.19353012</v>
      </c>
      <c r="AD96">
        <f t="shared" si="4"/>
        <v>22.845769880000002</v>
      </c>
      <c r="AE96">
        <v>0</v>
      </c>
      <c r="AF96" s="24"/>
      <c r="AG96">
        <f t="shared" si="5"/>
        <v>22.845769880000002</v>
      </c>
      <c r="AI96" s="34">
        <f>PXIL!M96</f>
        <v>0</v>
      </c>
      <c r="AJ96" s="34">
        <f>PXIL!S96</f>
        <v>0</v>
      </c>
      <c r="AK96" s="34">
        <f>RTM_IEX!M96</f>
        <v>6.55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0.11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14.449299999999999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1.56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0.17395811999999999</v>
      </c>
      <c r="AD97">
        <f t="shared" si="4"/>
        <v>20.535341879999997</v>
      </c>
      <c r="AE97">
        <v>0</v>
      </c>
      <c r="AF97" s="24"/>
      <c r="AG97">
        <f t="shared" si="5"/>
        <v>20.535341879999997</v>
      </c>
      <c r="AI97" s="34">
        <f>PXIL!M97</f>
        <v>0</v>
      </c>
      <c r="AJ97" s="34">
        <f>PXIL!S97</f>
        <v>0</v>
      </c>
      <c r="AK97" s="34">
        <f>RTM_IEX!M97</f>
        <v>4.62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0.08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14.449299999999999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1.1499999999999999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0.15732611999999996</v>
      </c>
      <c r="AD98">
        <f t="shared" si="4"/>
        <v>18.571973879999998</v>
      </c>
      <c r="AE98">
        <v>0</v>
      </c>
      <c r="AF98" s="24"/>
      <c r="AG98">
        <f t="shared" si="5"/>
        <v>18.571973879999998</v>
      </c>
      <c r="AI98" s="34">
        <f>PXIL!M98</f>
        <v>0</v>
      </c>
      <c r="AJ98" s="34">
        <f>PXIL!S98</f>
        <v>0</v>
      </c>
      <c r="AK98" s="34">
        <f>RTM_IEX!M98</f>
        <v>3.08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0.05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0.3467831999999999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5.8107499999999986E-2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4.3979308799999986E-3</v>
      </c>
      <c r="AD99">
        <f t="shared" si="6"/>
        <v>0.51916526911999994</v>
      </c>
      <c r="AE99">
        <f t="shared" ref="AE99:AT99" si="8">SUM(AE3:AE98)/4000</f>
        <v>0</v>
      </c>
      <c r="AG99">
        <f t="shared" si="8"/>
        <v>0.51916526911999994</v>
      </c>
      <c r="AI99">
        <f t="shared" si="8"/>
        <v>0</v>
      </c>
      <c r="AJ99">
        <f t="shared" si="8"/>
        <v>0</v>
      </c>
      <c r="AK99">
        <f t="shared" si="8"/>
        <v>3.5065000000000006E-2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8.3607500000000001E-2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7">
        <f>Allocation_SG!A1</f>
        <v>45506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'[1]02'!B5</f>
        <v>290</v>
      </c>
      <c r="C3" s="16">
        <f>'[1]02'!C5</f>
        <v>0</v>
      </c>
      <c r="D3" s="16">
        <f>'[1]02'!D5</f>
        <v>0</v>
      </c>
      <c r="E3" s="16">
        <f>'[1]02'!E5</f>
        <v>0</v>
      </c>
      <c r="F3" s="15">
        <f>SUM(B3:E3)</f>
        <v>290</v>
      </c>
      <c r="G3" s="15">
        <f>'[1]02'!H5</f>
        <v>145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145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  <c r="R3" s="17"/>
    </row>
    <row r="4" spans="1:18">
      <c r="A4" s="8" t="s">
        <v>46</v>
      </c>
      <c r="B4" s="15">
        <f>'[1]02'!B6</f>
        <v>290</v>
      </c>
      <c r="C4" s="16">
        <f>'[1]02'!C6</f>
        <v>0</v>
      </c>
      <c r="D4" s="16">
        <f>'[1]02'!D6</f>
        <v>0</v>
      </c>
      <c r="E4" s="16">
        <f>'[1]02'!E6</f>
        <v>0</v>
      </c>
      <c r="F4" s="15">
        <f>SUM(B4:E4)</f>
        <v>290</v>
      </c>
      <c r="G4" s="15">
        <f>'[1]02'!H6</f>
        <v>145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145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145</v>
      </c>
      <c r="R4" s="17"/>
    </row>
    <row r="5" spans="1:18">
      <c r="A5" s="8" t="s">
        <v>47</v>
      </c>
      <c r="B5" s="15">
        <f>'[1]02'!B7</f>
        <v>290</v>
      </c>
      <c r="C5" s="16">
        <f>'[1]02'!C7</f>
        <v>0</v>
      </c>
      <c r="D5" s="16">
        <f>'[1]02'!D7</f>
        <v>0</v>
      </c>
      <c r="E5" s="16">
        <f>'[1]02'!E7</f>
        <v>0</v>
      </c>
      <c r="F5" s="15">
        <f t="shared" ref="F5:F68" si="6">SUM(B5:E5)</f>
        <v>290</v>
      </c>
      <c r="G5" s="15">
        <f>'[1]02'!H7</f>
        <v>145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145</v>
      </c>
      <c r="L5" s="18">
        <f>frq!C5</f>
        <v>1</v>
      </c>
      <c r="M5" s="16">
        <f t="shared" si="0"/>
        <v>145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145</v>
      </c>
      <c r="R5" s="17"/>
    </row>
    <row r="6" spans="1:18">
      <c r="A6" s="8" t="s">
        <v>48</v>
      </c>
      <c r="B6" s="15">
        <f>'[1]02'!B8</f>
        <v>290</v>
      </c>
      <c r="C6" s="16">
        <f>'[1]02'!C8</f>
        <v>0</v>
      </c>
      <c r="D6" s="16">
        <f>'[1]02'!D8</f>
        <v>0</v>
      </c>
      <c r="E6" s="16">
        <f>'[1]02'!E8</f>
        <v>0</v>
      </c>
      <c r="F6" s="15">
        <f t="shared" si="6"/>
        <v>290</v>
      </c>
      <c r="G6" s="15">
        <f>'[1]02'!H8</f>
        <v>145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145</v>
      </c>
      <c r="L6" s="18">
        <f>frq!C6</f>
        <v>1</v>
      </c>
      <c r="M6" s="16">
        <f t="shared" si="0"/>
        <v>145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145</v>
      </c>
      <c r="R6" s="17"/>
    </row>
    <row r="7" spans="1:18">
      <c r="A7" s="8" t="s">
        <v>49</v>
      </c>
      <c r="B7" s="15">
        <f>'[1]02'!B9</f>
        <v>290</v>
      </c>
      <c r="C7" s="16">
        <f>'[1]02'!C9</f>
        <v>0</v>
      </c>
      <c r="D7" s="16">
        <f>'[1]02'!D9</f>
        <v>0</v>
      </c>
      <c r="E7" s="16">
        <f>'[1]02'!E9</f>
        <v>0</v>
      </c>
      <c r="F7" s="15">
        <f t="shared" si="6"/>
        <v>290</v>
      </c>
      <c r="G7" s="15">
        <f>'[1]02'!H9</f>
        <v>145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145</v>
      </c>
      <c r="L7" s="18">
        <f>frq!C7</f>
        <v>1</v>
      </c>
      <c r="M7" s="16">
        <f t="shared" si="0"/>
        <v>145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145</v>
      </c>
      <c r="R7" s="17"/>
    </row>
    <row r="8" spans="1:18">
      <c r="A8" s="8" t="s">
        <v>50</v>
      </c>
      <c r="B8" s="15">
        <f>'[1]02'!B10</f>
        <v>290</v>
      </c>
      <c r="C8" s="16">
        <f>'[1]02'!C10</f>
        <v>0</v>
      </c>
      <c r="D8" s="16">
        <f>'[1]02'!D10</f>
        <v>0</v>
      </c>
      <c r="E8" s="16">
        <f>'[1]02'!E10</f>
        <v>0</v>
      </c>
      <c r="F8" s="15">
        <f t="shared" si="6"/>
        <v>290</v>
      </c>
      <c r="G8" s="15">
        <f>'[1]02'!H10</f>
        <v>145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145</v>
      </c>
      <c r="L8" s="18">
        <f>frq!C8</f>
        <v>1</v>
      </c>
      <c r="M8" s="16">
        <f t="shared" si="0"/>
        <v>145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145</v>
      </c>
      <c r="R8" s="17"/>
    </row>
    <row r="9" spans="1:18">
      <c r="A9" s="8" t="s">
        <v>51</v>
      </c>
      <c r="B9" s="15">
        <f>'[1]02'!B11</f>
        <v>290</v>
      </c>
      <c r="C9" s="16">
        <f>'[1]02'!C11</f>
        <v>0</v>
      </c>
      <c r="D9" s="16">
        <f>'[1]02'!D11</f>
        <v>0</v>
      </c>
      <c r="E9" s="16">
        <f>'[1]02'!E11</f>
        <v>0</v>
      </c>
      <c r="F9" s="15">
        <f t="shared" si="6"/>
        <v>290</v>
      </c>
      <c r="G9" s="15">
        <f>'[1]02'!H11</f>
        <v>145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145</v>
      </c>
      <c r="L9" s="18">
        <f>frq!C9</f>
        <v>1</v>
      </c>
      <c r="M9" s="16">
        <f t="shared" si="0"/>
        <v>145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145</v>
      </c>
      <c r="R9" s="17"/>
    </row>
    <row r="10" spans="1:18">
      <c r="A10" s="8" t="s">
        <v>52</v>
      </c>
      <c r="B10" s="15">
        <f>'[1]02'!B12</f>
        <v>290</v>
      </c>
      <c r="C10" s="16">
        <f>'[1]02'!C12</f>
        <v>0</v>
      </c>
      <c r="D10" s="16">
        <f>'[1]02'!D12</f>
        <v>0</v>
      </c>
      <c r="E10" s="16">
        <f>'[1]02'!E12</f>
        <v>0</v>
      </c>
      <c r="F10" s="15">
        <f t="shared" si="6"/>
        <v>290</v>
      </c>
      <c r="G10" s="15">
        <f>'[1]02'!H12</f>
        <v>145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145</v>
      </c>
      <c r="L10" s="18">
        <f>frq!C10</f>
        <v>1</v>
      </c>
      <c r="M10" s="16">
        <f t="shared" si="0"/>
        <v>145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145</v>
      </c>
      <c r="R10" s="17"/>
    </row>
    <row r="11" spans="1:18">
      <c r="A11" s="8" t="s">
        <v>53</v>
      </c>
      <c r="B11" s="15">
        <f>'[1]02'!B13</f>
        <v>290</v>
      </c>
      <c r="C11" s="16">
        <f>'[1]02'!C13</f>
        <v>0</v>
      </c>
      <c r="D11" s="16">
        <f>'[1]02'!D13</f>
        <v>0</v>
      </c>
      <c r="E11" s="16">
        <f>'[1]02'!E13</f>
        <v>0</v>
      </c>
      <c r="F11" s="15">
        <f t="shared" si="6"/>
        <v>290</v>
      </c>
      <c r="G11" s="15">
        <f>'[1]02'!H13</f>
        <v>145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145</v>
      </c>
      <c r="L11" s="18">
        <f>frq!C11</f>
        <v>1</v>
      </c>
      <c r="M11" s="16">
        <f t="shared" si="0"/>
        <v>145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145</v>
      </c>
      <c r="R11" s="17"/>
    </row>
    <row r="12" spans="1:18">
      <c r="A12" s="8" t="s">
        <v>54</v>
      </c>
      <c r="B12" s="15">
        <f>'[1]02'!B14</f>
        <v>290</v>
      </c>
      <c r="C12" s="16">
        <f>'[1]02'!C14</f>
        <v>0</v>
      </c>
      <c r="D12" s="16">
        <f>'[1]02'!D14</f>
        <v>0</v>
      </c>
      <c r="E12" s="16">
        <f>'[1]02'!E14</f>
        <v>0</v>
      </c>
      <c r="F12" s="15">
        <f t="shared" si="6"/>
        <v>290</v>
      </c>
      <c r="G12" s="15">
        <f>'[1]02'!H14</f>
        <v>145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145</v>
      </c>
      <c r="L12" s="18">
        <f>frq!C12</f>
        <v>1</v>
      </c>
      <c r="M12" s="16">
        <f t="shared" si="0"/>
        <v>145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145</v>
      </c>
      <c r="R12" s="17"/>
    </row>
    <row r="13" spans="1:18">
      <c r="A13" s="8" t="s">
        <v>55</v>
      </c>
      <c r="B13" s="15">
        <f>'[1]02'!B15</f>
        <v>290</v>
      </c>
      <c r="C13" s="16">
        <f>'[1]02'!C15</f>
        <v>0</v>
      </c>
      <c r="D13" s="16">
        <f>'[1]02'!D15</f>
        <v>0</v>
      </c>
      <c r="E13" s="16">
        <f>'[1]02'!E15</f>
        <v>0</v>
      </c>
      <c r="F13" s="15">
        <f t="shared" si="6"/>
        <v>290</v>
      </c>
      <c r="G13" s="15">
        <f>'[1]02'!H15</f>
        <v>145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145</v>
      </c>
      <c r="L13" s="18">
        <f>frq!C13</f>
        <v>1</v>
      </c>
      <c r="M13" s="16">
        <f t="shared" si="0"/>
        <v>145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145</v>
      </c>
      <c r="R13" s="17"/>
    </row>
    <row r="14" spans="1:18">
      <c r="A14" s="8" t="s">
        <v>56</v>
      </c>
      <c r="B14" s="15">
        <f>'[1]02'!B16</f>
        <v>290</v>
      </c>
      <c r="C14" s="16">
        <f>'[1]02'!C16</f>
        <v>0</v>
      </c>
      <c r="D14" s="16">
        <f>'[1]02'!D16</f>
        <v>0</v>
      </c>
      <c r="E14" s="16">
        <f>'[1]02'!E16</f>
        <v>0</v>
      </c>
      <c r="F14" s="15">
        <f t="shared" si="6"/>
        <v>290</v>
      </c>
      <c r="G14" s="15">
        <f>'[1]02'!H16</f>
        <v>140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140</v>
      </c>
      <c r="L14" s="18">
        <f>frq!C14</f>
        <v>1</v>
      </c>
      <c r="M14" s="16">
        <f t="shared" si="0"/>
        <v>140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140</v>
      </c>
      <c r="R14" s="17"/>
    </row>
    <row r="15" spans="1:18">
      <c r="A15" s="8" t="s">
        <v>57</v>
      </c>
      <c r="B15" s="15">
        <f>'[1]02'!B17</f>
        <v>290</v>
      </c>
      <c r="C15" s="16">
        <f>'[1]02'!C17</f>
        <v>0</v>
      </c>
      <c r="D15" s="16">
        <f>'[1]02'!D17</f>
        <v>0</v>
      </c>
      <c r="E15" s="16">
        <f>'[1]02'!E17</f>
        <v>0</v>
      </c>
      <c r="F15" s="15">
        <f t="shared" si="6"/>
        <v>290</v>
      </c>
      <c r="G15" s="15">
        <f>'[1]02'!H17</f>
        <v>140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140</v>
      </c>
      <c r="L15" s="18">
        <f>frq!C15</f>
        <v>1</v>
      </c>
      <c r="M15" s="16">
        <f t="shared" si="0"/>
        <v>140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140</v>
      </c>
      <c r="R15" s="17"/>
    </row>
    <row r="16" spans="1:18">
      <c r="A16" s="8" t="s">
        <v>58</v>
      </c>
      <c r="B16" s="15">
        <f>'[1]02'!B18</f>
        <v>290</v>
      </c>
      <c r="C16" s="16">
        <f>'[1]02'!C18</f>
        <v>0</v>
      </c>
      <c r="D16" s="16">
        <f>'[1]02'!D18</f>
        <v>0</v>
      </c>
      <c r="E16" s="16">
        <f>'[1]02'!E18</f>
        <v>0</v>
      </c>
      <c r="F16" s="15">
        <f t="shared" si="6"/>
        <v>290</v>
      </c>
      <c r="G16" s="15">
        <f>'[1]02'!H18</f>
        <v>140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140</v>
      </c>
      <c r="L16" s="18">
        <f>frq!C16</f>
        <v>1</v>
      </c>
      <c r="M16" s="16">
        <f t="shared" si="0"/>
        <v>140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140</v>
      </c>
      <c r="R16" s="17"/>
    </row>
    <row r="17" spans="1:18">
      <c r="A17" s="8" t="s">
        <v>59</v>
      </c>
      <c r="B17" s="15">
        <f>'[1]02'!B19</f>
        <v>290</v>
      </c>
      <c r="C17" s="16">
        <f>'[1]02'!C19</f>
        <v>0</v>
      </c>
      <c r="D17" s="16">
        <f>'[1]02'!D19</f>
        <v>0</v>
      </c>
      <c r="E17" s="16">
        <f>'[1]02'!E19</f>
        <v>0</v>
      </c>
      <c r="F17" s="15">
        <f t="shared" si="6"/>
        <v>290</v>
      </c>
      <c r="G17" s="15">
        <f>'[1]02'!H19</f>
        <v>136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136</v>
      </c>
      <c r="L17" s="18">
        <f>frq!C17</f>
        <v>1</v>
      </c>
      <c r="M17" s="16">
        <f t="shared" si="0"/>
        <v>136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136</v>
      </c>
      <c r="R17" s="17"/>
    </row>
    <row r="18" spans="1:18">
      <c r="A18" s="8" t="s">
        <v>60</v>
      </c>
      <c r="B18" s="15">
        <f>'[1]02'!B20</f>
        <v>290</v>
      </c>
      <c r="C18" s="16">
        <f>'[1]02'!C20</f>
        <v>0</v>
      </c>
      <c r="D18" s="16">
        <f>'[1]02'!D20</f>
        <v>0</v>
      </c>
      <c r="E18" s="16">
        <f>'[1]02'!E20</f>
        <v>0</v>
      </c>
      <c r="F18" s="15">
        <f t="shared" si="6"/>
        <v>290</v>
      </c>
      <c r="G18" s="15">
        <f>'[1]02'!H20</f>
        <v>136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136</v>
      </c>
      <c r="L18" s="18">
        <f>frq!C18</f>
        <v>1</v>
      </c>
      <c r="M18" s="16">
        <f t="shared" si="0"/>
        <v>136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136</v>
      </c>
      <c r="R18" s="17"/>
    </row>
    <row r="19" spans="1:18">
      <c r="A19" s="8" t="s">
        <v>61</v>
      </c>
      <c r="B19" s="15">
        <f>'[1]02'!B21</f>
        <v>290</v>
      </c>
      <c r="C19" s="16">
        <f>'[1]02'!C21</f>
        <v>0</v>
      </c>
      <c r="D19" s="16">
        <f>'[1]02'!D21</f>
        <v>0</v>
      </c>
      <c r="E19" s="16">
        <f>'[1]02'!E21</f>
        <v>0</v>
      </c>
      <c r="F19" s="15">
        <f t="shared" si="6"/>
        <v>290</v>
      </c>
      <c r="G19" s="15">
        <f>'[1]02'!H21</f>
        <v>130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130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130</v>
      </c>
      <c r="R19" s="17"/>
    </row>
    <row r="20" spans="1:18">
      <c r="A20" s="8" t="s">
        <v>62</v>
      </c>
      <c r="B20" s="15">
        <f>'[1]02'!B22</f>
        <v>290</v>
      </c>
      <c r="C20" s="16">
        <f>'[1]02'!C22</f>
        <v>0</v>
      </c>
      <c r="D20" s="16">
        <f>'[1]02'!D22</f>
        <v>0</v>
      </c>
      <c r="E20" s="16">
        <f>'[1]02'!E22</f>
        <v>0</v>
      </c>
      <c r="F20" s="15">
        <f t="shared" si="6"/>
        <v>290</v>
      </c>
      <c r="G20" s="15">
        <f>'[1]02'!H22</f>
        <v>130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130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130</v>
      </c>
      <c r="R20" s="17"/>
    </row>
    <row r="21" spans="1:18">
      <c r="A21" s="8" t="s">
        <v>63</v>
      </c>
      <c r="B21" s="15">
        <f>'[1]02'!B23</f>
        <v>290</v>
      </c>
      <c r="C21" s="16">
        <f>'[1]02'!C23</f>
        <v>0</v>
      </c>
      <c r="D21" s="16">
        <f>'[1]02'!D23</f>
        <v>0</v>
      </c>
      <c r="E21" s="16">
        <f>'[1]02'!E23</f>
        <v>0</v>
      </c>
      <c r="F21" s="15">
        <f t="shared" si="6"/>
        <v>290</v>
      </c>
      <c r="G21" s="15">
        <f>'[1]02'!H23</f>
        <v>130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130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130</v>
      </c>
      <c r="R21" s="17"/>
    </row>
    <row r="22" spans="1:18">
      <c r="A22" s="8" t="s">
        <v>64</v>
      </c>
      <c r="B22" s="15">
        <f>'[1]02'!B24</f>
        <v>290</v>
      </c>
      <c r="C22" s="16">
        <f>'[1]02'!C24</f>
        <v>0</v>
      </c>
      <c r="D22" s="16">
        <f>'[1]02'!D24</f>
        <v>0</v>
      </c>
      <c r="E22" s="16">
        <f>'[1]02'!E24</f>
        <v>0</v>
      </c>
      <c r="F22" s="15">
        <f t="shared" si="6"/>
        <v>290</v>
      </c>
      <c r="G22" s="15">
        <f>'[1]02'!H24</f>
        <v>130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130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130</v>
      </c>
      <c r="R22" s="17"/>
    </row>
    <row r="23" spans="1:18">
      <c r="A23" s="8" t="s">
        <v>65</v>
      </c>
      <c r="B23" s="15">
        <f>'[1]02'!B25</f>
        <v>290</v>
      </c>
      <c r="C23" s="16">
        <f>'[1]02'!C25</f>
        <v>0</v>
      </c>
      <c r="D23" s="16">
        <f>'[1]02'!D25</f>
        <v>0</v>
      </c>
      <c r="E23" s="16">
        <f>'[1]02'!E25</f>
        <v>0</v>
      </c>
      <c r="F23" s="15">
        <f t="shared" si="6"/>
        <v>290</v>
      </c>
      <c r="G23" s="15">
        <f>'[1]02'!H25</f>
        <v>130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130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130</v>
      </c>
      <c r="R23" s="17"/>
    </row>
    <row r="24" spans="1:18">
      <c r="A24" s="8" t="s">
        <v>66</v>
      </c>
      <c r="B24" s="15">
        <f>'[1]02'!B26</f>
        <v>290</v>
      </c>
      <c r="C24" s="16">
        <f>'[1]02'!C26</f>
        <v>0</v>
      </c>
      <c r="D24" s="16">
        <f>'[1]02'!D26</f>
        <v>0</v>
      </c>
      <c r="E24" s="16">
        <f>'[1]02'!E26</f>
        <v>0</v>
      </c>
      <c r="F24" s="15">
        <f t="shared" si="6"/>
        <v>290</v>
      </c>
      <c r="G24" s="15">
        <f>'[1]02'!H26</f>
        <v>130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130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130</v>
      </c>
      <c r="R24" s="17"/>
    </row>
    <row r="25" spans="1:18">
      <c r="A25" s="8" t="s">
        <v>67</v>
      </c>
      <c r="B25" s="15">
        <f>'[1]02'!B27</f>
        <v>290</v>
      </c>
      <c r="C25" s="16">
        <f>'[1]02'!C27</f>
        <v>0</v>
      </c>
      <c r="D25" s="16">
        <f>'[1]02'!D27</f>
        <v>0</v>
      </c>
      <c r="E25" s="16">
        <f>'[1]02'!E27</f>
        <v>0</v>
      </c>
      <c r="F25" s="15">
        <f t="shared" si="6"/>
        <v>290</v>
      </c>
      <c r="G25" s="15">
        <f>'[1]02'!H27</f>
        <v>130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130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130</v>
      </c>
      <c r="R25" s="17"/>
    </row>
    <row r="26" spans="1:18">
      <c r="A26" s="8" t="s">
        <v>68</v>
      </c>
      <c r="B26" s="15">
        <f>'[1]02'!B28</f>
        <v>290</v>
      </c>
      <c r="C26" s="16">
        <f>'[1]02'!C28</f>
        <v>0</v>
      </c>
      <c r="D26" s="16">
        <f>'[1]02'!D28</f>
        <v>0</v>
      </c>
      <c r="E26" s="16">
        <f>'[1]02'!E28</f>
        <v>0</v>
      </c>
      <c r="F26" s="15">
        <f t="shared" si="6"/>
        <v>290</v>
      </c>
      <c r="G26" s="15">
        <f>'[1]02'!H28</f>
        <v>130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130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130</v>
      </c>
      <c r="R26" s="17"/>
    </row>
    <row r="27" spans="1:18">
      <c r="A27" s="8" t="s">
        <v>69</v>
      </c>
      <c r="B27" s="15">
        <f>'[1]02'!B29</f>
        <v>290</v>
      </c>
      <c r="C27" s="16">
        <f>'[1]02'!C29</f>
        <v>0</v>
      </c>
      <c r="D27" s="16">
        <f>'[1]02'!D29</f>
        <v>0</v>
      </c>
      <c r="E27" s="16">
        <f>'[1]02'!E29</f>
        <v>0</v>
      </c>
      <c r="F27" s="15">
        <f t="shared" si="6"/>
        <v>290</v>
      </c>
      <c r="G27" s="15">
        <f>'[1]02'!H29</f>
        <v>130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130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130</v>
      </c>
      <c r="R27" s="17"/>
    </row>
    <row r="28" spans="1:18">
      <c r="A28" s="8" t="s">
        <v>70</v>
      </c>
      <c r="B28" s="15">
        <f>'[1]02'!B30</f>
        <v>290</v>
      </c>
      <c r="C28" s="16">
        <f>'[1]02'!C30</f>
        <v>0</v>
      </c>
      <c r="D28" s="16">
        <f>'[1]02'!D30</f>
        <v>0</v>
      </c>
      <c r="E28" s="16">
        <f>'[1]02'!E30</f>
        <v>0</v>
      </c>
      <c r="F28" s="15">
        <f t="shared" si="6"/>
        <v>290</v>
      </c>
      <c r="G28" s="15">
        <f>'[1]02'!H30</f>
        <v>130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130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130</v>
      </c>
      <c r="R28" s="17"/>
    </row>
    <row r="29" spans="1:18">
      <c r="A29" s="8" t="s">
        <v>71</v>
      </c>
      <c r="B29" s="15">
        <f>'[1]02'!B31</f>
        <v>290</v>
      </c>
      <c r="C29" s="16">
        <f>'[1]02'!C31</f>
        <v>0</v>
      </c>
      <c r="D29" s="16">
        <f>'[1]02'!D31</f>
        <v>0</v>
      </c>
      <c r="E29" s="16">
        <f>'[1]02'!E31</f>
        <v>0</v>
      </c>
      <c r="F29" s="15">
        <f t="shared" si="6"/>
        <v>290</v>
      </c>
      <c r="G29" s="15">
        <f>'[1]02'!H31</f>
        <v>130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130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130</v>
      </c>
      <c r="R29" s="17"/>
    </row>
    <row r="30" spans="1:18">
      <c r="A30" s="8" t="s">
        <v>72</v>
      </c>
      <c r="B30" s="15">
        <f>'[1]02'!B32</f>
        <v>290</v>
      </c>
      <c r="C30" s="16">
        <f>'[1]02'!C32</f>
        <v>0</v>
      </c>
      <c r="D30" s="16">
        <f>'[1]02'!D32</f>
        <v>0</v>
      </c>
      <c r="E30" s="16">
        <f>'[1]02'!E32</f>
        <v>0</v>
      </c>
      <c r="F30" s="15">
        <f t="shared" si="6"/>
        <v>290</v>
      </c>
      <c r="G30" s="15">
        <f>'[1]02'!H32</f>
        <v>130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130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130</v>
      </c>
      <c r="R30" s="17"/>
    </row>
    <row r="31" spans="1:18">
      <c r="A31" s="8" t="s">
        <v>73</v>
      </c>
      <c r="B31" s="15">
        <f>'[1]02'!B33</f>
        <v>290</v>
      </c>
      <c r="C31" s="16">
        <f>'[1]02'!C33</f>
        <v>0</v>
      </c>
      <c r="D31" s="16">
        <f>'[1]02'!D33</f>
        <v>0</v>
      </c>
      <c r="E31" s="16">
        <f>'[1]02'!E33</f>
        <v>0</v>
      </c>
      <c r="F31" s="15">
        <f t="shared" si="6"/>
        <v>290</v>
      </c>
      <c r="G31" s="15">
        <f>'[1]02'!H33</f>
        <v>130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130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130</v>
      </c>
      <c r="R31" s="17"/>
    </row>
    <row r="32" spans="1:18">
      <c r="A32" s="8" t="s">
        <v>74</v>
      </c>
      <c r="B32" s="15">
        <f>'[1]02'!B34</f>
        <v>290</v>
      </c>
      <c r="C32" s="16">
        <f>'[1]02'!C34</f>
        <v>0</v>
      </c>
      <c r="D32" s="16">
        <f>'[1]02'!D34</f>
        <v>0</v>
      </c>
      <c r="E32" s="16">
        <f>'[1]02'!E34</f>
        <v>0</v>
      </c>
      <c r="F32" s="15">
        <f t="shared" si="6"/>
        <v>290</v>
      </c>
      <c r="G32" s="15">
        <f>'[1]02'!H34</f>
        <v>130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130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130</v>
      </c>
      <c r="R32" s="17"/>
    </row>
    <row r="33" spans="1:18">
      <c r="A33" s="8" t="s">
        <v>75</v>
      </c>
      <c r="B33" s="15">
        <f>'[1]02'!B35</f>
        <v>290</v>
      </c>
      <c r="C33" s="16">
        <f>'[1]02'!C35</f>
        <v>0</v>
      </c>
      <c r="D33" s="16">
        <f>'[1]02'!D35</f>
        <v>0</v>
      </c>
      <c r="E33" s="16">
        <f>'[1]02'!E35</f>
        <v>0</v>
      </c>
      <c r="F33" s="15">
        <f t="shared" si="6"/>
        <v>290</v>
      </c>
      <c r="G33" s="15">
        <f>'[1]02'!H35</f>
        <v>130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130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130</v>
      </c>
      <c r="R33" s="17"/>
    </row>
    <row r="34" spans="1:18">
      <c r="A34" s="8" t="s">
        <v>76</v>
      </c>
      <c r="B34" s="15">
        <f>'[1]02'!B36</f>
        <v>290</v>
      </c>
      <c r="C34" s="16">
        <f>'[1]02'!C36</f>
        <v>0</v>
      </c>
      <c r="D34" s="16">
        <f>'[1]02'!D36</f>
        <v>0</v>
      </c>
      <c r="E34" s="16">
        <f>'[1]02'!E36</f>
        <v>0</v>
      </c>
      <c r="F34" s="15">
        <f t="shared" si="6"/>
        <v>290</v>
      </c>
      <c r="G34" s="15">
        <f>'[1]02'!H36</f>
        <v>130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130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130</v>
      </c>
      <c r="R34" s="17"/>
    </row>
    <row r="35" spans="1:18">
      <c r="A35" s="8" t="s">
        <v>77</v>
      </c>
      <c r="B35" s="15">
        <f>'[1]02'!B37</f>
        <v>290</v>
      </c>
      <c r="C35" s="16">
        <f>'[1]02'!C37</f>
        <v>0</v>
      </c>
      <c r="D35" s="16">
        <f>'[1]02'!D37</f>
        <v>0</v>
      </c>
      <c r="E35" s="16">
        <f>'[1]02'!E37</f>
        <v>0</v>
      </c>
      <c r="F35" s="15">
        <f t="shared" si="6"/>
        <v>290</v>
      </c>
      <c r="G35" s="15">
        <f>'[1]02'!H37</f>
        <v>130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130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130</v>
      </c>
      <c r="R35" s="17"/>
    </row>
    <row r="36" spans="1:18">
      <c r="A36" s="8" t="s">
        <v>78</v>
      </c>
      <c r="B36" s="15">
        <f>'[1]02'!B38</f>
        <v>290</v>
      </c>
      <c r="C36" s="16">
        <f>'[1]02'!C38</f>
        <v>0</v>
      </c>
      <c r="D36" s="16">
        <f>'[1]02'!D38</f>
        <v>0</v>
      </c>
      <c r="E36" s="16">
        <f>'[1]02'!E38</f>
        <v>0</v>
      </c>
      <c r="F36" s="15">
        <f t="shared" si="6"/>
        <v>290</v>
      </c>
      <c r="G36" s="15">
        <f>'[1]02'!H38</f>
        <v>130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130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130</v>
      </c>
      <c r="R36" s="17"/>
    </row>
    <row r="37" spans="1:18">
      <c r="A37" s="8" t="s">
        <v>79</v>
      </c>
      <c r="B37" s="15">
        <f>'[1]02'!B39</f>
        <v>290</v>
      </c>
      <c r="C37" s="16">
        <f>'[1]02'!C39</f>
        <v>0</v>
      </c>
      <c r="D37" s="16">
        <f>'[1]02'!D39</f>
        <v>0</v>
      </c>
      <c r="E37" s="16">
        <f>'[1]02'!E39</f>
        <v>0</v>
      </c>
      <c r="F37" s="15">
        <f t="shared" si="6"/>
        <v>290</v>
      </c>
      <c r="G37" s="15">
        <f>'[1]02'!H39</f>
        <v>130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130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130</v>
      </c>
      <c r="R37" s="17"/>
    </row>
    <row r="38" spans="1:18">
      <c r="A38" s="8" t="s">
        <v>80</v>
      </c>
      <c r="B38" s="15">
        <f>'[1]02'!B40</f>
        <v>290</v>
      </c>
      <c r="C38" s="16">
        <f>'[1]02'!C40</f>
        <v>0</v>
      </c>
      <c r="D38" s="16">
        <f>'[1]02'!D40</f>
        <v>0</v>
      </c>
      <c r="E38" s="16">
        <f>'[1]02'!E40</f>
        <v>0</v>
      </c>
      <c r="F38" s="15">
        <f t="shared" si="6"/>
        <v>290</v>
      </c>
      <c r="G38" s="15">
        <f>'[1]02'!H40</f>
        <v>146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146</v>
      </c>
      <c r="L38" s="18">
        <f>frq!C38</f>
        <v>1</v>
      </c>
      <c r="M38" s="16">
        <f t="shared" si="7"/>
        <v>146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146</v>
      </c>
      <c r="R38" s="17"/>
    </row>
    <row r="39" spans="1:18">
      <c r="A39" s="8" t="s">
        <v>81</v>
      </c>
      <c r="B39" s="15">
        <f>'[1]02'!B41</f>
        <v>290</v>
      </c>
      <c r="C39" s="16">
        <f>'[1]02'!C41</f>
        <v>0</v>
      </c>
      <c r="D39" s="16">
        <f>'[1]02'!D41</f>
        <v>0</v>
      </c>
      <c r="E39" s="16">
        <f>'[1]02'!E41</f>
        <v>0</v>
      </c>
      <c r="F39" s="15">
        <f t="shared" si="6"/>
        <v>290</v>
      </c>
      <c r="G39" s="15">
        <f>'[1]02'!H41</f>
        <v>146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146</v>
      </c>
      <c r="L39" s="18">
        <f>frq!C39</f>
        <v>1</v>
      </c>
      <c r="M39" s="16">
        <f t="shared" si="7"/>
        <v>146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146</v>
      </c>
      <c r="R39" s="17"/>
    </row>
    <row r="40" spans="1:18">
      <c r="A40" s="8" t="s">
        <v>82</v>
      </c>
      <c r="B40" s="15">
        <f>'[1]02'!B42</f>
        <v>290</v>
      </c>
      <c r="C40" s="16">
        <f>'[1]02'!C42</f>
        <v>0</v>
      </c>
      <c r="D40" s="16">
        <f>'[1]02'!D42</f>
        <v>0</v>
      </c>
      <c r="E40" s="16">
        <f>'[1]02'!E42</f>
        <v>0</v>
      </c>
      <c r="F40" s="15">
        <f t="shared" si="6"/>
        <v>290</v>
      </c>
      <c r="G40" s="15">
        <f>'[1]02'!H42</f>
        <v>146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146</v>
      </c>
      <c r="L40" s="18">
        <f>frq!C40</f>
        <v>1</v>
      </c>
      <c r="M40" s="16">
        <f t="shared" si="7"/>
        <v>146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146</v>
      </c>
      <c r="R40" s="17"/>
    </row>
    <row r="41" spans="1:18">
      <c r="A41" s="8" t="s">
        <v>83</v>
      </c>
      <c r="B41" s="15">
        <f>'[1]02'!B43</f>
        <v>290</v>
      </c>
      <c r="C41" s="16">
        <f>'[1]02'!C43</f>
        <v>0</v>
      </c>
      <c r="D41" s="16">
        <f>'[1]02'!D43</f>
        <v>0</v>
      </c>
      <c r="E41" s="16">
        <f>'[1]02'!E43</f>
        <v>0</v>
      </c>
      <c r="F41" s="15">
        <f t="shared" si="6"/>
        <v>290</v>
      </c>
      <c r="G41" s="15">
        <f>'[1]02'!H43</f>
        <v>146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146</v>
      </c>
      <c r="L41" s="18">
        <f>frq!C41</f>
        <v>1</v>
      </c>
      <c r="M41" s="16">
        <f t="shared" si="7"/>
        <v>146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146</v>
      </c>
      <c r="R41" s="17"/>
    </row>
    <row r="42" spans="1:18">
      <c r="A42" s="8" t="s">
        <v>84</v>
      </c>
      <c r="B42" s="15">
        <f>'[1]02'!B44</f>
        <v>290</v>
      </c>
      <c r="C42" s="16">
        <f>'[1]02'!C44</f>
        <v>0</v>
      </c>
      <c r="D42" s="16">
        <f>'[1]02'!D44</f>
        <v>0</v>
      </c>
      <c r="E42" s="16">
        <f>'[1]02'!E44</f>
        <v>0</v>
      </c>
      <c r="F42" s="15">
        <f t="shared" si="6"/>
        <v>290</v>
      </c>
      <c r="G42" s="15">
        <f>'[1]02'!H44</f>
        <v>146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146</v>
      </c>
      <c r="L42" s="18">
        <f>frq!C42</f>
        <v>1</v>
      </c>
      <c r="M42" s="16">
        <f t="shared" si="7"/>
        <v>146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146</v>
      </c>
      <c r="R42" s="17"/>
    </row>
    <row r="43" spans="1:18">
      <c r="A43" s="8" t="s">
        <v>85</v>
      </c>
      <c r="B43" s="15">
        <f>'[1]02'!B45</f>
        <v>290</v>
      </c>
      <c r="C43" s="16">
        <f>'[1]02'!C45</f>
        <v>0</v>
      </c>
      <c r="D43" s="16">
        <f>'[1]02'!D45</f>
        <v>0</v>
      </c>
      <c r="E43" s="16">
        <f>'[1]02'!E45</f>
        <v>0</v>
      </c>
      <c r="F43" s="15">
        <f t="shared" si="6"/>
        <v>290</v>
      </c>
      <c r="G43" s="15">
        <f>'[1]02'!H45</f>
        <v>146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146</v>
      </c>
      <c r="L43" s="18">
        <f>frq!C43</f>
        <v>1</v>
      </c>
      <c r="M43" s="16">
        <f t="shared" si="7"/>
        <v>146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146</v>
      </c>
      <c r="R43" s="17"/>
    </row>
    <row r="44" spans="1:18">
      <c r="A44" s="8" t="s">
        <v>86</v>
      </c>
      <c r="B44" s="15">
        <f>'[1]02'!B46</f>
        <v>290</v>
      </c>
      <c r="C44" s="16">
        <f>'[1]02'!C46</f>
        <v>0</v>
      </c>
      <c r="D44" s="16">
        <f>'[1]02'!D46</f>
        <v>0</v>
      </c>
      <c r="E44" s="16">
        <f>'[1]02'!E46</f>
        <v>0</v>
      </c>
      <c r="F44" s="15">
        <f t="shared" si="6"/>
        <v>290</v>
      </c>
      <c r="G44" s="15">
        <f>'[1]02'!H46</f>
        <v>146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146</v>
      </c>
      <c r="L44" s="18">
        <f>frq!C44</f>
        <v>1</v>
      </c>
      <c r="M44" s="16">
        <f t="shared" si="7"/>
        <v>146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146</v>
      </c>
      <c r="R44" s="17"/>
    </row>
    <row r="45" spans="1:18">
      <c r="A45" s="8" t="s">
        <v>87</v>
      </c>
      <c r="B45" s="15">
        <f>'[1]02'!B47</f>
        <v>290</v>
      </c>
      <c r="C45" s="16">
        <f>'[1]02'!C47</f>
        <v>0</v>
      </c>
      <c r="D45" s="16">
        <f>'[1]02'!D47</f>
        <v>0</v>
      </c>
      <c r="E45" s="16">
        <f>'[1]02'!E47</f>
        <v>0</v>
      </c>
      <c r="F45" s="15">
        <f t="shared" si="6"/>
        <v>290</v>
      </c>
      <c r="G45" s="15">
        <f>'[1]02'!H47</f>
        <v>146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146</v>
      </c>
      <c r="L45" s="18">
        <f>frq!C45</f>
        <v>1</v>
      </c>
      <c r="M45" s="16">
        <f t="shared" si="7"/>
        <v>146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146</v>
      </c>
      <c r="R45" s="17"/>
    </row>
    <row r="46" spans="1:18">
      <c r="A46" s="8" t="s">
        <v>88</v>
      </c>
      <c r="B46" s="15">
        <f>'[1]02'!B48</f>
        <v>290</v>
      </c>
      <c r="C46" s="16">
        <f>'[1]02'!C48</f>
        <v>0</v>
      </c>
      <c r="D46" s="16">
        <f>'[1]02'!D48</f>
        <v>0</v>
      </c>
      <c r="E46" s="16">
        <f>'[1]02'!E48</f>
        <v>0</v>
      </c>
      <c r="F46" s="15">
        <f t="shared" si="6"/>
        <v>290</v>
      </c>
      <c r="G46" s="15">
        <f>'[1]02'!H48</f>
        <v>146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146</v>
      </c>
      <c r="L46" s="18">
        <f>frq!C46</f>
        <v>1</v>
      </c>
      <c r="M46" s="16">
        <f t="shared" si="7"/>
        <v>146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146</v>
      </c>
      <c r="R46" s="17"/>
    </row>
    <row r="47" spans="1:18">
      <c r="A47" s="8" t="s">
        <v>89</v>
      </c>
      <c r="B47" s="15">
        <f>'[1]02'!B49</f>
        <v>290</v>
      </c>
      <c r="C47" s="16">
        <f>'[1]02'!C49</f>
        <v>0</v>
      </c>
      <c r="D47" s="16">
        <f>'[1]02'!D49</f>
        <v>0</v>
      </c>
      <c r="E47" s="16">
        <f>'[1]02'!E49</f>
        <v>0</v>
      </c>
      <c r="F47" s="15">
        <f t="shared" si="6"/>
        <v>290</v>
      </c>
      <c r="G47" s="15">
        <f>'[1]02'!H49</f>
        <v>146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146</v>
      </c>
      <c r="L47" s="18">
        <f>frq!C47</f>
        <v>1</v>
      </c>
      <c r="M47" s="16">
        <f t="shared" si="7"/>
        <v>146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146</v>
      </c>
      <c r="R47" s="17"/>
    </row>
    <row r="48" spans="1:18">
      <c r="A48" s="8" t="s">
        <v>90</v>
      </c>
      <c r="B48" s="15">
        <f>'[1]02'!B50</f>
        <v>290</v>
      </c>
      <c r="C48" s="16">
        <f>'[1]02'!C50</f>
        <v>0</v>
      </c>
      <c r="D48" s="16">
        <f>'[1]02'!D50</f>
        <v>0</v>
      </c>
      <c r="E48" s="16">
        <f>'[1]02'!E50</f>
        <v>0</v>
      </c>
      <c r="F48" s="15">
        <f t="shared" si="6"/>
        <v>290</v>
      </c>
      <c r="G48" s="15">
        <f>'[1]02'!H50</f>
        <v>146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146</v>
      </c>
      <c r="L48" s="18">
        <f>frq!C48</f>
        <v>1</v>
      </c>
      <c r="M48" s="16">
        <f t="shared" si="7"/>
        <v>146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146</v>
      </c>
      <c r="R48" s="17"/>
    </row>
    <row r="49" spans="1:18">
      <c r="A49" s="8" t="s">
        <v>91</v>
      </c>
      <c r="B49" s="15">
        <f>'[1]02'!B51</f>
        <v>290</v>
      </c>
      <c r="C49" s="16">
        <f>'[1]02'!C51</f>
        <v>0</v>
      </c>
      <c r="D49" s="16">
        <f>'[1]02'!D51</f>
        <v>0</v>
      </c>
      <c r="E49" s="16">
        <f>'[1]02'!E51</f>
        <v>0</v>
      </c>
      <c r="F49" s="15">
        <f t="shared" si="6"/>
        <v>290</v>
      </c>
      <c r="G49" s="15">
        <f>'[1]02'!H51</f>
        <v>146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146</v>
      </c>
      <c r="L49" s="18">
        <f>frq!C49</f>
        <v>1</v>
      </c>
      <c r="M49" s="16">
        <f t="shared" si="7"/>
        <v>146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146</v>
      </c>
      <c r="R49" s="17"/>
    </row>
    <row r="50" spans="1:18">
      <c r="A50" s="8" t="s">
        <v>92</v>
      </c>
      <c r="B50" s="15">
        <f>'[1]02'!B52</f>
        <v>290</v>
      </c>
      <c r="C50" s="16">
        <f>'[1]02'!C52</f>
        <v>0</v>
      </c>
      <c r="D50" s="16">
        <f>'[1]02'!D52</f>
        <v>0</v>
      </c>
      <c r="E50" s="16">
        <f>'[1]02'!E52</f>
        <v>0</v>
      </c>
      <c r="F50" s="15">
        <f t="shared" si="6"/>
        <v>290</v>
      </c>
      <c r="G50" s="15">
        <f>'[1]02'!H52</f>
        <v>146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146</v>
      </c>
      <c r="L50" s="18">
        <f>frq!C50</f>
        <v>1</v>
      </c>
      <c r="M50" s="16">
        <f t="shared" si="7"/>
        <v>146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146</v>
      </c>
      <c r="R50" s="17"/>
    </row>
    <row r="51" spans="1:18">
      <c r="A51" s="8" t="s">
        <v>93</v>
      </c>
      <c r="B51" s="15">
        <f>'[1]02'!B53</f>
        <v>290</v>
      </c>
      <c r="C51" s="16">
        <f>'[1]02'!C53</f>
        <v>0</v>
      </c>
      <c r="D51" s="16">
        <f>'[1]02'!D53</f>
        <v>0</v>
      </c>
      <c r="E51" s="16">
        <f>'[1]02'!E53</f>
        <v>0</v>
      </c>
      <c r="F51" s="15">
        <f t="shared" si="6"/>
        <v>290</v>
      </c>
      <c r="G51" s="15">
        <f>'[1]02'!H53</f>
        <v>146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  <c r="R51" s="17"/>
    </row>
    <row r="52" spans="1:18">
      <c r="A52" s="8" t="s">
        <v>94</v>
      </c>
      <c r="B52" s="15">
        <f>'[1]02'!B54</f>
        <v>290</v>
      </c>
      <c r="C52" s="16">
        <f>'[1]02'!C54</f>
        <v>0</v>
      </c>
      <c r="D52" s="16">
        <f>'[1]02'!D54</f>
        <v>0</v>
      </c>
      <c r="E52" s="16">
        <f>'[1]02'!E54</f>
        <v>0</v>
      </c>
      <c r="F52" s="15">
        <f t="shared" si="6"/>
        <v>290</v>
      </c>
      <c r="G52" s="15">
        <f>'[1]02'!H54</f>
        <v>146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  <c r="R52" s="17"/>
    </row>
    <row r="53" spans="1:18">
      <c r="A53" s="8" t="s">
        <v>95</v>
      </c>
      <c r="B53" s="15">
        <f>'[1]02'!B55</f>
        <v>290</v>
      </c>
      <c r="C53" s="16">
        <f>'[1]02'!C55</f>
        <v>0</v>
      </c>
      <c r="D53" s="16">
        <f>'[1]02'!D55</f>
        <v>0</v>
      </c>
      <c r="E53" s="16">
        <f>'[1]02'!E55</f>
        <v>0</v>
      </c>
      <c r="F53" s="15">
        <f t="shared" si="6"/>
        <v>290</v>
      </c>
      <c r="G53" s="15">
        <f>'[1]02'!H55</f>
        <v>146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  <c r="R53" s="17"/>
    </row>
    <row r="54" spans="1:18">
      <c r="A54" s="8" t="s">
        <v>96</v>
      </c>
      <c r="B54" s="15">
        <f>'[1]02'!B56</f>
        <v>290</v>
      </c>
      <c r="C54" s="16">
        <f>'[1]02'!C56</f>
        <v>0</v>
      </c>
      <c r="D54" s="16">
        <f>'[1]02'!D56</f>
        <v>0</v>
      </c>
      <c r="E54" s="16">
        <f>'[1]02'!E56</f>
        <v>0</v>
      </c>
      <c r="F54" s="15">
        <f t="shared" si="6"/>
        <v>290</v>
      </c>
      <c r="G54" s="15">
        <f>'[1]02'!H56</f>
        <v>146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  <c r="R54" s="17"/>
    </row>
    <row r="55" spans="1:18">
      <c r="A55" s="8" t="s">
        <v>97</v>
      </c>
      <c r="B55" s="15">
        <f>'[1]02'!B57</f>
        <v>290</v>
      </c>
      <c r="C55" s="16">
        <f>'[1]02'!C57</f>
        <v>0</v>
      </c>
      <c r="D55" s="16">
        <f>'[1]02'!D57</f>
        <v>0</v>
      </c>
      <c r="E55" s="16">
        <f>'[1]02'!E57</f>
        <v>0</v>
      </c>
      <c r="F55" s="15">
        <f t="shared" si="6"/>
        <v>290</v>
      </c>
      <c r="G55" s="15">
        <f>'[1]02'!H57</f>
        <v>146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  <c r="R55" s="17"/>
    </row>
    <row r="56" spans="1:18">
      <c r="A56" s="8" t="s">
        <v>98</v>
      </c>
      <c r="B56" s="15">
        <f>'[1]02'!B58</f>
        <v>290</v>
      </c>
      <c r="C56" s="16">
        <f>'[1]02'!C58</f>
        <v>0</v>
      </c>
      <c r="D56" s="16">
        <f>'[1]02'!D58</f>
        <v>0</v>
      </c>
      <c r="E56" s="16">
        <f>'[1]02'!E58</f>
        <v>0</v>
      </c>
      <c r="F56" s="15">
        <f t="shared" si="6"/>
        <v>290</v>
      </c>
      <c r="G56" s="15">
        <f>'[1]02'!H58</f>
        <v>150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'[1]02'!B59</f>
        <v>290</v>
      </c>
      <c r="C57" s="16">
        <f>'[1]02'!C59</f>
        <v>0</v>
      </c>
      <c r="D57" s="16">
        <f>'[1]02'!D59</f>
        <v>0</v>
      </c>
      <c r="E57" s="16">
        <f>'[1]02'!E59</f>
        <v>0</v>
      </c>
      <c r="F57" s="15">
        <f t="shared" si="6"/>
        <v>290</v>
      </c>
      <c r="G57" s="15">
        <f>'[1]02'!H59</f>
        <v>150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  <c r="R57" s="17"/>
    </row>
    <row r="58" spans="1:18">
      <c r="A58" s="8" t="s">
        <v>100</v>
      </c>
      <c r="B58" s="15">
        <f>'[1]02'!B60</f>
        <v>290</v>
      </c>
      <c r="C58" s="16">
        <f>'[1]02'!C60</f>
        <v>0</v>
      </c>
      <c r="D58" s="16">
        <f>'[1]02'!D60</f>
        <v>0</v>
      </c>
      <c r="E58" s="16">
        <f>'[1]02'!E60</f>
        <v>0</v>
      </c>
      <c r="F58" s="15">
        <f t="shared" si="6"/>
        <v>290</v>
      </c>
      <c r="G58" s="15">
        <f>'[1]02'!H60</f>
        <v>150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  <c r="R58" s="17"/>
    </row>
    <row r="59" spans="1:18">
      <c r="A59" s="8" t="s">
        <v>101</v>
      </c>
      <c r="B59" s="15">
        <f>'[1]02'!B61</f>
        <v>290</v>
      </c>
      <c r="C59" s="16">
        <f>'[1]02'!C61</f>
        <v>0</v>
      </c>
      <c r="D59" s="16">
        <f>'[1]02'!D61</f>
        <v>0</v>
      </c>
      <c r="E59" s="16">
        <f>'[1]02'!E61</f>
        <v>0</v>
      </c>
      <c r="F59" s="15">
        <f t="shared" si="6"/>
        <v>290</v>
      </c>
      <c r="G59" s="15">
        <f>'[1]02'!H61</f>
        <v>150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  <c r="R59" s="17"/>
    </row>
    <row r="60" spans="1:18">
      <c r="A60" s="8" t="s">
        <v>102</v>
      </c>
      <c r="B60" s="15">
        <f>'[1]02'!B62</f>
        <v>290</v>
      </c>
      <c r="C60" s="16">
        <f>'[1]02'!C62</f>
        <v>0</v>
      </c>
      <c r="D60" s="16">
        <f>'[1]02'!D62</f>
        <v>0</v>
      </c>
      <c r="E60" s="16">
        <f>'[1]02'!E62</f>
        <v>0</v>
      </c>
      <c r="F60" s="15">
        <f t="shared" si="6"/>
        <v>290</v>
      </c>
      <c r="G60" s="15">
        <f>'[1]02'!H62</f>
        <v>152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152</v>
      </c>
      <c r="L60" s="18">
        <f>frq!C60</f>
        <v>1</v>
      </c>
      <c r="M60" s="16">
        <f t="shared" si="7"/>
        <v>152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152</v>
      </c>
      <c r="R60" s="17"/>
    </row>
    <row r="61" spans="1:18">
      <c r="A61" s="8" t="s">
        <v>103</v>
      </c>
      <c r="B61" s="15">
        <f>'[1]02'!B63</f>
        <v>290</v>
      </c>
      <c r="C61" s="16">
        <f>'[1]02'!C63</f>
        <v>0</v>
      </c>
      <c r="D61" s="16">
        <f>'[1]02'!D63</f>
        <v>0</v>
      </c>
      <c r="E61" s="16">
        <f>'[1]02'!E63</f>
        <v>0</v>
      </c>
      <c r="F61" s="15">
        <f t="shared" si="6"/>
        <v>290</v>
      </c>
      <c r="G61" s="15">
        <f>'[1]02'!H63</f>
        <v>152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152</v>
      </c>
      <c r="L61" s="18">
        <f>frq!C61</f>
        <v>1</v>
      </c>
      <c r="M61" s="16">
        <f t="shared" si="7"/>
        <v>152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152</v>
      </c>
      <c r="R61" s="17"/>
    </row>
    <row r="62" spans="1:18">
      <c r="A62" s="8" t="s">
        <v>104</v>
      </c>
      <c r="B62" s="15">
        <f>'[1]02'!B64</f>
        <v>290</v>
      </c>
      <c r="C62" s="16">
        <f>'[1]02'!C64</f>
        <v>0</v>
      </c>
      <c r="D62" s="16">
        <f>'[1]02'!D64</f>
        <v>0</v>
      </c>
      <c r="E62" s="16">
        <f>'[1]02'!E64</f>
        <v>0</v>
      </c>
      <c r="F62" s="15">
        <f t="shared" si="6"/>
        <v>290</v>
      </c>
      <c r="G62" s="15">
        <f>'[1]02'!H64</f>
        <v>152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152</v>
      </c>
      <c r="L62" s="18">
        <f>frq!C62</f>
        <v>1</v>
      </c>
      <c r="M62" s="16">
        <f t="shared" si="7"/>
        <v>152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152</v>
      </c>
      <c r="R62" s="17"/>
    </row>
    <row r="63" spans="1:18">
      <c r="A63" s="8" t="s">
        <v>105</v>
      </c>
      <c r="B63" s="15">
        <f>'[1]02'!B65</f>
        <v>290</v>
      </c>
      <c r="C63" s="16">
        <f>'[1]02'!C65</f>
        <v>0</v>
      </c>
      <c r="D63" s="16">
        <f>'[1]02'!D65</f>
        <v>0</v>
      </c>
      <c r="E63" s="16">
        <f>'[1]02'!E65</f>
        <v>0</v>
      </c>
      <c r="F63" s="15">
        <f t="shared" si="6"/>
        <v>290</v>
      </c>
      <c r="G63" s="15">
        <f>'[1]02'!H65</f>
        <v>152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152</v>
      </c>
      <c r="L63" s="18">
        <f>frq!C63</f>
        <v>1</v>
      </c>
      <c r="M63" s="16">
        <f t="shared" si="7"/>
        <v>152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152</v>
      </c>
      <c r="R63" s="17"/>
    </row>
    <row r="64" spans="1:18">
      <c r="A64" s="8" t="s">
        <v>106</v>
      </c>
      <c r="B64" s="15">
        <f>'[1]02'!B66</f>
        <v>290</v>
      </c>
      <c r="C64" s="16">
        <f>'[1]02'!C66</f>
        <v>0</v>
      </c>
      <c r="D64" s="16">
        <f>'[1]02'!D66</f>
        <v>0</v>
      </c>
      <c r="E64" s="16">
        <f>'[1]02'!E66</f>
        <v>0</v>
      </c>
      <c r="F64" s="15">
        <f t="shared" si="6"/>
        <v>290</v>
      </c>
      <c r="G64" s="15">
        <f>'[1]02'!H66</f>
        <v>152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152</v>
      </c>
      <c r="L64" s="18">
        <f>frq!C64</f>
        <v>1</v>
      </c>
      <c r="M64" s="16">
        <f t="shared" si="7"/>
        <v>152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152</v>
      </c>
      <c r="R64" s="17"/>
    </row>
    <row r="65" spans="1:19">
      <c r="A65" s="8" t="s">
        <v>107</v>
      </c>
      <c r="B65" s="15">
        <f>'[1]02'!B67</f>
        <v>290</v>
      </c>
      <c r="C65" s="16">
        <f>'[1]02'!C67</f>
        <v>0</v>
      </c>
      <c r="D65" s="16">
        <f>'[1]02'!D67</f>
        <v>0</v>
      </c>
      <c r="E65" s="16">
        <f>'[1]02'!E67</f>
        <v>0</v>
      </c>
      <c r="F65" s="15">
        <f t="shared" si="6"/>
        <v>290</v>
      </c>
      <c r="G65" s="15">
        <f>'[1]02'!H67</f>
        <v>152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152</v>
      </c>
      <c r="L65" s="18">
        <f>frq!C65</f>
        <v>1</v>
      </c>
      <c r="M65" s="16">
        <f t="shared" si="7"/>
        <v>152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152</v>
      </c>
      <c r="R65" s="17"/>
    </row>
    <row r="66" spans="1:19">
      <c r="A66" s="8" t="s">
        <v>108</v>
      </c>
      <c r="B66" s="15">
        <f>'[1]02'!B68</f>
        <v>290</v>
      </c>
      <c r="C66" s="16">
        <f>'[1]02'!C68</f>
        <v>0</v>
      </c>
      <c r="D66" s="16">
        <f>'[1]02'!D68</f>
        <v>0</v>
      </c>
      <c r="E66" s="16">
        <f>'[1]02'!E68</f>
        <v>0</v>
      </c>
      <c r="F66" s="15">
        <f t="shared" si="6"/>
        <v>290</v>
      </c>
      <c r="G66" s="15">
        <f>'[1]02'!H68</f>
        <v>152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152</v>
      </c>
      <c r="L66" s="18">
        <f>frq!C66</f>
        <v>1</v>
      </c>
      <c r="M66" s="16">
        <f t="shared" si="7"/>
        <v>152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152</v>
      </c>
      <c r="R66" s="17"/>
    </row>
    <row r="67" spans="1:19">
      <c r="A67" s="8" t="s">
        <v>109</v>
      </c>
      <c r="B67" s="15">
        <f>'[1]02'!B69</f>
        <v>290</v>
      </c>
      <c r="C67" s="16">
        <f>'[1]02'!C69</f>
        <v>0</v>
      </c>
      <c r="D67" s="16">
        <f>'[1]02'!D69</f>
        <v>0</v>
      </c>
      <c r="E67" s="16">
        <f>'[1]02'!E69</f>
        <v>0</v>
      </c>
      <c r="F67" s="15">
        <f t="shared" si="6"/>
        <v>290</v>
      </c>
      <c r="G67" s="15">
        <f>'[1]02'!H69</f>
        <v>152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  <c r="R67" s="17"/>
    </row>
    <row r="68" spans="1:19">
      <c r="A68" s="8" t="s">
        <v>110</v>
      </c>
      <c r="B68" s="15">
        <f>'[1]02'!B70</f>
        <v>290</v>
      </c>
      <c r="C68" s="16">
        <f>'[1]02'!C70</f>
        <v>0</v>
      </c>
      <c r="D68" s="16">
        <f>'[1]02'!D70</f>
        <v>0</v>
      </c>
      <c r="E68" s="16">
        <f>'[1]02'!E70</f>
        <v>0</v>
      </c>
      <c r="F68" s="15">
        <f t="shared" si="6"/>
        <v>290</v>
      </c>
      <c r="G68" s="15">
        <f>'[1]02'!H70</f>
        <v>152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152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152</v>
      </c>
      <c r="R68" s="17"/>
    </row>
    <row r="69" spans="1:19">
      <c r="A69" s="8" t="s">
        <v>111</v>
      </c>
      <c r="B69" s="15">
        <f>'[1]02'!B71</f>
        <v>290</v>
      </c>
      <c r="C69" s="16">
        <f>'[1]02'!C71</f>
        <v>0</v>
      </c>
      <c r="D69" s="16">
        <f>'[1]02'!D71</f>
        <v>0</v>
      </c>
      <c r="E69" s="16">
        <f>'[1]02'!E71</f>
        <v>0</v>
      </c>
      <c r="F69" s="15">
        <f t="shared" ref="F69:F98" si="17">SUM(B69:E69)</f>
        <v>290</v>
      </c>
      <c r="G69" s="15">
        <f>'[1]02'!H71</f>
        <v>152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152</v>
      </c>
      <c r="L69" s="18">
        <f>frq!C69</f>
        <v>1</v>
      </c>
      <c r="M69" s="16">
        <f t="shared" si="11"/>
        <v>152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152</v>
      </c>
      <c r="R69" s="17"/>
      <c r="S69">
        <f>96*4</f>
        <v>384</v>
      </c>
    </row>
    <row r="70" spans="1:19">
      <c r="A70" s="8" t="s">
        <v>112</v>
      </c>
      <c r="B70" s="15">
        <f>'[1]02'!B72</f>
        <v>290</v>
      </c>
      <c r="C70" s="16">
        <f>'[1]02'!C72</f>
        <v>0</v>
      </c>
      <c r="D70" s="16">
        <f>'[1]02'!D72</f>
        <v>0</v>
      </c>
      <c r="E70" s="16">
        <f>'[1]02'!E72</f>
        <v>0</v>
      </c>
      <c r="F70" s="15">
        <f t="shared" si="17"/>
        <v>290</v>
      </c>
      <c r="G70" s="15">
        <f>'[1]02'!H72</f>
        <v>152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152</v>
      </c>
      <c r="L70" s="18">
        <f>frq!C70</f>
        <v>1</v>
      </c>
      <c r="M70" s="16">
        <f t="shared" si="11"/>
        <v>152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152</v>
      </c>
      <c r="R70" s="17"/>
    </row>
    <row r="71" spans="1:19">
      <c r="A71" s="8" t="s">
        <v>113</v>
      </c>
      <c r="B71" s="15">
        <f>'[1]02'!B73</f>
        <v>290</v>
      </c>
      <c r="C71" s="16">
        <f>'[1]02'!C73</f>
        <v>0</v>
      </c>
      <c r="D71" s="16">
        <f>'[1]02'!D73</f>
        <v>0</v>
      </c>
      <c r="E71" s="16">
        <f>'[1]02'!E73</f>
        <v>0</v>
      </c>
      <c r="F71" s="15">
        <f t="shared" si="17"/>
        <v>290</v>
      </c>
      <c r="G71" s="15">
        <f>'[1]02'!H73</f>
        <v>152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152</v>
      </c>
      <c r="L71" s="18">
        <f>frq!C71</f>
        <v>1</v>
      </c>
      <c r="M71" s="16">
        <f t="shared" si="11"/>
        <v>152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152</v>
      </c>
      <c r="R71" s="17"/>
    </row>
    <row r="72" spans="1:19">
      <c r="A72" s="8" t="s">
        <v>114</v>
      </c>
      <c r="B72" s="15">
        <f>'[1]02'!B74</f>
        <v>290</v>
      </c>
      <c r="C72" s="16">
        <f>'[1]02'!C74</f>
        <v>0</v>
      </c>
      <c r="D72" s="16">
        <f>'[1]02'!D74</f>
        <v>0</v>
      </c>
      <c r="E72" s="16">
        <f>'[1]02'!E74</f>
        <v>0</v>
      </c>
      <c r="F72" s="15">
        <f t="shared" si="17"/>
        <v>290</v>
      </c>
      <c r="G72" s="15">
        <f>'[1]02'!H74</f>
        <v>152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152</v>
      </c>
      <c r="L72" s="18">
        <f>frq!C72</f>
        <v>1</v>
      </c>
      <c r="M72" s="16">
        <f t="shared" si="11"/>
        <v>152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152</v>
      </c>
      <c r="R72" s="17"/>
    </row>
    <row r="73" spans="1:19">
      <c r="A73" s="8" t="s">
        <v>115</v>
      </c>
      <c r="B73" s="15">
        <f>'[1]02'!B75</f>
        <v>290</v>
      </c>
      <c r="C73" s="16">
        <f>'[1]02'!C75</f>
        <v>0</v>
      </c>
      <c r="D73" s="16">
        <f>'[1]02'!D75</f>
        <v>0</v>
      </c>
      <c r="E73" s="16">
        <f>'[1]02'!E75</f>
        <v>0</v>
      </c>
      <c r="F73" s="15">
        <f t="shared" si="17"/>
        <v>290</v>
      </c>
      <c r="G73" s="15">
        <f>'[1]02'!H75</f>
        <v>152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152</v>
      </c>
      <c r="L73" s="18">
        <f>frq!C73</f>
        <v>1</v>
      </c>
      <c r="M73" s="16">
        <f t="shared" si="11"/>
        <v>152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152</v>
      </c>
      <c r="R73" s="17"/>
    </row>
    <row r="74" spans="1:19">
      <c r="A74" s="8" t="s">
        <v>116</v>
      </c>
      <c r="B74" s="15">
        <f>'[1]02'!B76</f>
        <v>290</v>
      </c>
      <c r="C74" s="16">
        <f>'[1]02'!C76</f>
        <v>0</v>
      </c>
      <c r="D74" s="16">
        <f>'[1]02'!D76</f>
        <v>0</v>
      </c>
      <c r="E74" s="16">
        <f>'[1]02'!E76</f>
        <v>0</v>
      </c>
      <c r="F74" s="15">
        <f t="shared" si="17"/>
        <v>290</v>
      </c>
      <c r="G74" s="15">
        <f>'[1]02'!H76</f>
        <v>152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152</v>
      </c>
      <c r="L74" s="18">
        <f>frq!C74</f>
        <v>1</v>
      </c>
      <c r="M74" s="16">
        <f t="shared" si="11"/>
        <v>152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152</v>
      </c>
      <c r="R74" s="17"/>
    </row>
    <row r="75" spans="1:19">
      <c r="A75" s="8" t="s">
        <v>117</v>
      </c>
      <c r="B75" s="15">
        <f>'[1]02'!B77</f>
        <v>290</v>
      </c>
      <c r="C75" s="16">
        <f>'[1]02'!C77</f>
        <v>0</v>
      </c>
      <c r="D75" s="16">
        <f>'[1]02'!D77</f>
        <v>0</v>
      </c>
      <c r="E75" s="16">
        <f>'[1]02'!E77</f>
        <v>0</v>
      </c>
      <c r="F75" s="15">
        <f t="shared" si="17"/>
        <v>290</v>
      </c>
      <c r="G75" s="15">
        <f>'[1]02'!H77</f>
        <v>152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  <c r="R75" s="17"/>
    </row>
    <row r="76" spans="1:19">
      <c r="A76" s="8" t="s">
        <v>118</v>
      </c>
      <c r="B76" s="15">
        <f>'[1]02'!B78</f>
        <v>290</v>
      </c>
      <c r="C76" s="16">
        <f>'[1]02'!C78</f>
        <v>0</v>
      </c>
      <c r="D76" s="16">
        <f>'[1]02'!D78</f>
        <v>0</v>
      </c>
      <c r="E76" s="16">
        <f>'[1]02'!E78</f>
        <v>0</v>
      </c>
      <c r="F76" s="15">
        <f t="shared" si="17"/>
        <v>290</v>
      </c>
      <c r="G76" s="15">
        <f>'[1]02'!H78</f>
        <v>152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  <c r="R76" s="17"/>
    </row>
    <row r="77" spans="1:19">
      <c r="A77" s="8" t="s">
        <v>119</v>
      </c>
      <c r="B77" s="15">
        <f>'[1]02'!B79</f>
        <v>290</v>
      </c>
      <c r="C77" s="16">
        <f>'[1]02'!C79</f>
        <v>0</v>
      </c>
      <c r="D77" s="16">
        <f>'[1]02'!D79</f>
        <v>0</v>
      </c>
      <c r="E77" s="16">
        <f>'[1]02'!E79</f>
        <v>0</v>
      </c>
      <c r="F77" s="15">
        <f t="shared" si="17"/>
        <v>290</v>
      </c>
      <c r="G77" s="15">
        <f>'[1]02'!H79</f>
        <v>152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  <c r="R77" s="17"/>
    </row>
    <row r="78" spans="1:19">
      <c r="A78" s="8" t="s">
        <v>120</v>
      </c>
      <c r="B78" s="15">
        <f>'[1]02'!B80</f>
        <v>290</v>
      </c>
      <c r="C78" s="16">
        <f>'[1]02'!C80</f>
        <v>0</v>
      </c>
      <c r="D78" s="16">
        <f>'[1]02'!D80</f>
        <v>0</v>
      </c>
      <c r="E78" s="16">
        <f>'[1]02'!E80</f>
        <v>0</v>
      </c>
      <c r="F78" s="15">
        <f t="shared" si="17"/>
        <v>290</v>
      </c>
      <c r="G78" s="15">
        <f>'[1]02'!H80</f>
        <v>152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  <c r="R78" s="17"/>
    </row>
    <row r="79" spans="1:19">
      <c r="A79" s="8" t="s">
        <v>121</v>
      </c>
      <c r="B79" s="15">
        <f>'[1]02'!B81</f>
        <v>290</v>
      </c>
      <c r="C79" s="16">
        <f>'[1]02'!C81</f>
        <v>0</v>
      </c>
      <c r="D79" s="16">
        <f>'[1]02'!D81</f>
        <v>0</v>
      </c>
      <c r="E79" s="16">
        <f>'[1]02'!E81</f>
        <v>0</v>
      </c>
      <c r="F79" s="15">
        <f t="shared" si="17"/>
        <v>290</v>
      </c>
      <c r="G79" s="15">
        <f>'[1]02'!H81</f>
        <v>152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  <c r="R79" s="17"/>
    </row>
    <row r="80" spans="1:19">
      <c r="A80" s="8" t="s">
        <v>122</v>
      </c>
      <c r="B80" s="15">
        <f>'[1]02'!B82</f>
        <v>290</v>
      </c>
      <c r="C80" s="16">
        <f>'[1]02'!C82</f>
        <v>0</v>
      </c>
      <c r="D80" s="16">
        <f>'[1]02'!D82</f>
        <v>0</v>
      </c>
      <c r="E80" s="16">
        <f>'[1]02'!E82</f>
        <v>0</v>
      </c>
      <c r="F80" s="15">
        <f t="shared" si="17"/>
        <v>290</v>
      </c>
      <c r="G80" s="15">
        <f>'[1]02'!H82</f>
        <v>152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  <c r="R80" s="17"/>
    </row>
    <row r="81" spans="1:18">
      <c r="A81" s="8" t="s">
        <v>123</v>
      </c>
      <c r="B81" s="15">
        <f>'[1]02'!B83</f>
        <v>290</v>
      </c>
      <c r="C81" s="16">
        <f>'[1]02'!C83</f>
        <v>0</v>
      </c>
      <c r="D81" s="16">
        <f>'[1]02'!D83</f>
        <v>0</v>
      </c>
      <c r="E81" s="16">
        <f>'[1]02'!E83</f>
        <v>0</v>
      </c>
      <c r="F81" s="15">
        <f t="shared" si="17"/>
        <v>290</v>
      </c>
      <c r="G81" s="15">
        <f>'[1]02'!H83</f>
        <v>152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  <c r="R81" s="17"/>
    </row>
    <row r="82" spans="1:18">
      <c r="A82" s="8" t="s">
        <v>124</v>
      </c>
      <c r="B82" s="15">
        <f>'[1]02'!B84</f>
        <v>290</v>
      </c>
      <c r="C82" s="16">
        <f>'[1]02'!C84</f>
        <v>0</v>
      </c>
      <c r="D82" s="16">
        <f>'[1]02'!D84</f>
        <v>0</v>
      </c>
      <c r="E82" s="16">
        <f>'[1]02'!E84</f>
        <v>0</v>
      </c>
      <c r="F82" s="15">
        <f t="shared" si="17"/>
        <v>290</v>
      </c>
      <c r="G82" s="15">
        <f>'[1]02'!H84</f>
        <v>152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  <c r="R82" s="17"/>
    </row>
    <row r="83" spans="1:18">
      <c r="A83" s="8" t="s">
        <v>125</v>
      </c>
      <c r="B83" s="15">
        <f>'[1]02'!B85</f>
        <v>290</v>
      </c>
      <c r="C83" s="16">
        <f>'[1]02'!C85</f>
        <v>0</v>
      </c>
      <c r="D83" s="16">
        <f>'[1]02'!D85</f>
        <v>0</v>
      </c>
      <c r="E83" s="16">
        <f>'[1]02'!E85</f>
        <v>0</v>
      </c>
      <c r="F83" s="15">
        <f t="shared" si="17"/>
        <v>290</v>
      </c>
      <c r="G83" s="15">
        <f>'[1]02'!H85</f>
        <v>152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  <c r="R83" s="17"/>
    </row>
    <row r="84" spans="1:18">
      <c r="A84" s="8" t="s">
        <v>126</v>
      </c>
      <c r="B84" s="15">
        <f>'[1]02'!B86</f>
        <v>290</v>
      </c>
      <c r="C84" s="16">
        <f>'[1]02'!C86</f>
        <v>0</v>
      </c>
      <c r="D84" s="16">
        <f>'[1]02'!D86</f>
        <v>0</v>
      </c>
      <c r="E84" s="16">
        <f>'[1]02'!E86</f>
        <v>0</v>
      </c>
      <c r="F84" s="15">
        <f t="shared" si="17"/>
        <v>290</v>
      </c>
      <c r="G84" s="15">
        <f>'[1]02'!H86</f>
        <v>152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  <c r="R84" s="17"/>
    </row>
    <row r="85" spans="1:18">
      <c r="A85" s="8" t="s">
        <v>127</v>
      </c>
      <c r="B85" s="15">
        <f>'[1]02'!B87</f>
        <v>290</v>
      </c>
      <c r="C85" s="16">
        <f>'[1]02'!C87</f>
        <v>0</v>
      </c>
      <c r="D85" s="16">
        <f>'[1]02'!D87</f>
        <v>0</v>
      </c>
      <c r="E85" s="16">
        <f>'[1]02'!E87</f>
        <v>0</v>
      </c>
      <c r="F85" s="15">
        <f t="shared" si="17"/>
        <v>290</v>
      </c>
      <c r="G85" s="15">
        <f>'[1]02'!H87</f>
        <v>152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  <c r="R85" s="17"/>
    </row>
    <row r="86" spans="1:18">
      <c r="A86" s="8" t="s">
        <v>128</v>
      </c>
      <c r="B86" s="15">
        <f>'[1]02'!B88</f>
        <v>290</v>
      </c>
      <c r="C86" s="16">
        <f>'[1]02'!C88</f>
        <v>0</v>
      </c>
      <c r="D86" s="16">
        <f>'[1]02'!D88</f>
        <v>0</v>
      </c>
      <c r="E86" s="16">
        <f>'[1]02'!E88</f>
        <v>0</v>
      </c>
      <c r="F86" s="15">
        <f t="shared" si="17"/>
        <v>290</v>
      </c>
      <c r="G86" s="15">
        <f>'[1]02'!H88</f>
        <v>152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  <c r="R86" s="17"/>
    </row>
    <row r="87" spans="1:18">
      <c r="A87" s="8" t="s">
        <v>129</v>
      </c>
      <c r="B87" s="15">
        <f>'[1]02'!B89</f>
        <v>290</v>
      </c>
      <c r="C87" s="16">
        <f>'[1]02'!C89</f>
        <v>0</v>
      </c>
      <c r="D87" s="16">
        <f>'[1]02'!D89</f>
        <v>0</v>
      </c>
      <c r="E87" s="16">
        <f>'[1]02'!E89</f>
        <v>0</v>
      </c>
      <c r="F87" s="15">
        <f t="shared" si="17"/>
        <v>290</v>
      </c>
      <c r="G87" s="15">
        <f>'[1]02'!H89</f>
        <v>152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'[1]02'!B90</f>
        <v>290</v>
      </c>
      <c r="C88" s="16">
        <f>'[1]02'!C90</f>
        <v>0</v>
      </c>
      <c r="D88" s="16">
        <f>'[1]02'!D90</f>
        <v>0</v>
      </c>
      <c r="E88" s="16">
        <f>'[1]02'!E90</f>
        <v>0</v>
      </c>
      <c r="F88" s="15">
        <f t="shared" si="17"/>
        <v>290</v>
      </c>
      <c r="G88" s="15">
        <f>'[1]02'!H90</f>
        <v>152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'[1]02'!B91</f>
        <v>290</v>
      </c>
      <c r="C89" s="16">
        <f>'[1]02'!C91</f>
        <v>0</v>
      </c>
      <c r="D89" s="16">
        <f>'[1]02'!D91</f>
        <v>0</v>
      </c>
      <c r="E89" s="16">
        <f>'[1]02'!E91</f>
        <v>0</v>
      </c>
      <c r="F89" s="15">
        <f t="shared" si="17"/>
        <v>290</v>
      </c>
      <c r="G89" s="15">
        <f>'[1]02'!H91</f>
        <v>152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'[1]02'!B92</f>
        <v>290</v>
      </c>
      <c r="C90" s="16">
        <f>'[1]02'!C92</f>
        <v>0</v>
      </c>
      <c r="D90" s="16">
        <f>'[1]02'!D92</f>
        <v>0</v>
      </c>
      <c r="E90" s="16">
        <f>'[1]02'!E92</f>
        <v>0</v>
      </c>
      <c r="F90" s="15">
        <f t="shared" si="17"/>
        <v>290</v>
      </c>
      <c r="G90" s="15">
        <f>'[1]02'!H92</f>
        <v>152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'[1]02'!B93</f>
        <v>290</v>
      </c>
      <c r="C91" s="16">
        <f>'[1]02'!C93</f>
        <v>0</v>
      </c>
      <c r="D91" s="16">
        <f>'[1]02'!D93</f>
        <v>0</v>
      </c>
      <c r="E91" s="16">
        <f>'[1]02'!E93</f>
        <v>0</v>
      </c>
      <c r="F91" s="15">
        <f t="shared" si="17"/>
        <v>290</v>
      </c>
      <c r="G91" s="15">
        <f>'[1]02'!H93</f>
        <v>152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'[1]02'!B94</f>
        <v>290</v>
      </c>
      <c r="C92" s="16">
        <f>'[1]02'!C94</f>
        <v>0</v>
      </c>
      <c r="D92" s="16">
        <f>'[1]02'!D94</f>
        <v>0</v>
      </c>
      <c r="E92" s="16">
        <f>'[1]02'!E94</f>
        <v>0</v>
      </c>
      <c r="F92" s="15">
        <f t="shared" si="17"/>
        <v>290</v>
      </c>
      <c r="G92" s="15">
        <f>'[1]02'!H94</f>
        <v>152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'[1]02'!B95</f>
        <v>290</v>
      </c>
      <c r="C93" s="16">
        <f>'[1]02'!C95</f>
        <v>0</v>
      </c>
      <c r="D93" s="16">
        <f>'[1]02'!D95</f>
        <v>0</v>
      </c>
      <c r="E93" s="16">
        <f>'[1]02'!E95</f>
        <v>0</v>
      </c>
      <c r="F93" s="15">
        <f t="shared" si="17"/>
        <v>290</v>
      </c>
      <c r="G93" s="15">
        <f>'[1]02'!H95</f>
        <v>152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'[1]02'!B96</f>
        <v>290</v>
      </c>
      <c r="C94" s="16">
        <f>'[1]02'!C96</f>
        <v>0</v>
      </c>
      <c r="D94" s="16">
        <f>'[1]02'!D96</f>
        <v>0</v>
      </c>
      <c r="E94" s="16">
        <f>'[1]02'!E96</f>
        <v>0</v>
      </c>
      <c r="F94" s="15">
        <f t="shared" si="17"/>
        <v>290</v>
      </c>
      <c r="G94" s="15">
        <f>'[1]02'!H96</f>
        <v>152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'[1]02'!B97</f>
        <v>290</v>
      </c>
      <c r="C95" s="16">
        <f>'[1]02'!C97</f>
        <v>0</v>
      </c>
      <c r="D95" s="16">
        <f>'[1]02'!D97</f>
        <v>0</v>
      </c>
      <c r="E95" s="16">
        <f>'[1]02'!E97</f>
        <v>0</v>
      </c>
      <c r="F95" s="15">
        <f t="shared" si="17"/>
        <v>290</v>
      </c>
      <c r="G95" s="15">
        <f>'[1]02'!H97</f>
        <v>152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'[1]02'!B98</f>
        <v>290</v>
      </c>
      <c r="C96" s="16">
        <f>'[1]02'!C98</f>
        <v>0</v>
      </c>
      <c r="D96" s="16">
        <f>'[1]02'!D98</f>
        <v>0</v>
      </c>
      <c r="E96" s="16">
        <f>'[1]02'!E98</f>
        <v>0</v>
      </c>
      <c r="F96" s="15">
        <f t="shared" si="17"/>
        <v>290</v>
      </c>
      <c r="G96" s="15">
        <f>'[1]02'!H98</f>
        <v>152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'[1]02'!B99</f>
        <v>290</v>
      </c>
      <c r="C97" s="16">
        <f>'[1]02'!C99</f>
        <v>0</v>
      </c>
      <c r="D97" s="16">
        <f>'[1]02'!D99</f>
        <v>0</v>
      </c>
      <c r="E97" s="16">
        <f>'[1]02'!E99</f>
        <v>0</v>
      </c>
      <c r="F97" s="15">
        <f t="shared" si="17"/>
        <v>290</v>
      </c>
      <c r="G97" s="15">
        <f>'[1]02'!H99</f>
        <v>152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'[1]02'!B100</f>
        <v>290</v>
      </c>
      <c r="C98" s="16">
        <f>'[1]02'!C100</f>
        <v>0</v>
      </c>
      <c r="D98" s="16">
        <f>'[1]02'!D100</f>
        <v>0</v>
      </c>
      <c r="E98" s="16">
        <f>'[1]02'!E100</f>
        <v>0</v>
      </c>
      <c r="F98" s="15">
        <f t="shared" si="17"/>
        <v>290</v>
      </c>
      <c r="G98" s="15">
        <f>'[1]02'!H100</f>
        <v>152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3.4782500000000001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3.4782500000000001</v>
      </c>
      <c r="L99" s="15">
        <f t="shared" si="18"/>
        <v>2.4E-2</v>
      </c>
      <c r="M99" s="15">
        <f t="shared" si="18"/>
        <v>3.4782500000000001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3.4782500000000001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8">
        <f>Allocation_SG!A1</f>
        <v>45506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530</v>
      </c>
    </row>
    <row r="3" spans="1:19">
      <c r="A3" s="8" t="s">
        <v>45</v>
      </c>
      <c r="B3" s="199">
        <f>'[2]02'!B5</f>
        <v>80</v>
      </c>
      <c r="C3" s="200">
        <f>'[2]02'!C5</f>
        <v>0</v>
      </c>
      <c r="D3" s="200">
        <f>'[2]02'!D5</f>
        <v>0</v>
      </c>
      <c r="E3" s="200">
        <f>'[2]02'!E5</f>
        <v>0</v>
      </c>
      <c r="F3" s="15">
        <f>SUM(B3:E3)</f>
        <v>80</v>
      </c>
      <c r="G3" s="199">
        <f>'[2]02'!H5</f>
        <v>35</v>
      </c>
      <c r="H3" s="200">
        <f>'[2]02'!I5</f>
        <v>0</v>
      </c>
      <c r="I3" s="200">
        <f>'[2]02'!J5</f>
        <v>0</v>
      </c>
      <c r="J3" s="200">
        <f>'[2]02'!K5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'[2]02'!B6</f>
        <v>80</v>
      </c>
      <c r="C4" s="200">
        <f>'[2]02'!C6</f>
        <v>0</v>
      </c>
      <c r="D4" s="200">
        <f>'[2]02'!D6</f>
        <v>0</v>
      </c>
      <c r="E4" s="200">
        <f>'[2]02'!E6</f>
        <v>0</v>
      </c>
      <c r="F4" s="15">
        <f>SUM(B4:E4)</f>
        <v>80</v>
      </c>
      <c r="G4" s="199">
        <f>'[2]02'!H6</f>
        <v>35</v>
      </c>
      <c r="H4" s="200">
        <f>'[2]02'!I6</f>
        <v>0</v>
      </c>
      <c r="I4" s="200">
        <f>'[2]02'!J6</f>
        <v>0</v>
      </c>
      <c r="J4" s="200">
        <f>'[2]02'!K6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'[2]02'!B7</f>
        <v>80</v>
      </c>
      <c r="C5" s="200">
        <f>'[2]02'!C7</f>
        <v>0</v>
      </c>
      <c r="D5" s="200">
        <f>'[2]02'!D7</f>
        <v>0</v>
      </c>
      <c r="E5" s="200">
        <f>'[2]02'!E7</f>
        <v>0</v>
      </c>
      <c r="F5" s="15">
        <f t="shared" ref="F5:F68" si="6">SUM(B5:E5)</f>
        <v>80</v>
      </c>
      <c r="G5" s="199">
        <f>'[2]02'!H7</f>
        <v>35</v>
      </c>
      <c r="H5" s="200">
        <f>'[2]02'!I7</f>
        <v>0</v>
      </c>
      <c r="I5" s="200">
        <f>'[2]02'!J7</f>
        <v>0</v>
      </c>
      <c r="J5" s="200">
        <f>'[2]02'!K7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'[2]02'!B8</f>
        <v>80</v>
      </c>
      <c r="C6" s="200">
        <f>'[2]02'!C8</f>
        <v>0</v>
      </c>
      <c r="D6" s="200">
        <f>'[2]02'!D8</f>
        <v>0</v>
      </c>
      <c r="E6" s="200">
        <f>'[2]02'!E8</f>
        <v>0</v>
      </c>
      <c r="F6" s="15">
        <f t="shared" si="6"/>
        <v>80</v>
      </c>
      <c r="G6" s="199">
        <f>'[2]02'!H8</f>
        <v>35</v>
      </c>
      <c r="H6" s="200">
        <f>'[2]02'!I8</f>
        <v>0</v>
      </c>
      <c r="I6" s="200">
        <f>'[2]02'!J8</f>
        <v>0</v>
      </c>
      <c r="J6" s="200">
        <f>'[2]02'!K8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'[2]02'!B9</f>
        <v>80</v>
      </c>
      <c r="C7" s="200">
        <f>'[2]02'!C9</f>
        <v>0</v>
      </c>
      <c r="D7" s="200">
        <f>'[2]02'!D9</f>
        <v>0</v>
      </c>
      <c r="E7" s="200">
        <f>'[2]02'!E9</f>
        <v>0</v>
      </c>
      <c r="F7" s="15">
        <f t="shared" si="6"/>
        <v>80</v>
      </c>
      <c r="G7" s="199">
        <f>'[2]02'!H9</f>
        <v>35</v>
      </c>
      <c r="H7" s="200">
        <f>'[2]02'!I9</f>
        <v>0</v>
      </c>
      <c r="I7" s="200">
        <f>'[2]02'!J9</f>
        <v>0</v>
      </c>
      <c r="J7" s="200">
        <f>'[2]02'!K9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'[2]02'!B10</f>
        <v>80</v>
      </c>
      <c r="C8" s="200">
        <f>'[2]02'!C10</f>
        <v>0</v>
      </c>
      <c r="D8" s="200">
        <f>'[2]02'!D10</f>
        <v>0</v>
      </c>
      <c r="E8" s="200">
        <f>'[2]02'!E10</f>
        <v>0</v>
      </c>
      <c r="F8" s="15">
        <f t="shared" si="6"/>
        <v>80</v>
      </c>
      <c r="G8" s="199">
        <f>'[2]02'!H10</f>
        <v>35</v>
      </c>
      <c r="H8" s="200">
        <f>'[2]02'!I10</f>
        <v>0</v>
      </c>
      <c r="I8" s="200">
        <f>'[2]02'!J10</f>
        <v>0</v>
      </c>
      <c r="J8" s="200">
        <f>'[2]02'!K10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'[2]02'!B11</f>
        <v>80</v>
      </c>
      <c r="C9" s="200">
        <f>'[2]02'!C11</f>
        <v>0</v>
      </c>
      <c r="D9" s="200">
        <f>'[2]02'!D11</f>
        <v>0</v>
      </c>
      <c r="E9" s="200">
        <f>'[2]02'!E11</f>
        <v>0</v>
      </c>
      <c r="F9" s="15">
        <f t="shared" si="6"/>
        <v>80</v>
      </c>
      <c r="G9" s="199">
        <f>'[2]02'!H11</f>
        <v>34</v>
      </c>
      <c r="H9" s="200">
        <f>'[2]02'!I11</f>
        <v>0</v>
      </c>
      <c r="I9" s="200">
        <f>'[2]02'!J11</f>
        <v>0</v>
      </c>
      <c r="J9" s="200">
        <f>'[2]02'!K11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199">
        <f>'[2]02'!B12</f>
        <v>80</v>
      </c>
      <c r="C10" s="200">
        <f>'[2]02'!C12</f>
        <v>0</v>
      </c>
      <c r="D10" s="200">
        <f>'[2]02'!D12</f>
        <v>0</v>
      </c>
      <c r="E10" s="200">
        <f>'[2]02'!E12</f>
        <v>0</v>
      </c>
      <c r="F10" s="15">
        <f t="shared" si="6"/>
        <v>80</v>
      </c>
      <c r="G10" s="199">
        <f>'[2]02'!H12</f>
        <v>34</v>
      </c>
      <c r="H10" s="200">
        <f>'[2]02'!I12</f>
        <v>0</v>
      </c>
      <c r="I10" s="200">
        <f>'[2]02'!J12</f>
        <v>0</v>
      </c>
      <c r="J10" s="200">
        <f>'[2]02'!K12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199">
        <f>'[2]02'!B13</f>
        <v>80</v>
      </c>
      <c r="C11" s="200">
        <f>'[2]02'!C13</f>
        <v>0</v>
      </c>
      <c r="D11" s="200">
        <f>'[2]02'!D13</f>
        <v>0</v>
      </c>
      <c r="E11" s="200">
        <f>'[2]02'!E13</f>
        <v>0</v>
      </c>
      <c r="F11" s="15">
        <f t="shared" si="6"/>
        <v>80</v>
      </c>
      <c r="G11" s="199">
        <f>'[2]02'!H13</f>
        <v>34</v>
      </c>
      <c r="H11" s="200">
        <f>'[2]02'!I13</f>
        <v>0</v>
      </c>
      <c r="I11" s="200">
        <f>'[2]02'!J13</f>
        <v>0</v>
      </c>
      <c r="J11" s="200">
        <f>'[2]02'!K13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199">
        <f>'[2]02'!B14</f>
        <v>80</v>
      </c>
      <c r="C12" s="200">
        <f>'[2]02'!C14</f>
        <v>0</v>
      </c>
      <c r="D12" s="200">
        <f>'[2]02'!D14</f>
        <v>0</v>
      </c>
      <c r="E12" s="200">
        <f>'[2]02'!E14</f>
        <v>0</v>
      </c>
      <c r="F12" s="15">
        <f t="shared" si="6"/>
        <v>80</v>
      </c>
      <c r="G12" s="199">
        <f>'[2]02'!H14</f>
        <v>34</v>
      </c>
      <c r="H12" s="200">
        <f>'[2]02'!I14</f>
        <v>0</v>
      </c>
      <c r="I12" s="200">
        <f>'[2]02'!J14</f>
        <v>0</v>
      </c>
      <c r="J12" s="200">
        <f>'[2]02'!K14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199">
        <f>'[2]02'!B15</f>
        <v>80</v>
      </c>
      <c r="C13" s="200">
        <f>'[2]02'!C15</f>
        <v>0</v>
      </c>
      <c r="D13" s="200">
        <f>'[2]02'!D15</f>
        <v>0</v>
      </c>
      <c r="E13" s="200">
        <f>'[2]02'!E15</f>
        <v>0</v>
      </c>
      <c r="F13" s="15">
        <f t="shared" si="6"/>
        <v>80</v>
      </c>
      <c r="G13" s="199">
        <f>'[2]02'!H15</f>
        <v>34</v>
      </c>
      <c r="H13" s="200">
        <f>'[2]02'!I15</f>
        <v>0</v>
      </c>
      <c r="I13" s="200">
        <f>'[2]02'!J15</f>
        <v>0</v>
      </c>
      <c r="J13" s="200">
        <f>'[2]02'!K15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199">
        <f>'[2]02'!B16</f>
        <v>80</v>
      </c>
      <c r="C14" s="200">
        <f>'[2]02'!C16</f>
        <v>0</v>
      </c>
      <c r="D14" s="200">
        <f>'[2]02'!D16</f>
        <v>0</v>
      </c>
      <c r="E14" s="200">
        <f>'[2]02'!E16</f>
        <v>0</v>
      </c>
      <c r="F14" s="15">
        <f t="shared" si="6"/>
        <v>80</v>
      </c>
      <c r="G14" s="199">
        <f>'[2]02'!H16</f>
        <v>34</v>
      </c>
      <c r="H14" s="200">
        <f>'[2]02'!I16</f>
        <v>0</v>
      </c>
      <c r="I14" s="200">
        <f>'[2]02'!J16</f>
        <v>0</v>
      </c>
      <c r="J14" s="200">
        <f>'[2]02'!K16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199">
        <f>'[2]02'!B17</f>
        <v>80</v>
      </c>
      <c r="C15" s="200">
        <f>'[2]02'!C17</f>
        <v>0</v>
      </c>
      <c r="D15" s="200">
        <f>'[2]02'!D17</f>
        <v>0</v>
      </c>
      <c r="E15" s="200">
        <f>'[2]02'!E17</f>
        <v>0</v>
      </c>
      <c r="F15" s="15">
        <f t="shared" si="6"/>
        <v>80</v>
      </c>
      <c r="G15" s="199">
        <f>'[2]02'!H17</f>
        <v>34</v>
      </c>
      <c r="H15" s="200">
        <f>'[2]02'!I17</f>
        <v>0</v>
      </c>
      <c r="I15" s="200">
        <f>'[2]02'!J17</f>
        <v>0</v>
      </c>
      <c r="J15" s="200">
        <f>'[2]02'!K17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199">
        <f>'[2]02'!B18</f>
        <v>80</v>
      </c>
      <c r="C16" s="200">
        <f>'[2]02'!C18</f>
        <v>0</v>
      </c>
      <c r="D16" s="200">
        <f>'[2]02'!D18</f>
        <v>0</v>
      </c>
      <c r="E16" s="200">
        <f>'[2]02'!E18</f>
        <v>0</v>
      </c>
      <c r="F16" s="15">
        <f t="shared" si="6"/>
        <v>80</v>
      </c>
      <c r="G16" s="199">
        <f>'[2]02'!H18</f>
        <v>34</v>
      </c>
      <c r="H16" s="200">
        <f>'[2]02'!I18</f>
        <v>0</v>
      </c>
      <c r="I16" s="200">
        <f>'[2]02'!J18</f>
        <v>0</v>
      </c>
      <c r="J16" s="200">
        <f>'[2]02'!K18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199">
        <f>'[2]02'!B19</f>
        <v>80</v>
      </c>
      <c r="C17" s="200">
        <f>'[2]02'!C19</f>
        <v>0</v>
      </c>
      <c r="D17" s="200">
        <f>'[2]02'!D19</f>
        <v>0</v>
      </c>
      <c r="E17" s="200">
        <f>'[2]02'!E19</f>
        <v>0</v>
      </c>
      <c r="F17" s="15">
        <f t="shared" si="6"/>
        <v>80</v>
      </c>
      <c r="G17" s="199">
        <f>'[2]02'!H19</f>
        <v>34</v>
      </c>
      <c r="H17" s="200">
        <f>'[2]02'!I19</f>
        <v>0</v>
      </c>
      <c r="I17" s="200">
        <f>'[2]02'!J19</f>
        <v>0</v>
      </c>
      <c r="J17" s="200">
        <f>'[2]02'!K19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199">
        <f>'[2]02'!B20</f>
        <v>80</v>
      </c>
      <c r="C18" s="200">
        <f>'[2]02'!C20</f>
        <v>0</v>
      </c>
      <c r="D18" s="200">
        <f>'[2]02'!D20</f>
        <v>0</v>
      </c>
      <c r="E18" s="200">
        <f>'[2]02'!E20</f>
        <v>0</v>
      </c>
      <c r="F18" s="15">
        <f t="shared" si="6"/>
        <v>80</v>
      </c>
      <c r="G18" s="199">
        <f>'[2]02'!H20</f>
        <v>34</v>
      </c>
      <c r="H18" s="200">
        <f>'[2]02'!I20</f>
        <v>0</v>
      </c>
      <c r="I18" s="200">
        <f>'[2]02'!J20</f>
        <v>0</v>
      </c>
      <c r="J18" s="200">
        <f>'[2]02'!K20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199">
        <f>'[2]02'!B21</f>
        <v>80</v>
      </c>
      <c r="C19" s="200">
        <f>'[2]02'!C21</f>
        <v>0</v>
      </c>
      <c r="D19" s="200">
        <f>'[2]02'!D21</f>
        <v>0</v>
      </c>
      <c r="E19" s="200">
        <f>'[2]02'!E21</f>
        <v>0</v>
      </c>
      <c r="F19" s="15">
        <f t="shared" si="6"/>
        <v>80</v>
      </c>
      <c r="G19" s="199">
        <f>'[2]02'!H21</f>
        <v>34</v>
      </c>
      <c r="H19" s="200">
        <f>'[2]02'!I21</f>
        <v>0</v>
      </c>
      <c r="I19" s="200">
        <f>'[2]02'!J21</f>
        <v>0</v>
      </c>
      <c r="J19" s="200">
        <f>'[2]02'!K21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199">
        <f>'[2]02'!B22</f>
        <v>80</v>
      </c>
      <c r="C20" s="200">
        <f>'[2]02'!C22</f>
        <v>0</v>
      </c>
      <c r="D20" s="200">
        <f>'[2]02'!D22</f>
        <v>0</v>
      </c>
      <c r="E20" s="200">
        <f>'[2]02'!E22</f>
        <v>0</v>
      </c>
      <c r="F20" s="15">
        <f t="shared" si="6"/>
        <v>80</v>
      </c>
      <c r="G20" s="199">
        <f>'[2]02'!H22</f>
        <v>34</v>
      </c>
      <c r="H20" s="200">
        <f>'[2]02'!I22</f>
        <v>0</v>
      </c>
      <c r="I20" s="200">
        <f>'[2]02'!J22</f>
        <v>0</v>
      </c>
      <c r="J20" s="200">
        <f>'[2]02'!K22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199">
        <f>'[2]02'!B23</f>
        <v>80</v>
      </c>
      <c r="C21" s="200">
        <f>'[2]02'!C23</f>
        <v>0</v>
      </c>
      <c r="D21" s="200">
        <f>'[2]02'!D23</f>
        <v>0</v>
      </c>
      <c r="E21" s="200">
        <f>'[2]02'!E23</f>
        <v>0</v>
      </c>
      <c r="F21" s="15">
        <f t="shared" si="6"/>
        <v>80</v>
      </c>
      <c r="G21" s="199">
        <f>'[2]02'!H23</f>
        <v>34</v>
      </c>
      <c r="H21" s="200">
        <f>'[2]02'!I23</f>
        <v>0</v>
      </c>
      <c r="I21" s="200">
        <f>'[2]02'!J23</f>
        <v>0</v>
      </c>
      <c r="J21" s="200">
        <f>'[2]02'!K23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199">
        <f>'[2]02'!B24</f>
        <v>80</v>
      </c>
      <c r="C22" s="200">
        <f>'[2]02'!C24</f>
        <v>0</v>
      </c>
      <c r="D22" s="200">
        <f>'[2]02'!D24</f>
        <v>0</v>
      </c>
      <c r="E22" s="200">
        <f>'[2]02'!E24</f>
        <v>0</v>
      </c>
      <c r="F22" s="15">
        <f t="shared" si="6"/>
        <v>80</v>
      </c>
      <c r="G22" s="199">
        <f>'[2]02'!H24</f>
        <v>34</v>
      </c>
      <c r="H22" s="200">
        <f>'[2]02'!I24</f>
        <v>0</v>
      </c>
      <c r="I22" s="200">
        <f>'[2]02'!J24</f>
        <v>0</v>
      </c>
      <c r="J22" s="200">
        <f>'[2]02'!K24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199">
        <f>'[2]02'!B25</f>
        <v>80</v>
      </c>
      <c r="C23" s="200">
        <f>'[2]02'!C25</f>
        <v>0</v>
      </c>
      <c r="D23" s="200">
        <f>'[2]02'!D25</f>
        <v>0</v>
      </c>
      <c r="E23" s="200">
        <f>'[2]02'!E25</f>
        <v>0</v>
      </c>
      <c r="F23" s="15">
        <f t="shared" si="6"/>
        <v>80</v>
      </c>
      <c r="G23" s="199">
        <f>'[2]02'!H25</f>
        <v>34</v>
      </c>
      <c r="H23" s="200">
        <f>'[2]02'!I25</f>
        <v>0</v>
      </c>
      <c r="I23" s="200">
        <f>'[2]02'!J25</f>
        <v>0</v>
      </c>
      <c r="J23" s="200">
        <f>'[2]02'!K25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199">
        <f>'[2]02'!B26</f>
        <v>80</v>
      </c>
      <c r="C24" s="200">
        <f>'[2]02'!C26</f>
        <v>0</v>
      </c>
      <c r="D24" s="200">
        <f>'[2]02'!D26</f>
        <v>0</v>
      </c>
      <c r="E24" s="200">
        <f>'[2]02'!E26</f>
        <v>0</v>
      </c>
      <c r="F24" s="15">
        <f t="shared" si="6"/>
        <v>80</v>
      </c>
      <c r="G24" s="199">
        <f>'[2]02'!H26</f>
        <v>34</v>
      </c>
      <c r="H24" s="200">
        <f>'[2]02'!I26</f>
        <v>0</v>
      </c>
      <c r="I24" s="200">
        <f>'[2]02'!J26</f>
        <v>0</v>
      </c>
      <c r="J24" s="200">
        <f>'[2]02'!K26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199">
        <f>'[2]02'!B27</f>
        <v>80</v>
      </c>
      <c r="C25" s="200">
        <f>'[2]02'!C27</f>
        <v>0</v>
      </c>
      <c r="D25" s="200">
        <f>'[2]02'!D27</f>
        <v>0</v>
      </c>
      <c r="E25" s="200">
        <f>'[2]02'!E27</f>
        <v>0</v>
      </c>
      <c r="F25" s="15">
        <f t="shared" si="6"/>
        <v>80</v>
      </c>
      <c r="G25" s="199">
        <f>'[2]02'!H27</f>
        <v>34</v>
      </c>
      <c r="H25" s="200">
        <f>'[2]02'!I27</f>
        <v>0</v>
      </c>
      <c r="I25" s="200">
        <f>'[2]02'!J27</f>
        <v>0</v>
      </c>
      <c r="J25" s="200">
        <f>'[2]02'!K27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199">
        <f>'[2]02'!B28</f>
        <v>80</v>
      </c>
      <c r="C26" s="200">
        <f>'[2]02'!C28</f>
        <v>0</v>
      </c>
      <c r="D26" s="200">
        <f>'[2]02'!D28</f>
        <v>0</v>
      </c>
      <c r="E26" s="200">
        <f>'[2]02'!E28</f>
        <v>0</v>
      </c>
      <c r="F26" s="15">
        <f t="shared" si="6"/>
        <v>80</v>
      </c>
      <c r="G26" s="199">
        <f>'[2]02'!H28</f>
        <v>34</v>
      </c>
      <c r="H26" s="200">
        <f>'[2]02'!I28</f>
        <v>0</v>
      </c>
      <c r="I26" s="200">
        <f>'[2]02'!J28</f>
        <v>0</v>
      </c>
      <c r="J26" s="200">
        <f>'[2]02'!K28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199">
        <f>'[2]02'!B29</f>
        <v>80</v>
      </c>
      <c r="C27" s="200">
        <f>'[2]02'!C29</f>
        <v>0</v>
      </c>
      <c r="D27" s="200">
        <f>'[2]02'!D29</f>
        <v>0</v>
      </c>
      <c r="E27" s="200">
        <f>'[2]02'!E29</f>
        <v>0</v>
      </c>
      <c r="F27" s="15">
        <f t="shared" si="6"/>
        <v>80</v>
      </c>
      <c r="G27" s="199">
        <f>'[2]02'!H29</f>
        <v>34</v>
      </c>
      <c r="H27" s="200">
        <f>'[2]02'!I29</f>
        <v>0</v>
      </c>
      <c r="I27" s="200">
        <f>'[2]02'!J29</f>
        <v>0</v>
      </c>
      <c r="J27" s="200">
        <f>'[2]02'!K29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199">
        <f>'[2]02'!B30</f>
        <v>80</v>
      </c>
      <c r="C28" s="200">
        <f>'[2]02'!C30</f>
        <v>0</v>
      </c>
      <c r="D28" s="200">
        <f>'[2]02'!D30</f>
        <v>0</v>
      </c>
      <c r="E28" s="200">
        <f>'[2]02'!E30</f>
        <v>0</v>
      </c>
      <c r="F28" s="15">
        <f t="shared" si="6"/>
        <v>80</v>
      </c>
      <c r="G28" s="199">
        <f>'[2]02'!H30</f>
        <v>34</v>
      </c>
      <c r="H28" s="200">
        <f>'[2]02'!I30</f>
        <v>0</v>
      </c>
      <c r="I28" s="200">
        <f>'[2]02'!J30</f>
        <v>0</v>
      </c>
      <c r="J28" s="200">
        <f>'[2]02'!K30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199">
        <f>'[2]02'!B31</f>
        <v>80</v>
      </c>
      <c r="C29" s="200">
        <f>'[2]02'!C31</f>
        <v>0</v>
      </c>
      <c r="D29" s="200">
        <f>'[2]02'!D31</f>
        <v>0</v>
      </c>
      <c r="E29" s="200">
        <f>'[2]02'!E31</f>
        <v>0</v>
      </c>
      <c r="F29" s="15">
        <f t="shared" si="6"/>
        <v>80</v>
      </c>
      <c r="G29" s="199">
        <f>'[2]02'!H31</f>
        <v>34</v>
      </c>
      <c r="H29" s="200">
        <f>'[2]02'!I31</f>
        <v>0</v>
      </c>
      <c r="I29" s="200">
        <f>'[2]02'!J31</f>
        <v>0</v>
      </c>
      <c r="J29" s="200">
        <f>'[2]02'!K31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199">
        <f>'[2]02'!B32</f>
        <v>80</v>
      </c>
      <c r="C30" s="200">
        <f>'[2]02'!C32</f>
        <v>0</v>
      </c>
      <c r="D30" s="200">
        <f>'[2]02'!D32</f>
        <v>0</v>
      </c>
      <c r="E30" s="200">
        <f>'[2]02'!E32</f>
        <v>0</v>
      </c>
      <c r="F30" s="15">
        <f t="shared" si="6"/>
        <v>80</v>
      </c>
      <c r="G30" s="199">
        <f>'[2]02'!H32</f>
        <v>34</v>
      </c>
      <c r="H30" s="200">
        <f>'[2]02'!I32</f>
        <v>0</v>
      </c>
      <c r="I30" s="200">
        <f>'[2]02'!J32</f>
        <v>0</v>
      </c>
      <c r="J30" s="200">
        <f>'[2]02'!K32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199">
        <f>'[2]02'!B33</f>
        <v>80</v>
      </c>
      <c r="C31" s="200">
        <f>'[2]02'!C33</f>
        <v>0</v>
      </c>
      <c r="D31" s="200">
        <f>'[2]02'!D33</f>
        <v>0</v>
      </c>
      <c r="E31" s="200">
        <f>'[2]02'!E33</f>
        <v>0</v>
      </c>
      <c r="F31" s="15">
        <f t="shared" si="6"/>
        <v>80</v>
      </c>
      <c r="G31" s="199">
        <f>'[2]02'!H33</f>
        <v>34</v>
      </c>
      <c r="H31" s="200">
        <f>'[2]02'!I33</f>
        <v>0</v>
      </c>
      <c r="I31" s="200">
        <f>'[2]02'!J33</f>
        <v>0</v>
      </c>
      <c r="J31" s="200">
        <f>'[2]02'!K33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199">
        <f>'[2]02'!B34</f>
        <v>80</v>
      </c>
      <c r="C32" s="200">
        <f>'[2]02'!C34</f>
        <v>0</v>
      </c>
      <c r="D32" s="200">
        <f>'[2]02'!D34</f>
        <v>0</v>
      </c>
      <c r="E32" s="200">
        <f>'[2]02'!E34</f>
        <v>0</v>
      </c>
      <c r="F32" s="15">
        <f t="shared" si="6"/>
        <v>80</v>
      </c>
      <c r="G32" s="199">
        <f>'[2]02'!H34</f>
        <v>34</v>
      </c>
      <c r="H32" s="200">
        <f>'[2]02'!I34</f>
        <v>0</v>
      </c>
      <c r="I32" s="200">
        <f>'[2]02'!J34</f>
        <v>0</v>
      </c>
      <c r="J32" s="200">
        <f>'[2]02'!K34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199">
        <f>'[2]02'!B35</f>
        <v>80</v>
      </c>
      <c r="C33" s="200">
        <f>'[2]02'!C35</f>
        <v>0</v>
      </c>
      <c r="D33" s="200">
        <f>'[2]02'!D35</f>
        <v>0</v>
      </c>
      <c r="E33" s="200">
        <f>'[2]02'!E35</f>
        <v>0</v>
      </c>
      <c r="F33" s="15">
        <f t="shared" si="6"/>
        <v>80</v>
      </c>
      <c r="G33" s="199">
        <f>'[2]02'!H35</f>
        <v>34</v>
      </c>
      <c r="H33" s="200">
        <f>'[2]02'!I35</f>
        <v>0</v>
      </c>
      <c r="I33" s="200">
        <f>'[2]02'!J35</f>
        <v>0</v>
      </c>
      <c r="J33" s="200">
        <f>'[2]02'!K35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199">
        <f>'[2]02'!B36</f>
        <v>80</v>
      </c>
      <c r="C34" s="200">
        <f>'[2]02'!C36</f>
        <v>0</v>
      </c>
      <c r="D34" s="200">
        <f>'[2]02'!D36</f>
        <v>0</v>
      </c>
      <c r="E34" s="200">
        <f>'[2]02'!E36</f>
        <v>0</v>
      </c>
      <c r="F34" s="15">
        <f t="shared" si="6"/>
        <v>80</v>
      </c>
      <c r="G34" s="199">
        <f>'[2]02'!H36</f>
        <v>34</v>
      </c>
      <c r="H34" s="200">
        <f>'[2]02'!I36</f>
        <v>0</v>
      </c>
      <c r="I34" s="200">
        <f>'[2]02'!J36</f>
        <v>0</v>
      </c>
      <c r="J34" s="200">
        <f>'[2]02'!K36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199">
        <f>'[2]02'!B37</f>
        <v>80</v>
      </c>
      <c r="C35" s="200">
        <f>'[2]02'!C37</f>
        <v>0</v>
      </c>
      <c r="D35" s="200">
        <f>'[2]02'!D37</f>
        <v>0</v>
      </c>
      <c r="E35" s="200">
        <f>'[2]02'!E37</f>
        <v>0</v>
      </c>
      <c r="F35" s="15">
        <f t="shared" si="6"/>
        <v>80</v>
      </c>
      <c r="G35" s="199">
        <f>'[2]02'!H37</f>
        <v>34</v>
      </c>
      <c r="H35" s="200">
        <f>'[2]02'!I37</f>
        <v>0</v>
      </c>
      <c r="I35" s="200">
        <f>'[2]02'!J37</f>
        <v>0</v>
      </c>
      <c r="J35" s="200">
        <f>'[2]02'!K37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199">
        <f>'[2]02'!B38</f>
        <v>80</v>
      </c>
      <c r="C36" s="200">
        <f>'[2]02'!C38</f>
        <v>0</v>
      </c>
      <c r="D36" s="200">
        <f>'[2]02'!D38</f>
        <v>0</v>
      </c>
      <c r="E36" s="200">
        <f>'[2]02'!E38</f>
        <v>0</v>
      </c>
      <c r="F36" s="15">
        <f t="shared" si="6"/>
        <v>80</v>
      </c>
      <c r="G36" s="199">
        <f>'[2]02'!H38</f>
        <v>34</v>
      </c>
      <c r="H36" s="200">
        <f>'[2]02'!I38</f>
        <v>0</v>
      </c>
      <c r="I36" s="200">
        <f>'[2]02'!J38</f>
        <v>0</v>
      </c>
      <c r="J36" s="200">
        <f>'[2]02'!K38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199">
        <f>'[2]02'!B39</f>
        <v>80</v>
      </c>
      <c r="C37" s="200">
        <f>'[2]02'!C39</f>
        <v>0</v>
      </c>
      <c r="D37" s="200">
        <f>'[2]02'!D39</f>
        <v>0</v>
      </c>
      <c r="E37" s="200">
        <f>'[2]02'!E39</f>
        <v>0</v>
      </c>
      <c r="F37" s="15">
        <f t="shared" si="6"/>
        <v>80</v>
      </c>
      <c r="G37" s="199">
        <f>'[2]02'!H39</f>
        <v>34</v>
      </c>
      <c r="H37" s="200">
        <f>'[2]02'!I39</f>
        <v>0</v>
      </c>
      <c r="I37" s="200">
        <f>'[2]02'!J39</f>
        <v>0</v>
      </c>
      <c r="J37" s="200">
        <f>'[2]02'!K39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199">
        <f>'[2]02'!B40</f>
        <v>80</v>
      </c>
      <c r="C38" s="200">
        <f>'[2]02'!C40</f>
        <v>0</v>
      </c>
      <c r="D38" s="200">
        <f>'[2]02'!D40</f>
        <v>0</v>
      </c>
      <c r="E38" s="200">
        <f>'[2]02'!E40</f>
        <v>0</v>
      </c>
      <c r="F38" s="15">
        <f t="shared" si="6"/>
        <v>80</v>
      </c>
      <c r="G38" s="199">
        <f>'[2]02'!H40</f>
        <v>34</v>
      </c>
      <c r="H38" s="200">
        <f>'[2]02'!I40</f>
        <v>0</v>
      </c>
      <c r="I38" s="200">
        <f>'[2]02'!J40</f>
        <v>0</v>
      </c>
      <c r="J38" s="200">
        <f>'[2]02'!K40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199">
        <f>'[2]02'!B41</f>
        <v>80</v>
      </c>
      <c r="C39" s="200">
        <f>'[2]02'!C41</f>
        <v>0</v>
      </c>
      <c r="D39" s="200">
        <f>'[2]02'!D41</f>
        <v>0</v>
      </c>
      <c r="E39" s="200">
        <f>'[2]02'!E41</f>
        <v>0</v>
      </c>
      <c r="F39" s="15">
        <f t="shared" si="6"/>
        <v>80</v>
      </c>
      <c r="G39" s="199">
        <f>'[2]02'!H41</f>
        <v>34</v>
      </c>
      <c r="H39" s="200">
        <f>'[2]02'!I41</f>
        <v>0</v>
      </c>
      <c r="I39" s="200">
        <f>'[2]02'!J41</f>
        <v>0</v>
      </c>
      <c r="J39" s="200">
        <f>'[2]02'!K41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/>
    </row>
    <row r="40" spans="1:19">
      <c r="A40" s="8" t="s">
        <v>82</v>
      </c>
      <c r="B40" s="199">
        <f>'[2]02'!B42</f>
        <v>80</v>
      </c>
      <c r="C40" s="200">
        <f>'[2]02'!C42</f>
        <v>0</v>
      </c>
      <c r="D40" s="200">
        <f>'[2]02'!D42</f>
        <v>0</v>
      </c>
      <c r="E40" s="200">
        <f>'[2]02'!E42</f>
        <v>0</v>
      </c>
      <c r="F40" s="15">
        <f t="shared" si="6"/>
        <v>80</v>
      </c>
      <c r="G40" s="199">
        <f>'[2]02'!H42</f>
        <v>34</v>
      </c>
      <c r="H40" s="200">
        <f>'[2]02'!I42</f>
        <v>0</v>
      </c>
      <c r="I40" s="200">
        <f>'[2]02'!J42</f>
        <v>0</v>
      </c>
      <c r="J40" s="200">
        <f>'[2]02'!K42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/>
    </row>
    <row r="41" spans="1:19">
      <c r="A41" s="8" t="s">
        <v>83</v>
      </c>
      <c r="B41" s="199">
        <f>'[2]02'!B43</f>
        <v>80</v>
      </c>
      <c r="C41" s="200">
        <f>'[2]02'!C43</f>
        <v>0</v>
      </c>
      <c r="D41" s="200">
        <f>'[2]02'!D43</f>
        <v>0</v>
      </c>
      <c r="E41" s="200">
        <f>'[2]02'!E43</f>
        <v>0</v>
      </c>
      <c r="F41" s="15">
        <f t="shared" si="6"/>
        <v>80</v>
      </c>
      <c r="G41" s="199">
        <f>'[2]02'!H43</f>
        <v>33</v>
      </c>
      <c r="H41" s="200">
        <f>'[2]02'!I43</f>
        <v>0</v>
      </c>
      <c r="I41" s="200">
        <f>'[2]02'!J43</f>
        <v>0</v>
      </c>
      <c r="J41" s="200">
        <f>'[2]02'!K43</f>
        <v>0</v>
      </c>
      <c r="K41" s="15">
        <f t="shared" si="3"/>
        <v>33</v>
      </c>
      <c r="L41" s="18">
        <f>frq!C41</f>
        <v>1</v>
      </c>
      <c r="M41" s="124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  <c r="S41" s="18"/>
    </row>
    <row r="42" spans="1:19">
      <c r="A42" s="8" t="s">
        <v>84</v>
      </c>
      <c r="B42" s="199">
        <f>'[2]02'!B44</f>
        <v>80</v>
      </c>
      <c r="C42" s="200">
        <f>'[2]02'!C44</f>
        <v>0</v>
      </c>
      <c r="D42" s="200">
        <f>'[2]02'!D44</f>
        <v>0</v>
      </c>
      <c r="E42" s="200">
        <f>'[2]02'!E44</f>
        <v>0</v>
      </c>
      <c r="F42" s="15">
        <f t="shared" si="6"/>
        <v>80</v>
      </c>
      <c r="G42" s="199">
        <f>'[2]02'!H44</f>
        <v>33</v>
      </c>
      <c r="H42" s="200">
        <f>'[2]02'!I44</f>
        <v>0</v>
      </c>
      <c r="I42" s="200">
        <f>'[2]02'!J44</f>
        <v>0</v>
      </c>
      <c r="J42" s="200">
        <f>'[2]02'!K44</f>
        <v>0</v>
      </c>
      <c r="K42" s="15">
        <f t="shared" si="3"/>
        <v>33</v>
      </c>
      <c r="L42" s="18">
        <f>frq!C42</f>
        <v>1</v>
      </c>
      <c r="M42" s="124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  <c r="S42" s="18"/>
    </row>
    <row r="43" spans="1:19">
      <c r="A43" s="8" t="s">
        <v>85</v>
      </c>
      <c r="B43" s="199">
        <f>'[2]02'!B45</f>
        <v>80</v>
      </c>
      <c r="C43" s="200">
        <f>'[2]02'!C45</f>
        <v>0</v>
      </c>
      <c r="D43" s="200">
        <f>'[2]02'!D45</f>
        <v>0</v>
      </c>
      <c r="E43" s="200">
        <f>'[2]02'!E45</f>
        <v>0</v>
      </c>
      <c r="F43" s="15">
        <f t="shared" si="6"/>
        <v>80</v>
      </c>
      <c r="G43" s="199">
        <f>'[2]02'!H45</f>
        <v>33</v>
      </c>
      <c r="H43" s="200">
        <f>'[2]02'!I45</f>
        <v>0</v>
      </c>
      <c r="I43" s="200">
        <f>'[2]02'!J45</f>
        <v>0</v>
      </c>
      <c r="J43" s="200">
        <f>'[2]02'!K45</f>
        <v>0</v>
      </c>
      <c r="K43" s="15">
        <f t="shared" si="3"/>
        <v>33</v>
      </c>
      <c r="L43" s="18">
        <f>frq!C43</f>
        <v>1</v>
      </c>
      <c r="M43" s="124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  <c r="S43" s="18"/>
    </row>
    <row r="44" spans="1:19">
      <c r="A44" s="8" t="s">
        <v>86</v>
      </c>
      <c r="B44" s="199">
        <f>'[2]02'!B46</f>
        <v>80</v>
      </c>
      <c r="C44" s="200">
        <f>'[2]02'!C46</f>
        <v>0</v>
      </c>
      <c r="D44" s="200">
        <f>'[2]02'!D46</f>
        <v>0</v>
      </c>
      <c r="E44" s="200">
        <f>'[2]02'!E46</f>
        <v>0</v>
      </c>
      <c r="F44" s="15">
        <f t="shared" si="6"/>
        <v>80</v>
      </c>
      <c r="G44" s="199">
        <f>'[2]02'!H46</f>
        <v>33</v>
      </c>
      <c r="H44" s="200">
        <f>'[2]02'!I46</f>
        <v>0</v>
      </c>
      <c r="I44" s="200">
        <f>'[2]02'!J46</f>
        <v>0</v>
      </c>
      <c r="J44" s="200">
        <f>'[2]02'!K46</f>
        <v>0</v>
      </c>
      <c r="K44" s="15">
        <f t="shared" si="3"/>
        <v>33</v>
      </c>
      <c r="L44" s="18">
        <f>frq!C44</f>
        <v>1</v>
      </c>
      <c r="M44" s="124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  <c r="S44" s="18"/>
    </row>
    <row r="45" spans="1:19">
      <c r="A45" s="8" t="s">
        <v>87</v>
      </c>
      <c r="B45" s="199">
        <f>'[2]02'!B47</f>
        <v>80</v>
      </c>
      <c r="C45" s="200">
        <f>'[2]02'!C47</f>
        <v>0</v>
      </c>
      <c r="D45" s="200">
        <f>'[2]02'!D47</f>
        <v>0</v>
      </c>
      <c r="E45" s="200">
        <f>'[2]02'!E47</f>
        <v>0</v>
      </c>
      <c r="F45" s="15">
        <f t="shared" si="6"/>
        <v>80</v>
      </c>
      <c r="G45" s="199">
        <f>'[2]02'!H47</f>
        <v>33</v>
      </c>
      <c r="H45" s="200">
        <f>'[2]02'!I47</f>
        <v>0</v>
      </c>
      <c r="I45" s="200">
        <f>'[2]02'!J47</f>
        <v>0</v>
      </c>
      <c r="J45" s="200">
        <f>'[2]02'!K47</f>
        <v>0</v>
      </c>
      <c r="K45" s="15">
        <f t="shared" si="3"/>
        <v>33</v>
      </c>
      <c r="L45" s="18">
        <f>frq!C45</f>
        <v>1</v>
      </c>
      <c r="M45" s="124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  <c r="S45" s="18"/>
    </row>
    <row r="46" spans="1:19">
      <c r="A46" s="8" t="s">
        <v>88</v>
      </c>
      <c r="B46" s="199">
        <f>'[2]02'!B48</f>
        <v>80</v>
      </c>
      <c r="C46" s="200">
        <f>'[2]02'!C48</f>
        <v>0</v>
      </c>
      <c r="D46" s="200">
        <f>'[2]02'!D48</f>
        <v>0</v>
      </c>
      <c r="E46" s="200">
        <f>'[2]02'!E48</f>
        <v>0</v>
      </c>
      <c r="F46" s="15">
        <f t="shared" si="6"/>
        <v>80</v>
      </c>
      <c r="G46" s="199">
        <f>'[2]02'!H48</f>
        <v>33</v>
      </c>
      <c r="H46" s="200">
        <f>'[2]02'!I48</f>
        <v>0</v>
      </c>
      <c r="I46" s="200">
        <f>'[2]02'!J48</f>
        <v>0</v>
      </c>
      <c r="J46" s="200">
        <f>'[2]02'!K48</f>
        <v>0</v>
      </c>
      <c r="K46" s="15">
        <f t="shared" si="3"/>
        <v>33</v>
      </c>
      <c r="L46" s="18">
        <f>frq!C46</f>
        <v>1</v>
      </c>
      <c r="M46" s="124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  <c r="S46" s="18"/>
    </row>
    <row r="47" spans="1:19">
      <c r="A47" s="8" t="s">
        <v>89</v>
      </c>
      <c r="B47" s="199">
        <f>'[2]02'!B49</f>
        <v>80</v>
      </c>
      <c r="C47" s="200">
        <f>'[2]02'!C49</f>
        <v>0</v>
      </c>
      <c r="D47" s="200">
        <f>'[2]02'!D49</f>
        <v>0</v>
      </c>
      <c r="E47" s="200">
        <f>'[2]02'!E49</f>
        <v>0</v>
      </c>
      <c r="F47" s="15">
        <f t="shared" si="6"/>
        <v>80</v>
      </c>
      <c r="G47" s="199">
        <f>'[2]02'!H49</f>
        <v>33</v>
      </c>
      <c r="H47" s="200">
        <f>'[2]02'!I49</f>
        <v>0</v>
      </c>
      <c r="I47" s="200">
        <f>'[2]02'!J49</f>
        <v>0</v>
      </c>
      <c r="J47" s="200">
        <f>'[2]02'!K49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199">
        <f>'[2]02'!B50</f>
        <v>80</v>
      </c>
      <c r="C48" s="200">
        <f>'[2]02'!C50</f>
        <v>0</v>
      </c>
      <c r="D48" s="200">
        <f>'[2]02'!D50</f>
        <v>0</v>
      </c>
      <c r="E48" s="200">
        <f>'[2]02'!E50</f>
        <v>0</v>
      </c>
      <c r="F48" s="15">
        <f t="shared" si="6"/>
        <v>80</v>
      </c>
      <c r="G48" s="199">
        <f>'[2]02'!H50</f>
        <v>32</v>
      </c>
      <c r="H48" s="200">
        <f>'[2]02'!I50</f>
        <v>0</v>
      </c>
      <c r="I48" s="200">
        <f>'[2]02'!J50</f>
        <v>0</v>
      </c>
      <c r="J48" s="200">
        <f>'[2]02'!K50</f>
        <v>0</v>
      </c>
      <c r="K48" s="15">
        <f t="shared" si="3"/>
        <v>32</v>
      </c>
      <c r="L48" s="18">
        <f>frq!C48</f>
        <v>1</v>
      </c>
      <c r="M48" s="124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  <c r="S48" s="18"/>
    </row>
    <row r="49" spans="1:19">
      <c r="A49" s="8" t="s">
        <v>91</v>
      </c>
      <c r="B49" s="199">
        <f>'[2]02'!B51</f>
        <v>80</v>
      </c>
      <c r="C49" s="200">
        <f>'[2]02'!C51</f>
        <v>0</v>
      </c>
      <c r="D49" s="200">
        <f>'[2]02'!D51</f>
        <v>0</v>
      </c>
      <c r="E49" s="200">
        <f>'[2]02'!E51</f>
        <v>0</v>
      </c>
      <c r="F49" s="15">
        <f t="shared" si="6"/>
        <v>80</v>
      </c>
      <c r="G49" s="199">
        <f>'[2]02'!H51</f>
        <v>32</v>
      </c>
      <c r="H49" s="200">
        <f>'[2]02'!I51</f>
        <v>0</v>
      </c>
      <c r="I49" s="200">
        <f>'[2]02'!J51</f>
        <v>0</v>
      </c>
      <c r="J49" s="200">
        <f>'[2]02'!K51</f>
        <v>0</v>
      </c>
      <c r="K49" s="15">
        <f t="shared" si="3"/>
        <v>32</v>
      </c>
      <c r="L49" s="18">
        <f>frq!C49</f>
        <v>1</v>
      </c>
      <c r="M49" s="124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  <c r="S49" s="18"/>
    </row>
    <row r="50" spans="1:19">
      <c r="A50" s="8" t="s">
        <v>92</v>
      </c>
      <c r="B50" s="199">
        <f>'[2]02'!B52</f>
        <v>80</v>
      </c>
      <c r="C50" s="200">
        <f>'[2]02'!C52</f>
        <v>0</v>
      </c>
      <c r="D50" s="200">
        <f>'[2]02'!D52</f>
        <v>0</v>
      </c>
      <c r="E50" s="200">
        <f>'[2]02'!E52</f>
        <v>0</v>
      </c>
      <c r="F50" s="15">
        <f t="shared" si="6"/>
        <v>80</v>
      </c>
      <c r="G50" s="199">
        <f>'[2]02'!H52</f>
        <v>32</v>
      </c>
      <c r="H50" s="200">
        <f>'[2]02'!I52</f>
        <v>0</v>
      </c>
      <c r="I50" s="200">
        <f>'[2]02'!J52</f>
        <v>0</v>
      </c>
      <c r="J50" s="200">
        <f>'[2]02'!K52</f>
        <v>0</v>
      </c>
      <c r="K50" s="15">
        <f t="shared" si="3"/>
        <v>32</v>
      </c>
      <c r="L50" s="18">
        <f>frq!C50</f>
        <v>1</v>
      </c>
      <c r="M50" s="124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  <c r="S50" s="18"/>
    </row>
    <row r="51" spans="1:19">
      <c r="A51" s="8" t="s">
        <v>93</v>
      </c>
      <c r="B51" s="199">
        <f>'[2]02'!B53</f>
        <v>80</v>
      </c>
      <c r="C51" s="200">
        <f>'[2]02'!C53</f>
        <v>0</v>
      </c>
      <c r="D51" s="200">
        <f>'[2]02'!D53</f>
        <v>0</v>
      </c>
      <c r="E51" s="200">
        <f>'[2]02'!E53</f>
        <v>0</v>
      </c>
      <c r="F51" s="15">
        <f t="shared" si="6"/>
        <v>80</v>
      </c>
      <c r="G51" s="199">
        <f>'[2]02'!H53</f>
        <v>32</v>
      </c>
      <c r="H51" s="200">
        <f>'[2]02'!I53</f>
        <v>0</v>
      </c>
      <c r="I51" s="200">
        <f>'[2]02'!J53</f>
        <v>0</v>
      </c>
      <c r="J51" s="200">
        <f>'[2]02'!K53</f>
        <v>0</v>
      </c>
      <c r="K51" s="15">
        <f t="shared" si="3"/>
        <v>32</v>
      </c>
      <c r="L51" s="18">
        <f>frq!C51</f>
        <v>1</v>
      </c>
      <c r="M51" s="124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  <c r="S51" s="18"/>
    </row>
    <row r="52" spans="1:19">
      <c r="A52" s="8" t="s">
        <v>94</v>
      </c>
      <c r="B52" s="199">
        <f>'[2]02'!B54</f>
        <v>80</v>
      </c>
      <c r="C52" s="200">
        <f>'[2]02'!C54</f>
        <v>0</v>
      </c>
      <c r="D52" s="200">
        <f>'[2]02'!D54</f>
        <v>0</v>
      </c>
      <c r="E52" s="200">
        <f>'[2]02'!E54</f>
        <v>0</v>
      </c>
      <c r="F52" s="15">
        <f t="shared" si="6"/>
        <v>80</v>
      </c>
      <c r="G52" s="199">
        <f>'[2]02'!H54</f>
        <v>32</v>
      </c>
      <c r="H52" s="200">
        <f>'[2]02'!I54</f>
        <v>0</v>
      </c>
      <c r="I52" s="200">
        <f>'[2]02'!J54</f>
        <v>0</v>
      </c>
      <c r="J52" s="200">
        <f>'[2]02'!K54</f>
        <v>0</v>
      </c>
      <c r="K52" s="15">
        <f t="shared" si="3"/>
        <v>32</v>
      </c>
      <c r="L52" s="18">
        <f>frq!C52</f>
        <v>1</v>
      </c>
      <c r="M52" s="124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  <c r="S52" s="18"/>
    </row>
    <row r="53" spans="1:19">
      <c r="A53" s="8" t="s">
        <v>95</v>
      </c>
      <c r="B53" s="199">
        <f>'[2]02'!B55</f>
        <v>80</v>
      </c>
      <c r="C53" s="200">
        <f>'[2]02'!C55</f>
        <v>0</v>
      </c>
      <c r="D53" s="200">
        <f>'[2]02'!D55</f>
        <v>0</v>
      </c>
      <c r="E53" s="200">
        <f>'[2]02'!E55</f>
        <v>0</v>
      </c>
      <c r="F53" s="15">
        <f t="shared" si="6"/>
        <v>80</v>
      </c>
      <c r="G53" s="199">
        <f>'[2]02'!H55</f>
        <v>32</v>
      </c>
      <c r="H53" s="200">
        <f>'[2]02'!I55</f>
        <v>0</v>
      </c>
      <c r="I53" s="200">
        <f>'[2]02'!J55</f>
        <v>0</v>
      </c>
      <c r="J53" s="200">
        <f>'[2]02'!K55</f>
        <v>0</v>
      </c>
      <c r="K53" s="15">
        <f t="shared" si="3"/>
        <v>32</v>
      </c>
      <c r="L53" s="18">
        <f>frq!C53</f>
        <v>1</v>
      </c>
      <c r="M53" s="124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  <c r="S53" s="18"/>
    </row>
    <row r="54" spans="1:19">
      <c r="A54" s="8" t="s">
        <v>96</v>
      </c>
      <c r="B54" s="199">
        <f>'[2]02'!B56</f>
        <v>80</v>
      </c>
      <c r="C54" s="200">
        <f>'[2]02'!C56</f>
        <v>0</v>
      </c>
      <c r="D54" s="200">
        <f>'[2]02'!D56</f>
        <v>0</v>
      </c>
      <c r="E54" s="200">
        <f>'[2]02'!E56</f>
        <v>0</v>
      </c>
      <c r="F54" s="15">
        <f t="shared" si="6"/>
        <v>80</v>
      </c>
      <c r="G54" s="199">
        <f>'[2]02'!H56</f>
        <v>32</v>
      </c>
      <c r="H54" s="200">
        <f>'[2]02'!I56</f>
        <v>0</v>
      </c>
      <c r="I54" s="200">
        <f>'[2]02'!J56</f>
        <v>0</v>
      </c>
      <c r="J54" s="200">
        <f>'[2]02'!K56</f>
        <v>0</v>
      </c>
      <c r="K54" s="15">
        <f t="shared" si="3"/>
        <v>32</v>
      </c>
      <c r="L54" s="18">
        <f>frq!C54</f>
        <v>1</v>
      </c>
      <c r="M54" s="124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  <c r="S54" s="18"/>
    </row>
    <row r="55" spans="1:19">
      <c r="A55" s="8" t="s">
        <v>97</v>
      </c>
      <c r="B55" s="199">
        <f>'[2]02'!B57</f>
        <v>80</v>
      </c>
      <c r="C55" s="200">
        <f>'[2]02'!C57</f>
        <v>0</v>
      </c>
      <c r="D55" s="200">
        <f>'[2]02'!D57</f>
        <v>0</v>
      </c>
      <c r="E55" s="200">
        <f>'[2]02'!E57</f>
        <v>0</v>
      </c>
      <c r="F55" s="15">
        <f t="shared" si="6"/>
        <v>80</v>
      </c>
      <c r="G55" s="199">
        <f>'[2]02'!H57</f>
        <v>32</v>
      </c>
      <c r="H55" s="200">
        <f>'[2]02'!I57</f>
        <v>0</v>
      </c>
      <c r="I55" s="200">
        <f>'[2]02'!J57</f>
        <v>0</v>
      </c>
      <c r="J55" s="200">
        <f>'[2]02'!K57</f>
        <v>0</v>
      </c>
      <c r="K55" s="15">
        <f t="shared" si="3"/>
        <v>32</v>
      </c>
      <c r="L55" s="18">
        <f>frq!C55</f>
        <v>1</v>
      </c>
      <c r="M55" s="124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  <c r="S55" s="18"/>
    </row>
    <row r="56" spans="1:19">
      <c r="A56" s="8" t="s">
        <v>98</v>
      </c>
      <c r="B56" s="199">
        <f>'[2]02'!B58</f>
        <v>80</v>
      </c>
      <c r="C56" s="200">
        <f>'[2]02'!C58</f>
        <v>0</v>
      </c>
      <c r="D56" s="200">
        <f>'[2]02'!D58</f>
        <v>0</v>
      </c>
      <c r="E56" s="200">
        <f>'[2]02'!E58</f>
        <v>0</v>
      </c>
      <c r="F56" s="15">
        <f t="shared" si="6"/>
        <v>80</v>
      </c>
      <c r="G56" s="199">
        <f>'[2]02'!H58</f>
        <v>32</v>
      </c>
      <c r="H56" s="200">
        <f>'[2]02'!I58</f>
        <v>0</v>
      </c>
      <c r="I56" s="200">
        <f>'[2]02'!J58</f>
        <v>0</v>
      </c>
      <c r="J56" s="200">
        <f>'[2]02'!K58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/>
    </row>
    <row r="57" spans="1:19">
      <c r="A57" s="8" t="s">
        <v>99</v>
      </c>
      <c r="B57" s="199">
        <f>'[2]02'!B59</f>
        <v>80</v>
      </c>
      <c r="C57" s="200">
        <f>'[2]02'!C59</f>
        <v>0</v>
      </c>
      <c r="D57" s="200">
        <f>'[2]02'!D59</f>
        <v>0</v>
      </c>
      <c r="E57" s="200">
        <f>'[2]02'!E59</f>
        <v>0</v>
      </c>
      <c r="F57" s="15">
        <f t="shared" si="6"/>
        <v>80</v>
      </c>
      <c r="G57" s="199">
        <f>'[2]02'!H59</f>
        <v>32</v>
      </c>
      <c r="H57" s="200">
        <f>'[2]02'!I59</f>
        <v>0</v>
      </c>
      <c r="I57" s="200">
        <f>'[2]02'!J59</f>
        <v>0</v>
      </c>
      <c r="J57" s="200">
        <f>'[2]02'!K59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199">
        <f>'[2]02'!B60</f>
        <v>80</v>
      </c>
      <c r="C58" s="200">
        <f>'[2]02'!C60</f>
        <v>0</v>
      </c>
      <c r="D58" s="200">
        <f>'[2]02'!D60</f>
        <v>0</v>
      </c>
      <c r="E58" s="200">
        <f>'[2]02'!E60</f>
        <v>0</v>
      </c>
      <c r="F58" s="15">
        <f t="shared" si="6"/>
        <v>80</v>
      </c>
      <c r="G58" s="199">
        <f>'[2]02'!H60</f>
        <v>32</v>
      </c>
      <c r="H58" s="200">
        <f>'[2]02'!I60</f>
        <v>0</v>
      </c>
      <c r="I58" s="200">
        <f>'[2]02'!J60</f>
        <v>0</v>
      </c>
      <c r="J58" s="200">
        <f>'[2]02'!K60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199">
        <f>'[2]02'!B61</f>
        <v>80</v>
      </c>
      <c r="C59" s="200">
        <f>'[2]02'!C61</f>
        <v>0</v>
      </c>
      <c r="D59" s="200">
        <f>'[2]02'!D61</f>
        <v>0</v>
      </c>
      <c r="E59" s="200">
        <f>'[2]02'!E61</f>
        <v>0</v>
      </c>
      <c r="F59" s="15">
        <f t="shared" si="6"/>
        <v>80</v>
      </c>
      <c r="G59" s="199">
        <f>'[2]02'!H61</f>
        <v>33</v>
      </c>
      <c r="H59" s="200">
        <f>'[2]02'!I61</f>
        <v>0</v>
      </c>
      <c r="I59" s="200">
        <f>'[2]02'!J61</f>
        <v>0</v>
      </c>
      <c r="J59" s="200">
        <f>'[2]02'!K61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199">
        <f>'[2]02'!B62</f>
        <v>80</v>
      </c>
      <c r="C60" s="200">
        <f>'[2]02'!C62</f>
        <v>0</v>
      </c>
      <c r="D60" s="200">
        <f>'[2]02'!D62</f>
        <v>0</v>
      </c>
      <c r="E60" s="200">
        <f>'[2]02'!E62</f>
        <v>0</v>
      </c>
      <c r="F60" s="15">
        <f t="shared" si="6"/>
        <v>80</v>
      </c>
      <c r="G60" s="199">
        <f>'[2]02'!H62</f>
        <v>33</v>
      </c>
      <c r="H60" s="200">
        <f>'[2]02'!I62</f>
        <v>0</v>
      </c>
      <c r="I60" s="200">
        <f>'[2]02'!J62</f>
        <v>0</v>
      </c>
      <c r="J60" s="200">
        <f>'[2]02'!K62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199">
        <f>'[2]02'!B63</f>
        <v>80</v>
      </c>
      <c r="C61" s="200">
        <f>'[2]02'!C63</f>
        <v>0</v>
      </c>
      <c r="D61" s="200">
        <f>'[2]02'!D63</f>
        <v>0</v>
      </c>
      <c r="E61" s="200">
        <f>'[2]02'!E63</f>
        <v>0</v>
      </c>
      <c r="F61" s="15">
        <f t="shared" si="6"/>
        <v>80</v>
      </c>
      <c r="G61" s="199">
        <f>'[2]02'!H63</f>
        <v>33</v>
      </c>
      <c r="H61" s="200">
        <f>'[2]02'!I63</f>
        <v>0</v>
      </c>
      <c r="I61" s="200">
        <f>'[2]02'!J63</f>
        <v>0</v>
      </c>
      <c r="J61" s="200">
        <f>'[2]02'!K63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199">
        <f>'[2]02'!B64</f>
        <v>80</v>
      </c>
      <c r="C62" s="200">
        <f>'[2]02'!C64</f>
        <v>0</v>
      </c>
      <c r="D62" s="200">
        <f>'[2]02'!D64</f>
        <v>0</v>
      </c>
      <c r="E62" s="200">
        <f>'[2]02'!E64</f>
        <v>0</v>
      </c>
      <c r="F62" s="15">
        <f t="shared" si="6"/>
        <v>80</v>
      </c>
      <c r="G62" s="199">
        <f>'[2]02'!H64</f>
        <v>33</v>
      </c>
      <c r="H62" s="200">
        <f>'[2]02'!I64</f>
        <v>0</v>
      </c>
      <c r="I62" s="200">
        <f>'[2]02'!J64</f>
        <v>0</v>
      </c>
      <c r="J62" s="200">
        <f>'[2]02'!K64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199">
        <f>'[2]02'!B65</f>
        <v>80</v>
      </c>
      <c r="C63" s="200">
        <f>'[2]02'!C65</f>
        <v>0</v>
      </c>
      <c r="D63" s="200">
        <f>'[2]02'!D65</f>
        <v>0</v>
      </c>
      <c r="E63" s="200">
        <f>'[2]02'!E65</f>
        <v>0</v>
      </c>
      <c r="F63" s="15">
        <f t="shared" si="6"/>
        <v>80</v>
      </c>
      <c r="G63" s="199">
        <f>'[2]02'!H65</f>
        <v>33</v>
      </c>
      <c r="H63" s="200">
        <f>'[2]02'!I65</f>
        <v>0</v>
      </c>
      <c r="I63" s="200">
        <f>'[2]02'!J65</f>
        <v>0</v>
      </c>
      <c r="J63" s="200">
        <f>'[2]02'!K65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199">
        <f>'[2]02'!B66</f>
        <v>80</v>
      </c>
      <c r="C64" s="200">
        <f>'[2]02'!C66</f>
        <v>0</v>
      </c>
      <c r="D64" s="200">
        <f>'[2]02'!D66</f>
        <v>0</v>
      </c>
      <c r="E64" s="200">
        <f>'[2]02'!E66</f>
        <v>0</v>
      </c>
      <c r="F64" s="15">
        <f t="shared" si="6"/>
        <v>80</v>
      </c>
      <c r="G64" s="199">
        <f>'[2]02'!H66</f>
        <v>33</v>
      </c>
      <c r="H64" s="200">
        <f>'[2]02'!I66</f>
        <v>0</v>
      </c>
      <c r="I64" s="200">
        <f>'[2]02'!J66</f>
        <v>0</v>
      </c>
      <c r="J64" s="200">
        <f>'[2]02'!K66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199">
        <f>'[2]02'!B67</f>
        <v>80</v>
      </c>
      <c r="C65" s="200">
        <f>'[2]02'!C67</f>
        <v>0</v>
      </c>
      <c r="D65" s="200">
        <f>'[2]02'!D67</f>
        <v>0</v>
      </c>
      <c r="E65" s="200">
        <f>'[2]02'!E67</f>
        <v>0</v>
      </c>
      <c r="F65" s="15">
        <f t="shared" si="6"/>
        <v>80</v>
      </c>
      <c r="G65" s="199">
        <f>'[2]02'!H67</f>
        <v>33</v>
      </c>
      <c r="H65" s="200">
        <f>'[2]02'!I67</f>
        <v>0</v>
      </c>
      <c r="I65" s="200">
        <f>'[2]02'!J67</f>
        <v>0</v>
      </c>
      <c r="J65" s="200">
        <f>'[2]02'!K67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199">
        <f>'[2]02'!B68</f>
        <v>80</v>
      </c>
      <c r="C66" s="200">
        <f>'[2]02'!C68</f>
        <v>0</v>
      </c>
      <c r="D66" s="200">
        <f>'[2]02'!D68</f>
        <v>0</v>
      </c>
      <c r="E66" s="200">
        <f>'[2]02'!E68</f>
        <v>0</v>
      </c>
      <c r="F66" s="15">
        <f t="shared" si="6"/>
        <v>80</v>
      </c>
      <c r="G66" s="199">
        <f>'[2]02'!H68</f>
        <v>33</v>
      </c>
      <c r="H66" s="200">
        <f>'[2]02'!I68</f>
        <v>0</v>
      </c>
      <c r="I66" s="200">
        <f>'[2]02'!J68</f>
        <v>0</v>
      </c>
      <c r="J66" s="200">
        <f>'[2]02'!K68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199">
        <f>'[2]02'!B69</f>
        <v>80</v>
      </c>
      <c r="C67" s="200">
        <f>'[2]02'!C69</f>
        <v>0</v>
      </c>
      <c r="D67" s="200">
        <f>'[2]02'!D69</f>
        <v>0</v>
      </c>
      <c r="E67" s="200">
        <f>'[2]02'!E69</f>
        <v>0</v>
      </c>
      <c r="F67" s="15">
        <f t="shared" si="6"/>
        <v>80</v>
      </c>
      <c r="G67" s="199">
        <f>'[2]02'!H69</f>
        <v>33</v>
      </c>
      <c r="H67" s="200">
        <f>'[2]02'!I69</f>
        <v>0</v>
      </c>
      <c r="I67" s="200">
        <f>'[2]02'!J69</f>
        <v>0</v>
      </c>
      <c r="J67" s="200">
        <f>'[2]02'!K69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199">
        <f>'[2]02'!B70</f>
        <v>80</v>
      </c>
      <c r="C68" s="200">
        <f>'[2]02'!C70</f>
        <v>0</v>
      </c>
      <c r="D68" s="200">
        <f>'[2]02'!D70</f>
        <v>0</v>
      </c>
      <c r="E68" s="200">
        <f>'[2]02'!E70</f>
        <v>0</v>
      </c>
      <c r="F68" s="15">
        <f t="shared" si="6"/>
        <v>80</v>
      </c>
      <c r="G68" s="199">
        <f>'[2]02'!H70</f>
        <v>33</v>
      </c>
      <c r="H68" s="200">
        <f>'[2]02'!I70</f>
        <v>0</v>
      </c>
      <c r="I68" s="200">
        <f>'[2]02'!J70</f>
        <v>0</v>
      </c>
      <c r="J68" s="200">
        <f>'[2]02'!K70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199">
        <f>'[2]02'!B71</f>
        <v>80</v>
      </c>
      <c r="C69" s="200">
        <f>'[2]02'!C71</f>
        <v>0</v>
      </c>
      <c r="D69" s="200">
        <f>'[2]02'!D71</f>
        <v>0</v>
      </c>
      <c r="E69" s="200">
        <f>'[2]02'!E71</f>
        <v>0</v>
      </c>
      <c r="F69" s="15">
        <f t="shared" ref="F69:F98" si="16">SUM(B69:E69)</f>
        <v>80</v>
      </c>
      <c r="G69" s="199">
        <f>'[2]02'!H71</f>
        <v>33</v>
      </c>
      <c r="H69" s="200">
        <f>'[2]02'!I71</f>
        <v>0</v>
      </c>
      <c r="I69" s="200">
        <f>'[2]02'!J71</f>
        <v>0</v>
      </c>
      <c r="J69" s="200">
        <f>'[2]02'!K71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199">
        <f>'[2]02'!B72</f>
        <v>80</v>
      </c>
      <c r="C70" s="200">
        <f>'[2]02'!C72</f>
        <v>0</v>
      </c>
      <c r="D70" s="200">
        <f>'[2]02'!D72</f>
        <v>0</v>
      </c>
      <c r="E70" s="200">
        <f>'[2]02'!E72</f>
        <v>0</v>
      </c>
      <c r="F70" s="15">
        <f t="shared" si="16"/>
        <v>80</v>
      </c>
      <c r="G70" s="199">
        <f>'[2]02'!H72</f>
        <v>33</v>
      </c>
      <c r="H70" s="200">
        <f>'[2]02'!I72</f>
        <v>0</v>
      </c>
      <c r="I70" s="200">
        <f>'[2]02'!J72</f>
        <v>0</v>
      </c>
      <c r="J70" s="200">
        <f>'[2]02'!K72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199">
        <f>'[2]02'!B73</f>
        <v>80</v>
      </c>
      <c r="C71" s="200">
        <f>'[2]02'!C73</f>
        <v>0</v>
      </c>
      <c r="D71" s="200">
        <f>'[2]02'!D73</f>
        <v>0</v>
      </c>
      <c r="E71" s="200">
        <f>'[2]02'!E73</f>
        <v>0</v>
      </c>
      <c r="F71" s="15">
        <f t="shared" si="16"/>
        <v>80</v>
      </c>
      <c r="G71" s="199">
        <f>'[2]02'!H73</f>
        <v>32</v>
      </c>
      <c r="H71" s="200">
        <f>'[2]02'!I73</f>
        <v>0</v>
      </c>
      <c r="I71" s="200">
        <f>'[2]02'!J73</f>
        <v>0</v>
      </c>
      <c r="J71" s="200">
        <f>'[2]02'!K73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199">
        <f>'[2]02'!B74</f>
        <v>80</v>
      </c>
      <c r="C72" s="200">
        <f>'[2]02'!C74</f>
        <v>0</v>
      </c>
      <c r="D72" s="200">
        <f>'[2]02'!D74</f>
        <v>0</v>
      </c>
      <c r="E72" s="200">
        <f>'[2]02'!E74</f>
        <v>0</v>
      </c>
      <c r="F72" s="15">
        <f t="shared" si="16"/>
        <v>80</v>
      </c>
      <c r="G72" s="199">
        <f>'[2]02'!H74</f>
        <v>32</v>
      </c>
      <c r="H72" s="200">
        <f>'[2]02'!I74</f>
        <v>0</v>
      </c>
      <c r="I72" s="200">
        <f>'[2]02'!J74</f>
        <v>0</v>
      </c>
      <c r="J72" s="200">
        <f>'[2]02'!K74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199">
        <f>'[2]02'!B75</f>
        <v>80</v>
      </c>
      <c r="C73" s="200">
        <f>'[2]02'!C75</f>
        <v>0</v>
      </c>
      <c r="D73" s="200">
        <f>'[2]02'!D75</f>
        <v>0</v>
      </c>
      <c r="E73" s="200">
        <f>'[2]02'!E75</f>
        <v>0</v>
      </c>
      <c r="F73" s="15">
        <f t="shared" si="16"/>
        <v>80</v>
      </c>
      <c r="G73" s="199">
        <f>'[2]02'!H75</f>
        <v>31</v>
      </c>
      <c r="H73" s="200">
        <f>'[2]02'!I75</f>
        <v>0</v>
      </c>
      <c r="I73" s="200">
        <f>'[2]02'!J75</f>
        <v>0</v>
      </c>
      <c r="J73" s="200">
        <f>'[2]02'!K75</f>
        <v>0</v>
      </c>
      <c r="K73" s="15">
        <f t="shared" si="13"/>
        <v>31</v>
      </c>
      <c r="L73" s="18">
        <f>frq!C73</f>
        <v>1</v>
      </c>
      <c r="M73" s="124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  <c r="S73" s="18"/>
    </row>
    <row r="74" spans="1:19">
      <c r="A74" s="8" t="s">
        <v>116</v>
      </c>
      <c r="B74" s="199">
        <f>'[2]02'!B76</f>
        <v>80</v>
      </c>
      <c r="C74" s="200">
        <f>'[2]02'!C76</f>
        <v>0</v>
      </c>
      <c r="D74" s="200">
        <f>'[2]02'!D76</f>
        <v>0</v>
      </c>
      <c r="E74" s="200">
        <f>'[2]02'!E76</f>
        <v>0</v>
      </c>
      <c r="F74" s="15">
        <f t="shared" si="16"/>
        <v>80</v>
      </c>
      <c r="G74" s="199">
        <f>'[2]02'!H76</f>
        <v>31</v>
      </c>
      <c r="H74" s="200">
        <f>'[2]02'!I76</f>
        <v>0</v>
      </c>
      <c r="I74" s="200">
        <f>'[2]02'!J76</f>
        <v>0</v>
      </c>
      <c r="J74" s="200">
        <f>'[2]02'!K76</f>
        <v>0</v>
      </c>
      <c r="K74" s="15">
        <f t="shared" si="13"/>
        <v>31</v>
      </c>
      <c r="L74" s="18">
        <f>frq!C74</f>
        <v>1</v>
      </c>
      <c r="M74" s="124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  <c r="S74" s="18"/>
    </row>
    <row r="75" spans="1:19">
      <c r="A75" s="8" t="s">
        <v>117</v>
      </c>
      <c r="B75" s="199">
        <f>'[2]02'!B77</f>
        <v>80</v>
      </c>
      <c r="C75" s="200">
        <f>'[2]02'!C77</f>
        <v>0</v>
      </c>
      <c r="D75" s="200">
        <f>'[2]02'!D77</f>
        <v>0</v>
      </c>
      <c r="E75" s="200">
        <f>'[2]02'!E77</f>
        <v>0</v>
      </c>
      <c r="F75" s="15">
        <f t="shared" si="16"/>
        <v>80</v>
      </c>
      <c r="G75" s="199">
        <f>'[2]02'!H77</f>
        <v>31</v>
      </c>
      <c r="H75" s="200">
        <f>'[2]02'!I77</f>
        <v>0</v>
      </c>
      <c r="I75" s="200">
        <f>'[2]02'!J77</f>
        <v>0</v>
      </c>
      <c r="J75" s="200">
        <f>'[2]02'!K77</f>
        <v>0</v>
      </c>
      <c r="K75" s="15">
        <f t="shared" si="13"/>
        <v>31</v>
      </c>
      <c r="L75" s="18">
        <f>frq!C75</f>
        <v>1</v>
      </c>
      <c r="M75" s="124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  <c r="S75" s="18"/>
    </row>
    <row r="76" spans="1:19">
      <c r="A76" s="8" t="s">
        <v>118</v>
      </c>
      <c r="B76" s="199">
        <f>'[2]02'!B78</f>
        <v>80</v>
      </c>
      <c r="C76" s="200">
        <f>'[2]02'!C78</f>
        <v>0</v>
      </c>
      <c r="D76" s="200">
        <f>'[2]02'!D78</f>
        <v>0</v>
      </c>
      <c r="E76" s="200">
        <f>'[2]02'!E78</f>
        <v>0</v>
      </c>
      <c r="F76" s="15">
        <f t="shared" si="16"/>
        <v>80</v>
      </c>
      <c r="G76" s="199">
        <f>'[2]02'!H78</f>
        <v>31</v>
      </c>
      <c r="H76" s="200">
        <f>'[2]02'!I78</f>
        <v>0</v>
      </c>
      <c r="I76" s="200">
        <f>'[2]02'!J78</f>
        <v>0</v>
      </c>
      <c r="J76" s="200">
        <f>'[2]02'!K78</f>
        <v>0</v>
      </c>
      <c r="K76" s="15">
        <f t="shared" si="13"/>
        <v>31</v>
      </c>
      <c r="L76" s="18">
        <f>frq!C76</f>
        <v>1</v>
      </c>
      <c r="M76" s="124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  <c r="S76" s="18"/>
    </row>
    <row r="77" spans="1:19">
      <c r="A77" s="8" t="s">
        <v>119</v>
      </c>
      <c r="B77" s="199">
        <f>'[2]02'!B79</f>
        <v>80</v>
      </c>
      <c r="C77" s="200">
        <f>'[2]02'!C79</f>
        <v>0</v>
      </c>
      <c r="D77" s="200">
        <f>'[2]02'!D79</f>
        <v>0</v>
      </c>
      <c r="E77" s="200">
        <f>'[2]02'!E79</f>
        <v>0</v>
      </c>
      <c r="F77" s="15">
        <f t="shared" si="16"/>
        <v>80</v>
      </c>
      <c r="G77" s="199">
        <f>'[2]02'!H79</f>
        <v>31</v>
      </c>
      <c r="H77" s="200">
        <f>'[2]02'!I79</f>
        <v>0</v>
      </c>
      <c r="I77" s="200">
        <f>'[2]02'!J79</f>
        <v>0</v>
      </c>
      <c r="J77" s="200">
        <f>'[2]02'!K79</f>
        <v>0</v>
      </c>
      <c r="K77" s="15">
        <f t="shared" si="13"/>
        <v>31</v>
      </c>
      <c r="L77" s="18">
        <f>frq!C77</f>
        <v>1</v>
      </c>
      <c r="M77" s="124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  <c r="S77" s="18"/>
    </row>
    <row r="78" spans="1:19">
      <c r="A78" s="8" t="s">
        <v>120</v>
      </c>
      <c r="B78" s="199">
        <f>'[2]02'!B80</f>
        <v>80</v>
      </c>
      <c r="C78" s="200">
        <f>'[2]02'!C80</f>
        <v>0</v>
      </c>
      <c r="D78" s="200">
        <f>'[2]02'!D80</f>
        <v>0</v>
      </c>
      <c r="E78" s="200">
        <f>'[2]02'!E80</f>
        <v>0</v>
      </c>
      <c r="F78" s="15">
        <f t="shared" si="16"/>
        <v>80</v>
      </c>
      <c r="G78" s="199">
        <f>'[2]02'!H80</f>
        <v>31</v>
      </c>
      <c r="H78" s="200">
        <f>'[2]02'!I80</f>
        <v>0</v>
      </c>
      <c r="I78" s="200">
        <f>'[2]02'!J80</f>
        <v>0</v>
      </c>
      <c r="J78" s="200">
        <f>'[2]02'!K80</f>
        <v>0</v>
      </c>
      <c r="K78" s="15">
        <f t="shared" si="13"/>
        <v>31</v>
      </c>
      <c r="L78" s="18">
        <f>frq!C78</f>
        <v>1</v>
      </c>
      <c r="M78" s="124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  <c r="S78" s="18"/>
    </row>
    <row r="79" spans="1:19">
      <c r="A79" s="8" t="s">
        <v>121</v>
      </c>
      <c r="B79" s="199">
        <f>'[2]02'!B81</f>
        <v>80</v>
      </c>
      <c r="C79" s="200">
        <f>'[2]02'!C81</f>
        <v>0</v>
      </c>
      <c r="D79" s="200">
        <f>'[2]02'!D81</f>
        <v>0</v>
      </c>
      <c r="E79" s="200">
        <f>'[2]02'!E81</f>
        <v>0</v>
      </c>
      <c r="F79" s="15">
        <f t="shared" si="16"/>
        <v>80</v>
      </c>
      <c r="G79" s="199">
        <f>'[2]02'!H81</f>
        <v>33</v>
      </c>
      <c r="H79" s="200">
        <f>'[2]02'!I81</f>
        <v>0</v>
      </c>
      <c r="I79" s="200">
        <f>'[2]02'!J81</f>
        <v>0</v>
      </c>
      <c r="J79" s="200">
        <f>'[2]02'!K81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199">
        <f>'[2]02'!B82</f>
        <v>80</v>
      </c>
      <c r="C80" s="200">
        <f>'[2]02'!C82</f>
        <v>0</v>
      </c>
      <c r="D80" s="200">
        <f>'[2]02'!D82</f>
        <v>0</v>
      </c>
      <c r="E80" s="200">
        <f>'[2]02'!E82</f>
        <v>0</v>
      </c>
      <c r="F80" s="15">
        <f t="shared" si="16"/>
        <v>80</v>
      </c>
      <c r="G80" s="199">
        <f>'[2]02'!H82</f>
        <v>33</v>
      </c>
      <c r="H80" s="200">
        <f>'[2]02'!I82</f>
        <v>0</v>
      </c>
      <c r="I80" s="200">
        <f>'[2]02'!J82</f>
        <v>0</v>
      </c>
      <c r="J80" s="200">
        <f>'[2]02'!K82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199">
        <f>'[2]02'!B83</f>
        <v>80</v>
      </c>
      <c r="C81" s="200">
        <f>'[2]02'!C83</f>
        <v>0</v>
      </c>
      <c r="D81" s="200">
        <f>'[2]02'!D83</f>
        <v>0</v>
      </c>
      <c r="E81" s="200">
        <f>'[2]02'!E83</f>
        <v>0</v>
      </c>
      <c r="F81" s="15">
        <f t="shared" si="16"/>
        <v>80</v>
      </c>
      <c r="G81" s="199">
        <f>'[2]02'!H83</f>
        <v>33</v>
      </c>
      <c r="H81" s="200">
        <f>'[2]02'!I83</f>
        <v>0</v>
      </c>
      <c r="I81" s="200">
        <f>'[2]02'!J83</f>
        <v>0</v>
      </c>
      <c r="J81" s="200">
        <f>'[2]02'!K83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199">
        <f>'[2]02'!B84</f>
        <v>80</v>
      </c>
      <c r="C82" s="200">
        <f>'[2]02'!C84</f>
        <v>0</v>
      </c>
      <c r="D82" s="200">
        <f>'[2]02'!D84</f>
        <v>0</v>
      </c>
      <c r="E82" s="200">
        <f>'[2]02'!E84</f>
        <v>0</v>
      </c>
      <c r="F82" s="15">
        <f t="shared" si="16"/>
        <v>80</v>
      </c>
      <c r="G82" s="199">
        <f>'[2]02'!H84</f>
        <v>33</v>
      </c>
      <c r="H82" s="200">
        <f>'[2]02'!I84</f>
        <v>0</v>
      </c>
      <c r="I82" s="200">
        <f>'[2]02'!J84</f>
        <v>0</v>
      </c>
      <c r="J82" s="200">
        <f>'[2]02'!K84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199">
        <f>'[2]02'!B85</f>
        <v>80</v>
      </c>
      <c r="C83" s="200">
        <f>'[2]02'!C85</f>
        <v>0</v>
      </c>
      <c r="D83" s="200">
        <f>'[2]02'!D85</f>
        <v>0</v>
      </c>
      <c r="E83" s="200">
        <f>'[2]02'!E85</f>
        <v>0</v>
      </c>
      <c r="F83" s="15">
        <f t="shared" si="16"/>
        <v>80</v>
      </c>
      <c r="G83" s="199">
        <f>'[2]02'!H85</f>
        <v>33</v>
      </c>
      <c r="H83" s="200">
        <f>'[2]02'!I85</f>
        <v>0</v>
      </c>
      <c r="I83" s="200">
        <f>'[2]02'!J85</f>
        <v>0</v>
      </c>
      <c r="J83" s="200">
        <f>'[2]02'!K85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199">
        <f>'[2]02'!B86</f>
        <v>80</v>
      </c>
      <c r="C84" s="200">
        <f>'[2]02'!C86</f>
        <v>0</v>
      </c>
      <c r="D84" s="200">
        <f>'[2]02'!D86</f>
        <v>0</v>
      </c>
      <c r="E84" s="200">
        <f>'[2]02'!E86</f>
        <v>0</v>
      </c>
      <c r="F84" s="15">
        <f t="shared" si="16"/>
        <v>80</v>
      </c>
      <c r="G84" s="199">
        <f>'[2]02'!H86</f>
        <v>33</v>
      </c>
      <c r="H84" s="200">
        <f>'[2]02'!I86</f>
        <v>0</v>
      </c>
      <c r="I84" s="200">
        <f>'[2]02'!J86</f>
        <v>0</v>
      </c>
      <c r="J84" s="200">
        <f>'[2]02'!K86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199">
        <f>'[2]02'!B87</f>
        <v>80</v>
      </c>
      <c r="C85" s="200">
        <f>'[2]02'!C87</f>
        <v>0</v>
      </c>
      <c r="D85" s="200">
        <f>'[2]02'!D87</f>
        <v>0</v>
      </c>
      <c r="E85" s="200">
        <f>'[2]02'!E87</f>
        <v>0</v>
      </c>
      <c r="F85" s="15">
        <f t="shared" si="16"/>
        <v>80</v>
      </c>
      <c r="G85" s="199">
        <f>'[2]02'!H87</f>
        <v>33</v>
      </c>
      <c r="H85" s="200">
        <f>'[2]02'!I87</f>
        <v>0</v>
      </c>
      <c r="I85" s="200">
        <f>'[2]02'!J87</f>
        <v>0</v>
      </c>
      <c r="J85" s="200">
        <f>'[2]02'!K87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199">
        <f>'[2]02'!B88</f>
        <v>80</v>
      </c>
      <c r="C86" s="200">
        <f>'[2]02'!C88</f>
        <v>0</v>
      </c>
      <c r="D86" s="200">
        <f>'[2]02'!D88</f>
        <v>0</v>
      </c>
      <c r="E86" s="200">
        <f>'[2]02'!E88</f>
        <v>0</v>
      </c>
      <c r="F86" s="15">
        <f t="shared" si="16"/>
        <v>80</v>
      </c>
      <c r="G86" s="199">
        <f>'[2]02'!H88</f>
        <v>33</v>
      </c>
      <c r="H86" s="200">
        <f>'[2]02'!I88</f>
        <v>0</v>
      </c>
      <c r="I86" s="200">
        <f>'[2]02'!J88</f>
        <v>0</v>
      </c>
      <c r="J86" s="200">
        <f>'[2]02'!K88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199">
        <f>'[2]02'!B89</f>
        <v>80</v>
      </c>
      <c r="C87" s="200">
        <f>'[2]02'!C89</f>
        <v>0</v>
      </c>
      <c r="D87" s="200">
        <f>'[2]02'!D89</f>
        <v>0</v>
      </c>
      <c r="E87" s="200">
        <f>'[2]02'!E89</f>
        <v>0</v>
      </c>
      <c r="F87" s="15">
        <f t="shared" si="16"/>
        <v>80</v>
      </c>
      <c r="G87" s="199">
        <f>'[2]02'!H89</f>
        <v>33</v>
      </c>
      <c r="H87" s="200">
        <f>'[2]02'!I89</f>
        <v>0</v>
      </c>
      <c r="I87" s="200">
        <f>'[2]02'!J89</f>
        <v>0</v>
      </c>
      <c r="J87" s="200">
        <f>'[2]02'!K89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199">
        <f>'[2]02'!B90</f>
        <v>80</v>
      </c>
      <c r="C88" s="200">
        <f>'[2]02'!C90</f>
        <v>0</v>
      </c>
      <c r="D88" s="200">
        <f>'[2]02'!D90</f>
        <v>0</v>
      </c>
      <c r="E88" s="200">
        <f>'[2]02'!E90</f>
        <v>0</v>
      </c>
      <c r="F88" s="15">
        <f t="shared" si="16"/>
        <v>80</v>
      </c>
      <c r="G88" s="199">
        <f>'[2]02'!H90</f>
        <v>33</v>
      </c>
      <c r="H88" s="200">
        <f>'[2]02'!I90</f>
        <v>0</v>
      </c>
      <c r="I88" s="200">
        <f>'[2]02'!J90</f>
        <v>0</v>
      </c>
      <c r="J88" s="200">
        <f>'[2]02'!K90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199">
        <f>'[2]02'!B91</f>
        <v>80</v>
      </c>
      <c r="C89" s="200">
        <f>'[2]02'!C91</f>
        <v>0</v>
      </c>
      <c r="D89" s="200">
        <f>'[2]02'!D91</f>
        <v>0</v>
      </c>
      <c r="E89" s="200">
        <f>'[2]02'!E91</f>
        <v>0</v>
      </c>
      <c r="F89" s="15">
        <f t="shared" si="16"/>
        <v>80</v>
      </c>
      <c r="G89" s="199">
        <f>'[2]02'!H91</f>
        <v>33</v>
      </c>
      <c r="H89" s="200">
        <f>'[2]02'!I91</f>
        <v>0</v>
      </c>
      <c r="I89" s="200">
        <f>'[2]02'!J91</f>
        <v>0</v>
      </c>
      <c r="J89" s="200">
        <f>'[2]02'!K91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199">
        <f>'[2]02'!B92</f>
        <v>80</v>
      </c>
      <c r="C90" s="200">
        <f>'[2]02'!C92</f>
        <v>0</v>
      </c>
      <c r="D90" s="200">
        <f>'[2]02'!D92</f>
        <v>0</v>
      </c>
      <c r="E90" s="200">
        <f>'[2]02'!E92</f>
        <v>0</v>
      </c>
      <c r="F90" s="15">
        <f t="shared" si="16"/>
        <v>80</v>
      </c>
      <c r="G90" s="199">
        <f>'[2]02'!H92</f>
        <v>33</v>
      </c>
      <c r="H90" s="200">
        <f>'[2]02'!I92</f>
        <v>0</v>
      </c>
      <c r="I90" s="200">
        <f>'[2]02'!J92</f>
        <v>0</v>
      </c>
      <c r="J90" s="200">
        <f>'[2]02'!K92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199">
        <f>'[2]02'!B93</f>
        <v>80</v>
      </c>
      <c r="C91" s="200">
        <f>'[2]02'!C93</f>
        <v>0</v>
      </c>
      <c r="D91" s="200">
        <f>'[2]02'!D93</f>
        <v>0</v>
      </c>
      <c r="E91" s="200">
        <f>'[2]02'!E93</f>
        <v>0</v>
      </c>
      <c r="F91" s="15">
        <f t="shared" si="16"/>
        <v>80</v>
      </c>
      <c r="G91" s="199">
        <f>'[2]02'!H93</f>
        <v>33</v>
      </c>
      <c r="H91" s="200">
        <f>'[2]02'!I93</f>
        <v>0</v>
      </c>
      <c r="I91" s="200">
        <f>'[2]02'!J93</f>
        <v>0</v>
      </c>
      <c r="J91" s="200">
        <f>'[2]02'!K93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199">
        <f>'[2]02'!B94</f>
        <v>80</v>
      </c>
      <c r="C92" s="200">
        <f>'[2]02'!C94</f>
        <v>0</v>
      </c>
      <c r="D92" s="200">
        <f>'[2]02'!D94</f>
        <v>0</v>
      </c>
      <c r="E92" s="200">
        <f>'[2]02'!E94</f>
        <v>0</v>
      </c>
      <c r="F92" s="15">
        <f t="shared" si="16"/>
        <v>80</v>
      </c>
      <c r="G92" s="199">
        <f>'[2]02'!H94</f>
        <v>33</v>
      </c>
      <c r="H92" s="200">
        <f>'[2]02'!I94</f>
        <v>0</v>
      </c>
      <c r="I92" s="200">
        <f>'[2]02'!J94</f>
        <v>0</v>
      </c>
      <c r="J92" s="200">
        <f>'[2]02'!K94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199">
        <f>'[2]02'!B95</f>
        <v>80</v>
      </c>
      <c r="C93" s="200">
        <f>'[2]02'!C95</f>
        <v>0</v>
      </c>
      <c r="D93" s="200">
        <f>'[2]02'!D95</f>
        <v>0</v>
      </c>
      <c r="E93" s="200">
        <f>'[2]02'!E95</f>
        <v>0</v>
      </c>
      <c r="F93" s="15">
        <f t="shared" si="16"/>
        <v>80</v>
      </c>
      <c r="G93" s="199">
        <f>'[2]02'!H95</f>
        <v>33</v>
      </c>
      <c r="H93" s="200">
        <f>'[2]02'!I95</f>
        <v>0</v>
      </c>
      <c r="I93" s="200">
        <f>'[2]02'!J95</f>
        <v>0</v>
      </c>
      <c r="J93" s="200">
        <f>'[2]02'!K95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199">
        <f>'[2]02'!B96</f>
        <v>80</v>
      </c>
      <c r="C94" s="200">
        <f>'[2]02'!C96</f>
        <v>0</v>
      </c>
      <c r="D94" s="200">
        <f>'[2]02'!D96</f>
        <v>0</v>
      </c>
      <c r="E94" s="200">
        <f>'[2]02'!E96</f>
        <v>0</v>
      </c>
      <c r="F94" s="15">
        <f t="shared" si="16"/>
        <v>80</v>
      </c>
      <c r="G94" s="199">
        <f>'[2]02'!H96</f>
        <v>33</v>
      </c>
      <c r="H94" s="200">
        <f>'[2]02'!I96</f>
        <v>0</v>
      </c>
      <c r="I94" s="200">
        <f>'[2]02'!J96</f>
        <v>0</v>
      </c>
      <c r="J94" s="200">
        <f>'[2]02'!K96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199">
        <f>'[2]02'!B97</f>
        <v>80</v>
      </c>
      <c r="C95" s="200">
        <f>'[2]02'!C97</f>
        <v>0</v>
      </c>
      <c r="D95" s="200">
        <f>'[2]02'!D97</f>
        <v>0</v>
      </c>
      <c r="E95" s="200">
        <f>'[2]02'!E97</f>
        <v>0</v>
      </c>
      <c r="F95" s="15">
        <f t="shared" si="16"/>
        <v>80</v>
      </c>
      <c r="G95" s="199">
        <f>'[2]02'!H97</f>
        <v>33</v>
      </c>
      <c r="H95" s="200">
        <f>'[2]02'!I97</f>
        <v>0</v>
      </c>
      <c r="I95" s="200">
        <f>'[2]02'!J97</f>
        <v>0</v>
      </c>
      <c r="J95" s="200">
        <f>'[2]02'!K97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  <c r="S95" s="18"/>
    </row>
    <row r="96" spans="1:19">
      <c r="A96" s="8" t="s">
        <v>138</v>
      </c>
      <c r="B96" s="199">
        <f>'[2]02'!B98</f>
        <v>80</v>
      </c>
      <c r="C96" s="200">
        <f>'[2]02'!C98</f>
        <v>0</v>
      </c>
      <c r="D96" s="200">
        <f>'[2]02'!D98</f>
        <v>0</v>
      </c>
      <c r="E96" s="200">
        <f>'[2]02'!E98</f>
        <v>0</v>
      </c>
      <c r="F96" s="15">
        <f t="shared" si="16"/>
        <v>80</v>
      </c>
      <c r="G96" s="199">
        <f>'[2]02'!H98</f>
        <v>33</v>
      </c>
      <c r="H96" s="200">
        <f>'[2]02'!I98</f>
        <v>0</v>
      </c>
      <c r="I96" s="200">
        <f>'[2]02'!J98</f>
        <v>0</v>
      </c>
      <c r="J96" s="200">
        <f>'[2]02'!K98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199">
        <f>'[2]02'!B99</f>
        <v>80</v>
      </c>
      <c r="C97" s="200">
        <f>'[2]02'!C99</f>
        <v>0</v>
      </c>
      <c r="D97" s="200">
        <f>'[2]02'!D99</f>
        <v>0</v>
      </c>
      <c r="E97" s="200">
        <f>'[2]02'!E99</f>
        <v>0</v>
      </c>
      <c r="F97" s="15">
        <f t="shared" si="16"/>
        <v>80</v>
      </c>
      <c r="G97" s="199">
        <f>'[2]02'!H99</f>
        <v>33</v>
      </c>
      <c r="H97" s="200">
        <f>'[2]02'!I99</f>
        <v>0</v>
      </c>
      <c r="I97" s="200">
        <f>'[2]02'!J99</f>
        <v>0</v>
      </c>
      <c r="J97" s="200">
        <f>'[2]02'!K99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199">
        <f>'[2]02'!B100</f>
        <v>80</v>
      </c>
      <c r="C98" s="200">
        <f>'[2]02'!C100</f>
        <v>0</v>
      </c>
      <c r="D98" s="200">
        <f>'[2]02'!D100</f>
        <v>0</v>
      </c>
      <c r="E98" s="200">
        <f>'[2]02'!E100</f>
        <v>0</v>
      </c>
      <c r="F98" s="15">
        <f t="shared" si="16"/>
        <v>80</v>
      </c>
      <c r="G98" s="199">
        <f>'[2]02'!H100</f>
        <v>33</v>
      </c>
      <c r="H98" s="200">
        <f>'[2]02'!I100</f>
        <v>0</v>
      </c>
      <c r="I98" s="200">
        <f>'[2]02'!J100</f>
        <v>0</v>
      </c>
      <c r="J98" s="200">
        <f>'[2]02'!K100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0.79674999999999996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0.79674999999999996</v>
      </c>
      <c r="L99" s="127">
        <f t="shared" si="17"/>
        <v>2.4E-2</v>
      </c>
      <c r="M99" s="127">
        <f t="shared" si="17"/>
        <v>0.78444999999999954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0.78444999999999954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7">
        <f>Allocation_SG!A1</f>
        <v>45506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5" t="s">
        <v>529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5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300</v>
      </c>
      <c r="E3" s="16">
        <f>'[3]02'!E5</f>
        <v>400</v>
      </c>
      <c r="F3" s="16">
        <f>'[3]02'!F5</f>
        <v>0</v>
      </c>
      <c r="G3" s="16">
        <f>'[3]02'!G5</f>
        <v>0</v>
      </c>
      <c r="H3" s="17">
        <f>SUM(B3:G3)</f>
        <v>1020</v>
      </c>
      <c r="I3" s="15">
        <f>'[3]02'!J5</f>
        <v>290.45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290.45</v>
      </c>
      <c r="P3" s="18">
        <f>frq!C3</f>
        <v>1</v>
      </c>
      <c r="Q3" s="15">
        <f t="shared" ref="Q3:V18" si="0">IF($P3=1,I3,IF(AND($P3=0.985,I3&gt;0.985*B3),B3*0.985,IF(AND($P3=0.965,I3&gt;0.965*B3),0.965*B3,I3)))</f>
        <v>290.45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290.45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258.45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258.45</v>
      </c>
      <c r="AT3" s="8">
        <v>30.82</v>
      </c>
      <c r="AU3" s="8">
        <v>30.82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0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30.82</v>
      </c>
      <c r="BM3" s="8">
        <f>AU3</f>
        <v>30.82</v>
      </c>
      <c r="BN3" s="8">
        <f>BC3</f>
        <v>0</v>
      </c>
      <c r="BO3" s="8">
        <f>BJ3</f>
        <v>32</v>
      </c>
      <c r="BP3" s="138">
        <f>BL3-BN3</f>
        <v>30.82</v>
      </c>
      <c r="BQ3" s="138">
        <f>BM3-BO3</f>
        <v>-1.1799999999999997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300</v>
      </c>
      <c r="E4" s="16">
        <f>'[3]02'!E6</f>
        <v>400</v>
      </c>
      <c r="F4" s="16">
        <f>'[3]02'!F6</f>
        <v>0</v>
      </c>
      <c r="G4" s="16">
        <f>'[3]02'!G6</f>
        <v>0</v>
      </c>
      <c r="H4" s="17">
        <f>SUM(B4:G4)</f>
        <v>1020</v>
      </c>
      <c r="I4" s="15">
        <f>'[3]02'!J6</f>
        <v>290.45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290.45</v>
      </c>
      <c r="P4" s="18">
        <f>frq!C4</f>
        <v>1</v>
      </c>
      <c r="Q4" s="15">
        <f>IF($P4=1,I4,IF(AND($P4=0.985,I4&gt;0.985*B4),B4*0.985,IF(AND($P4=0.965,I4&gt;0.965*B4),0.965*B4,I4)))</f>
        <v>290.45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290.45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258.45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258.45</v>
      </c>
      <c r="AT4" s="8">
        <v>30.82</v>
      </c>
      <c r="AU4" s="8">
        <v>30.82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0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30.82</v>
      </c>
      <c r="BM4" s="8">
        <f t="shared" ref="BM4:BM67" si="22">AU4</f>
        <v>30.82</v>
      </c>
      <c r="BN4" s="8">
        <f t="shared" ref="BN4:BN67" si="23">BC4</f>
        <v>0</v>
      </c>
      <c r="BO4" s="8">
        <f t="shared" ref="BO4:BO67" si="24">BJ4</f>
        <v>32</v>
      </c>
      <c r="BP4" s="138">
        <f t="shared" ref="BP4:BP67" si="25">BL4-BN4</f>
        <v>30.82</v>
      </c>
      <c r="BQ4" s="138">
        <f t="shared" ref="BQ4:BQ67" si="26">BM4-BO4</f>
        <v>-1.1799999999999997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300</v>
      </c>
      <c r="E5" s="16">
        <f>'[3]02'!E7</f>
        <v>400</v>
      </c>
      <c r="F5" s="16">
        <f>'[3]02'!F7</f>
        <v>0</v>
      </c>
      <c r="G5" s="16">
        <f>'[3]02'!G7</f>
        <v>0</v>
      </c>
      <c r="H5" s="17">
        <f t="shared" ref="H5:H68" si="27">SUM(B5:G5)</f>
        <v>1020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18.079999999999998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18.079999999999998</v>
      </c>
      <c r="AE5" s="8">
        <f t="shared" si="11"/>
        <v>18.079999999999998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18.079999999999998</v>
      </c>
      <c r="AL5" s="8">
        <f t="shared" si="3"/>
        <v>233.84000000000003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233.84000000000003</v>
      </c>
      <c r="AT5" s="8">
        <v>30.82</v>
      </c>
      <c r="AU5" s="8">
        <v>30.82</v>
      </c>
      <c r="AW5" s="203">
        <v>18.079999999999998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18.079999999999998</v>
      </c>
      <c r="BD5" s="203">
        <v>18.079999999999998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18.079999999999998</v>
      </c>
      <c r="BL5" s="8">
        <f t="shared" si="21"/>
        <v>30.82</v>
      </c>
      <c r="BM5" s="8">
        <f t="shared" si="22"/>
        <v>30.82</v>
      </c>
      <c r="BN5" s="8">
        <f t="shared" si="23"/>
        <v>18.079999999999998</v>
      </c>
      <c r="BO5" s="8">
        <f t="shared" si="24"/>
        <v>18.079999999999998</v>
      </c>
      <c r="BP5" s="138">
        <f t="shared" si="25"/>
        <v>12.740000000000002</v>
      </c>
      <c r="BQ5" s="138">
        <f t="shared" si="26"/>
        <v>12.740000000000002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300</v>
      </c>
      <c r="E6" s="16">
        <f>'[3]02'!E8</f>
        <v>400</v>
      </c>
      <c r="F6" s="16">
        <f>'[3]02'!F8</f>
        <v>0</v>
      </c>
      <c r="G6" s="16">
        <f>'[3]02'!G8</f>
        <v>0</v>
      </c>
      <c r="H6" s="17">
        <f t="shared" si="27"/>
        <v>1020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18.079999999999998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18.079999999999998</v>
      </c>
      <c r="AE6" s="8">
        <f t="shared" si="11"/>
        <v>18.079999999999998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18.079999999999998</v>
      </c>
      <c r="AL6" s="8">
        <f t="shared" si="3"/>
        <v>233.84000000000003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233.84000000000003</v>
      </c>
      <c r="AT6" s="8">
        <v>30.82</v>
      </c>
      <c r="AU6" s="8">
        <v>30.82</v>
      </c>
      <c r="AW6" s="203">
        <v>18.079999999999998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18.079999999999998</v>
      </c>
      <c r="BD6" s="203">
        <v>18.079999999999998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18.079999999999998</v>
      </c>
      <c r="BL6" s="8">
        <f t="shared" si="21"/>
        <v>30.82</v>
      </c>
      <c r="BM6" s="8">
        <f t="shared" si="22"/>
        <v>30.82</v>
      </c>
      <c r="BN6" s="8">
        <f t="shared" si="23"/>
        <v>18.079999999999998</v>
      </c>
      <c r="BO6" s="8">
        <f t="shared" si="24"/>
        <v>18.079999999999998</v>
      </c>
      <c r="BP6" s="138">
        <f t="shared" si="25"/>
        <v>12.740000000000002</v>
      </c>
      <c r="BQ6" s="138">
        <f t="shared" si="26"/>
        <v>12.740000000000002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300</v>
      </c>
      <c r="E7" s="16">
        <f>'[3]02'!E9</f>
        <v>400</v>
      </c>
      <c r="F7" s="16">
        <f>'[3]02'!F9</f>
        <v>0</v>
      </c>
      <c r="G7" s="16">
        <f>'[3]02'!G9</f>
        <v>0</v>
      </c>
      <c r="H7" s="17">
        <f t="shared" si="27"/>
        <v>1020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18.079999999999998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18.079999999999998</v>
      </c>
      <c r="AE7" s="8">
        <f t="shared" si="11"/>
        <v>18.079999999999998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18.079999999999998</v>
      </c>
      <c r="AL7" s="8">
        <f t="shared" si="3"/>
        <v>233.84000000000003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233.84000000000003</v>
      </c>
      <c r="AT7" s="8">
        <v>30.82</v>
      </c>
      <c r="AU7" s="8">
        <v>30.82</v>
      </c>
      <c r="AW7" s="203">
        <v>18.079999999999998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18.079999999999998</v>
      </c>
      <c r="BD7" s="203">
        <v>18.079999999999998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18.079999999999998</v>
      </c>
      <c r="BL7" s="8">
        <f t="shared" si="21"/>
        <v>30.82</v>
      </c>
      <c r="BM7" s="8">
        <f t="shared" si="22"/>
        <v>30.82</v>
      </c>
      <c r="BN7" s="8">
        <f t="shared" si="23"/>
        <v>18.079999999999998</v>
      </c>
      <c r="BO7" s="8">
        <f t="shared" si="24"/>
        <v>18.079999999999998</v>
      </c>
      <c r="BP7" s="138">
        <f t="shared" si="25"/>
        <v>12.740000000000002</v>
      </c>
      <c r="BQ7" s="138">
        <f t="shared" si="26"/>
        <v>12.740000000000002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300</v>
      </c>
      <c r="E8" s="16">
        <f>'[3]02'!E10</f>
        <v>400</v>
      </c>
      <c r="F8" s="16">
        <f>'[3]02'!F10</f>
        <v>0</v>
      </c>
      <c r="G8" s="16">
        <f>'[3]02'!G10</f>
        <v>0</v>
      </c>
      <c r="H8" s="17">
        <f t="shared" si="27"/>
        <v>1020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18.079999999999998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18.079999999999998</v>
      </c>
      <c r="AE8" s="8">
        <f t="shared" si="11"/>
        <v>18.079999999999998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18.079999999999998</v>
      </c>
      <c r="AL8" s="8">
        <f t="shared" si="3"/>
        <v>233.84000000000003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233.84000000000003</v>
      </c>
      <c r="AT8" s="8">
        <v>30.82</v>
      </c>
      <c r="AU8" s="8">
        <v>30.82</v>
      </c>
      <c r="AW8" s="203">
        <v>18.079999999999998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18.079999999999998</v>
      </c>
      <c r="BD8" s="203">
        <v>18.079999999999998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18.079999999999998</v>
      </c>
      <c r="BL8" s="8">
        <f t="shared" si="21"/>
        <v>30.82</v>
      </c>
      <c r="BM8" s="8">
        <f t="shared" si="22"/>
        <v>30.82</v>
      </c>
      <c r="BN8" s="8">
        <f t="shared" si="23"/>
        <v>18.079999999999998</v>
      </c>
      <c r="BO8" s="8">
        <f t="shared" si="24"/>
        <v>18.079999999999998</v>
      </c>
      <c r="BP8" s="138">
        <f t="shared" si="25"/>
        <v>12.740000000000002</v>
      </c>
      <c r="BQ8" s="138">
        <f t="shared" si="26"/>
        <v>12.740000000000002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300</v>
      </c>
      <c r="E9" s="16">
        <f>'[3]02'!E11</f>
        <v>400</v>
      </c>
      <c r="F9" s="16">
        <f>'[3]02'!F11</f>
        <v>0</v>
      </c>
      <c r="G9" s="16">
        <f>'[3]02'!G11</f>
        <v>0</v>
      </c>
      <c r="H9" s="17">
        <f t="shared" si="27"/>
        <v>1020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18.079999999999998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18.079999999999998</v>
      </c>
      <c r="AE9" s="8">
        <f t="shared" si="11"/>
        <v>18.079999999999998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18.079999999999998</v>
      </c>
      <c r="AL9" s="8">
        <f t="shared" si="3"/>
        <v>233.84000000000003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233.84000000000003</v>
      </c>
      <c r="AT9" s="8">
        <v>5.57</v>
      </c>
      <c r="AU9" s="8">
        <v>5.57</v>
      </c>
      <c r="AW9" s="203">
        <v>18.079999999999998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18.079999999999998</v>
      </c>
      <c r="BD9" s="203">
        <v>18.079999999999998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18.079999999999998</v>
      </c>
      <c r="BL9" s="8">
        <f t="shared" si="21"/>
        <v>5.57</v>
      </c>
      <c r="BM9" s="8">
        <f t="shared" si="22"/>
        <v>5.57</v>
      </c>
      <c r="BN9" s="8">
        <f t="shared" si="23"/>
        <v>18.079999999999998</v>
      </c>
      <c r="BO9" s="8">
        <f t="shared" si="24"/>
        <v>18.079999999999998</v>
      </c>
      <c r="BP9" s="138">
        <f t="shared" si="25"/>
        <v>-12.509999999999998</v>
      </c>
      <c r="BQ9" s="138">
        <f t="shared" si="26"/>
        <v>-12.509999999999998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300</v>
      </c>
      <c r="E10" s="16">
        <f>'[3]02'!E12</f>
        <v>400</v>
      </c>
      <c r="F10" s="16">
        <f>'[3]02'!F12</f>
        <v>0</v>
      </c>
      <c r="G10" s="16">
        <f>'[3]02'!G12</f>
        <v>0</v>
      </c>
      <c r="H10" s="17">
        <f t="shared" si="27"/>
        <v>1020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18.079999999999998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18.079999999999998</v>
      </c>
      <c r="AE10" s="8">
        <f t="shared" si="11"/>
        <v>18.079999999999998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18.079999999999998</v>
      </c>
      <c r="AL10" s="8">
        <f t="shared" si="3"/>
        <v>233.84000000000003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233.84000000000003</v>
      </c>
      <c r="AT10" s="8">
        <v>5.57</v>
      </c>
      <c r="AU10" s="8">
        <v>5.57</v>
      </c>
      <c r="AW10" s="203">
        <v>18.079999999999998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18.079999999999998</v>
      </c>
      <c r="BD10" s="203">
        <v>18.079999999999998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18.079999999999998</v>
      </c>
      <c r="BL10" s="8">
        <f t="shared" si="21"/>
        <v>5.57</v>
      </c>
      <c r="BM10" s="8">
        <f t="shared" si="22"/>
        <v>5.57</v>
      </c>
      <c r="BN10" s="8">
        <f t="shared" si="23"/>
        <v>18.079999999999998</v>
      </c>
      <c r="BO10" s="8">
        <f t="shared" si="24"/>
        <v>18.079999999999998</v>
      </c>
      <c r="BP10" s="138">
        <f t="shared" si="25"/>
        <v>-12.509999999999998</v>
      </c>
      <c r="BQ10" s="138">
        <f t="shared" si="26"/>
        <v>-12.509999999999998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300</v>
      </c>
      <c r="E11" s="16">
        <f>'[3]02'!E13</f>
        <v>400</v>
      </c>
      <c r="F11" s="16">
        <f>'[3]02'!F13</f>
        <v>0</v>
      </c>
      <c r="G11" s="16">
        <f>'[3]02'!G13</f>
        <v>0</v>
      </c>
      <c r="H11" s="17">
        <f t="shared" si="27"/>
        <v>1020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26.54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26.54</v>
      </c>
      <c r="AE11" s="8">
        <f t="shared" si="11"/>
        <v>26.54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26.54</v>
      </c>
      <c r="AL11" s="8">
        <f t="shared" si="3"/>
        <v>216.92000000000002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216.92000000000002</v>
      </c>
      <c r="AT11" s="8">
        <v>17.41</v>
      </c>
      <c r="AU11" s="8">
        <v>17.41</v>
      </c>
      <c r="AW11" s="203">
        <v>26.54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26.54</v>
      </c>
      <c r="BD11" s="203">
        <v>26.54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26.54</v>
      </c>
      <c r="BL11" s="8">
        <f t="shared" si="21"/>
        <v>17.41</v>
      </c>
      <c r="BM11" s="8">
        <f t="shared" si="22"/>
        <v>17.41</v>
      </c>
      <c r="BN11" s="8">
        <f t="shared" si="23"/>
        <v>26.54</v>
      </c>
      <c r="BO11" s="8">
        <f t="shared" si="24"/>
        <v>26.54</v>
      </c>
      <c r="BP11" s="138">
        <f t="shared" si="25"/>
        <v>-9.129999999999999</v>
      </c>
      <c r="BQ11" s="138">
        <f t="shared" si="26"/>
        <v>-9.129999999999999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300</v>
      </c>
      <c r="E12" s="16">
        <f>'[3]02'!E14</f>
        <v>400</v>
      </c>
      <c r="F12" s="16">
        <f>'[3]02'!F14</f>
        <v>0</v>
      </c>
      <c r="G12" s="16">
        <f>'[3]02'!G14</f>
        <v>0</v>
      </c>
      <c r="H12" s="17">
        <f t="shared" si="27"/>
        <v>1020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26.54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26.54</v>
      </c>
      <c r="AE12" s="8">
        <f t="shared" si="11"/>
        <v>26.54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26.54</v>
      </c>
      <c r="AL12" s="8">
        <f t="shared" si="3"/>
        <v>216.92000000000002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216.92000000000002</v>
      </c>
      <c r="AT12" s="8">
        <v>17.41</v>
      </c>
      <c r="AU12" s="8">
        <v>17.41</v>
      </c>
      <c r="AW12" s="203">
        <v>26.54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26.54</v>
      </c>
      <c r="BD12" s="203">
        <v>26.54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26.54</v>
      </c>
      <c r="BL12" s="8">
        <f t="shared" si="21"/>
        <v>17.41</v>
      </c>
      <c r="BM12" s="8">
        <f t="shared" si="22"/>
        <v>17.41</v>
      </c>
      <c r="BN12" s="8">
        <f t="shared" si="23"/>
        <v>26.54</v>
      </c>
      <c r="BO12" s="8">
        <f t="shared" si="24"/>
        <v>26.54</v>
      </c>
      <c r="BP12" s="138">
        <f t="shared" si="25"/>
        <v>-9.129999999999999</v>
      </c>
      <c r="BQ12" s="138">
        <f t="shared" si="26"/>
        <v>-9.129999999999999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300</v>
      </c>
      <c r="E13" s="16">
        <f>'[3]02'!E15</f>
        <v>400</v>
      </c>
      <c r="F13" s="16">
        <f>'[3]02'!F15</f>
        <v>0</v>
      </c>
      <c r="G13" s="16">
        <f>'[3]02'!G15</f>
        <v>0</v>
      </c>
      <c r="H13" s="17">
        <f t="shared" si="27"/>
        <v>1020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26.54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26.54</v>
      </c>
      <c r="AE13" s="8">
        <f t="shared" si="11"/>
        <v>26.54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26.54</v>
      </c>
      <c r="AL13" s="8">
        <f t="shared" si="3"/>
        <v>216.92000000000002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216.92000000000002</v>
      </c>
      <c r="AT13" s="8">
        <v>25.56</v>
      </c>
      <c r="AU13" s="8">
        <v>25.56</v>
      </c>
      <c r="AW13" s="203">
        <v>26.54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26.54</v>
      </c>
      <c r="BD13" s="203">
        <v>26.54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26.54</v>
      </c>
      <c r="BL13" s="8">
        <f t="shared" si="21"/>
        <v>25.56</v>
      </c>
      <c r="BM13" s="8">
        <f t="shared" si="22"/>
        <v>25.56</v>
      </c>
      <c r="BN13" s="8">
        <f t="shared" si="23"/>
        <v>26.54</v>
      </c>
      <c r="BO13" s="8">
        <f t="shared" si="24"/>
        <v>26.54</v>
      </c>
      <c r="BP13" s="138">
        <f t="shared" si="25"/>
        <v>-0.98000000000000043</v>
      </c>
      <c r="BQ13" s="138">
        <f t="shared" si="26"/>
        <v>-0.98000000000000043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300</v>
      </c>
      <c r="E14" s="16">
        <f>'[3]02'!E16</f>
        <v>400</v>
      </c>
      <c r="F14" s="16">
        <f>'[3]02'!F16</f>
        <v>0</v>
      </c>
      <c r="G14" s="16">
        <f>'[3]02'!G16</f>
        <v>0</v>
      </c>
      <c r="H14" s="17">
        <f t="shared" si="27"/>
        <v>1020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26.54</v>
      </c>
      <c r="AE14" s="8">
        <f t="shared" si="11"/>
        <v>26.54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26.54</v>
      </c>
      <c r="AL14" s="8">
        <f t="shared" si="3"/>
        <v>216.92000000000002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216.92000000000002</v>
      </c>
      <c r="AT14" s="8">
        <v>25.56</v>
      </c>
      <c r="AU14" s="8">
        <v>25.56</v>
      </c>
      <c r="AW14" s="203">
        <v>26.54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26.54</v>
      </c>
      <c r="BD14" s="203">
        <v>26.54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26.54</v>
      </c>
      <c r="BL14" s="8">
        <f t="shared" si="21"/>
        <v>25.56</v>
      </c>
      <c r="BM14" s="8">
        <f t="shared" si="22"/>
        <v>25.56</v>
      </c>
      <c r="BN14" s="8">
        <f t="shared" si="23"/>
        <v>26.54</v>
      </c>
      <c r="BO14" s="8">
        <f t="shared" si="24"/>
        <v>26.54</v>
      </c>
      <c r="BP14" s="138">
        <f t="shared" si="25"/>
        <v>-0.98000000000000043</v>
      </c>
      <c r="BQ14" s="138">
        <f t="shared" si="26"/>
        <v>-0.98000000000000043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300</v>
      </c>
      <c r="E15" s="16">
        <f>'[3]02'!E17</f>
        <v>400</v>
      </c>
      <c r="F15" s="16">
        <f>'[3]02'!F17</f>
        <v>0</v>
      </c>
      <c r="G15" s="16">
        <f>'[3]02'!G17</f>
        <v>0</v>
      </c>
      <c r="H15" s="17">
        <f t="shared" si="27"/>
        <v>1020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26.54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26.54</v>
      </c>
      <c r="AE15" s="8">
        <f t="shared" si="11"/>
        <v>26.54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26.54</v>
      </c>
      <c r="AL15" s="8">
        <f t="shared" si="3"/>
        <v>216.92000000000002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216.92000000000002</v>
      </c>
      <c r="AT15" s="8">
        <v>25.56</v>
      </c>
      <c r="AU15" s="8">
        <v>25.56</v>
      </c>
      <c r="AW15" s="203">
        <v>26.54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26.54</v>
      </c>
      <c r="BD15" s="203">
        <v>26.54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26.54</v>
      </c>
      <c r="BL15" s="8">
        <f t="shared" si="21"/>
        <v>25.56</v>
      </c>
      <c r="BM15" s="8">
        <f t="shared" si="22"/>
        <v>25.56</v>
      </c>
      <c r="BN15" s="8">
        <f t="shared" si="23"/>
        <v>26.54</v>
      </c>
      <c r="BO15" s="8">
        <f t="shared" si="24"/>
        <v>26.54</v>
      </c>
      <c r="BP15" s="138">
        <f t="shared" si="25"/>
        <v>-0.98000000000000043</v>
      </c>
      <c r="BQ15" s="138">
        <f t="shared" si="26"/>
        <v>-0.98000000000000043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300</v>
      </c>
      <c r="E16" s="16">
        <f>'[3]02'!E18</f>
        <v>400</v>
      </c>
      <c r="F16" s="16">
        <f>'[3]02'!F18</f>
        <v>0</v>
      </c>
      <c r="G16" s="16">
        <f>'[3]02'!G18</f>
        <v>0</v>
      </c>
      <c r="H16" s="17">
        <f t="shared" si="27"/>
        <v>1020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26.54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26.54</v>
      </c>
      <c r="AE16" s="8">
        <f t="shared" si="11"/>
        <v>26.54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26.54</v>
      </c>
      <c r="AL16" s="8">
        <f t="shared" si="3"/>
        <v>216.92000000000002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216.92000000000002</v>
      </c>
      <c r="AT16" s="8">
        <v>25.56</v>
      </c>
      <c r="AU16" s="8">
        <v>25.56</v>
      </c>
      <c r="AW16" s="203">
        <v>26.54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26.54</v>
      </c>
      <c r="BD16" s="203">
        <v>26.54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26.54</v>
      </c>
      <c r="BL16" s="8">
        <f t="shared" si="21"/>
        <v>25.56</v>
      </c>
      <c r="BM16" s="8">
        <f t="shared" si="22"/>
        <v>25.56</v>
      </c>
      <c r="BN16" s="8">
        <f t="shared" si="23"/>
        <v>26.54</v>
      </c>
      <c r="BO16" s="8">
        <f t="shared" si="24"/>
        <v>26.54</v>
      </c>
      <c r="BP16" s="138">
        <f t="shared" si="25"/>
        <v>-0.98000000000000043</v>
      </c>
      <c r="BQ16" s="138">
        <f t="shared" si="26"/>
        <v>-0.98000000000000043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300</v>
      </c>
      <c r="E17" s="16">
        <f>'[3]02'!E19</f>
        <v>400</v>
      </c>
      <c r="F17" s="16">
        <f>'[3]02'!F19</f>
        <v>0</v>
      </c>
      <c r="G17" s="16">
        <f>'[3]02'!G19</f>
        <v>0</v>
      </c>
      <c r="H17" s="17">
        <f t="shared" si="27"/>
        <v>1020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26.54</v>
      </c>
      <c r="AE17" s="8">
        <f t="shared" si="11"/>
        <v>26.54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26.54</v>
      </c>
      <c r="AL17" s="8">
        <f t="shared" si="3"/>
        <v>216.92000000000002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216.92000000000002</v>
      </c>
      <c r="AT17" s="8">
        <v>25.56</v>
      </c>
      <c r="AU17" s="8">
        <v>25.56</v>
      </c>
      <c r="AW17" s="203">
        <v>26.54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26.54</v>
      </c>
      <c r="BD17" s="203">
        <v>26.54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26.54</v>
      </c>
      <c r="BL17" s="8">
        <f t="shared" si="21"/>
        <v>25.56</v>
      </c>
      <c r="BM17" s="8">
        <f t="shared" si="22"/>
        <v>25.56</v>
      </c>
      <c r="BN17" s="8">
        <f t="shared" si="23"/>
        <v>26.54</v>
      </c>
      <c r="BO17" s="8">
        <f t="shared" si="24"/>
        <v>26.54</v>
      </c>
      <c r="BP17" s="138">
        <f t="shared" si="25"/>
        <v>-0.98000000000000043</v>
      </c>
      <c r="BQ17" s="138">
        <f t="shared" si="26"/>
        <v>-0.98000000000000043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300</v>
      </c>
      <c r="E18" s="16">
        <f>'[3]02'!E20</f>
        <v>400</v>
      </c>
      <c r="F18" s="16">
        <f>'[3]02'!F20</f>
        <v>0</v>
      </c>
      <c r="G18" s="16">
        <f>'[3]02'!G20</f>
        <v>0</v>
      </c>
      <c r="H18" s="17">
        <f t="shared" si="27"/>
        <v>1020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26.54</v>
      </c>
      <c r="AE18" s="8">
        <f t="shared" si="11"/>
        <v>26.54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26.54</v>
      </c>
      <c r="AL18" s="8">
        <f t="shared" si="3"/>
        <v>216.92000000000002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216.92000000000002</v>
      </c>
      <c r="AT18" s="8">
        <v>25.56</v>
      </c>
      <c r="AU18" s="8">
        <v>25.56</v>
      </c>
      <c r="AW18" s="203">
        <v>26.54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26.54</v>
      </c>
      <c r="BD18" s="203">
        <v>26.54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26.54</v>
      </c>
      <c r="BL18" s="8">
        <f t="shared" si="21"/>
        <v>25.56</v>
      </c>
      <c r="BM18" s="8">
        <f t="shared" si="22"/>
        <v>25.56</v>
      </c>
      <c r="BN18" s="8">
        <f t="shared" si="23"/>
        <v>26.54</v>
      </c>
      <c r="BO18" s="8">
        <f t="shared" si="24"/>
        <v>26.54</v>
      </c>
      <c r="BP18" s="138">
        <f t="shared" si="25"/>
        <v>-0.98000000000000043</v>
      </c>
      <c r="BQ18" s="138">
        <f t="shared" si="26"/>
        <v>-0.98000000000000043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300</v>
      </c>
      <c r="E19" s="16">
        <f>'[3]02'!E21</f>
        <v>400</v>
      </c>
      <c r="F19" s="16">
        <f>'[3]02'!F21</f>
        <v>0</v>
      </c>
      <c r="G19" s="16">
        <f>'[3]02'!G21</f>
        <v>0</v>
      </c>
      <c r="H19" s="17">
        <f t="shared" si="27"/>
        <v>1020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26.54</v>
      </c>
      <c r="AE19" s="8">
        <f t="shared" si="11"/>
        <v>26.54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26.54</v>
      </c>
      <c r="AL19" s="8">
        <f t="shared" ref="AL19:AQ61" si="31">Q19-X19-AE19</f>
        <v>216.92000000000002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216.92000000000002</v>
      </c>
      <c r="AT19" s="8">
        <v>25.56</v>
      </c>
      <c r="AU19" s="8">
        <v>25.56</v>
      </c>
      <c r="AW19" s="203">
        <v>26.54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26.54</v>
      </c>
      <c r="BD19" s="203">
        <v>26.54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26.54</v>
      </c>
      <c r="BL19" s="8">
        <f t="shared" si="21"/>
        <v>25.56</v>
      </c>
      <c r="BM19" s="8">
        <f t="shared" si="22"/>
        <v>25.56</v>
      </c>
      <c r="BN19" s="8">
        <f t="shared" si="23"/>
        <v>26.54</v>
      </c>
      <c r="BO19" s="8">
        <f t="shared" si="24"/>
        <v>26.54</v>
      </c>
      <c r="BP19" s="138">
        <f t="shared" si="25"/>
        <v>-0.98000000000000043</v>
      </c>
      <c r="BQ19" s="138">
        <f t="shared" si="26"/>
        <v>-0.98000000000000043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300</v>
      </c>
      <c r="E20" s="16">
        <f>'[3]02'!E22</f>
        <v>400</v>
      </c>
      <c r="F20" s="16">
        <f>'[3]02'!F22</f>
        <v>0</v>
      </c>
      <c r="G20" s="16">
        <f>'[3]02'!G22</f>
        <v>0</v>
      </c>
      <c r="H20" s="17">
        <f t="shared" si="27"/>
        <v>1020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26.54</v>
      </c>
      <c r="AE20" s="8">
        <f t="shared" si="11"/>
        <v>26.54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26.54</v>
      </c>
      <c r="AL20" s="8">
        <f t="shared" si="31"/>
        <v>216.92000000000002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216.92000000000002</v>
      </c>
      <c r="AT20" s="8">
        <v>25.56</v>
      </c>
      <c r="AU20" s="8">
        <v>25.56</v>
      </c>
      <c r="AW20" s="203">
        <v>26.54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26.54</v>
      </c>
      <c r="BD20" s="203">
        <v>26.54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26.54</v>
      </c>
      <c r="BL20" s="8">
        <f t="shared" si="21"/>
        <v>25.56</v>
      </c>
      <c r="BM20" s="8">
        <f t="shared" si="22"/>
        <v>25.56</v>
      </c>
      <c r="BN20" s="8">
        <f t="shared" si="23"/>
        <v>26.54</v>
      </c>
      <c r="BO20" s="8">
        <f t="shared" si="24"/>
        <v>26.54</v>
      </c>
      <c r="BP20" s="138">
        <f t="shared" si="25"/>
        <v>-0.98000000000000043</v>
      </c>
      <c r="BQ20" s="138">
        <f t="shared" si="26"/>
        <v>-0.98000000000000043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300</v>
      </c>
      <c r="E21" s="16">
        <f>'[3]02'!E23</f>
        <v>400</v>
      </c>
      <c r="F21" s="16">
        <f>'[3]02'!F23</f>
        <v>0</v>
      </c>
      <c r="G21" s="16">
        <f>'[3]02'!G23</f>
        <v>0</v>
      </c>
      <c r="H21" s="17">
        <f t="shared" si="27"/>
        <v>1020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26.54</v>
      </c>
      <c r="AE21" s="8">
        <f t="shared" si="11"/>
        <v>26.54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26.54</v>
      </c>
      <c r="AL21" s="8">
        <f t="shared" si="31"/>
        <v>216.92000000000002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216.92000000000002</v>
      </c>
      <c r="AT21" s="8">
        <v>25.56</v>
      </c>
      <c r="AU21" s="8">
        <v>25.56</v>
      </c>
      <c r="AW21" s="203">
        <v>26.54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26.54</v>
      </c>
      <c r="BD21" s="203">
        <v>26.54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26.54</v>
      </c>
      <c r="BL21" s="8">
        <f t="shared" si="21"/>
        <v>25.56</v>
      </c>
      <c r="BM21" s="8">
        <f t="shared" si="22"/>
        <v>25.56</v>
      </c>
      <c r="BN21" s="8">
        <f t="shared" si="23"/>
        <v>26.54</v>
      </c>
      <c r="BO21" s="8">
        <f t="shared" si="24"/>
        <v>26.54</v>
      </c>
      <c r="BP21" s="138">
        <f t="shared" si="25"/>
        <v>-0.98000000000000043</v>
      </c>
      <c r="BQ21" s="138">
        <f t="shared" si="26"/>
        <v>-0.98000000000000043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300</v>
      </c>
      <c r="E22" s="16">
        <f>'[3]02'!E24</f>
        <v>400</v>
      </c>
      <c r="F22" s="16">
        <f>'[3]02'!F24</f>
        <v>0</v>
      </c>
      <c r="G22" s="16">
        <f>'[3]02'!G24</f>
        <v>0</v>
      </c>
      <c r="H22" s="17">
        <f t="shared" si="27"/>
        <v>1020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26.54</v>
      </c>
      <c r="AE22" s="8">
        <f t="shared" si="11"/>
        <v>26.54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26.54</v>
      </c>
      <c r="AL22" s="8">
        <f t="shared" si="31"/>
        <v>216.92000000000002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216.92000000000002</v>
      </c>
      <c r="AT22" s="8">
        <v>25.56</v>
      </c>
      <c r="AU22" s="8">
        <v>25.56</v>
      </c>
      <c r="AW22" s="203">
        <v>26.54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26.54</v>
      </c>
      <c r="BD22" s="203">
        <v>26.54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26.54</v>
      </c>
      <c r="BL22" s="8">
        <f t="shared" si="21"/>
        <v>25.56</v>
      </c>
      <c r="BM22" s="8">
        <f t="shared" si="22"/>
        <v>25.56</v>
      </c>
      <c r="BN22" s="8">
        <f t="shared" si="23"/>
        <v>26.54</v>
      </c>
      <c r="BO22" s="8">
        <f t="shared" si="24"/>
        <v>26.54</v>
      </c>
      <c r="BP22" s="138">
        <f t="shared" si="25"/>
        <v>-0.98000000000000043</v>
      </c>
      <c r="BQ22" s="138">
        <f t="shared" si="26"/>
        <v>-0.98000000000000043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300</v>
      </c>
      <c r="E23" s="16">
        <f>'[3]02'!E25</f>
        <v>400</v>
      </c>
      <c r="F23" s="16">
        <f>'[3]02'!F25</f>
        <v>0</v>
      </c>
      <c r="G23" s="16">
        <f>'[3]02'!G25</f>
        <v>0</v>
      </c>
      <c r="H23" s="17">
        <f t="shared" si="27"/>
        <v>1020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25.92</v>
      </c>
      <c r="AU23" s="8">
        <v>25.92</v>
      </c>
      <c r="AW23" s="203">
        <v>26.91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26.91</v>
      </c>
      <c r="BD23" s="203">
        <v>26.91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26.91</v>
      </c>
      <c r="BL23" s="8">
        <f t="shared" si="21"/>
        <v>25.92</v>
      </c>
      <c r="BM23" s="8">
        <f t="shared" si="22"/>
        <v>25.92</v>
      </c>
      <c r="BN23" s="8">
        <f t="shared" si="23"/>
        <v>26.91</v>
      </c>
      <c r="BO23" s="8">
        <f t="shared" si="24"/>
        <v>26.91</v>
      </c>
      <c r="BP23" s="138">
        <f t="shared" si="25"/>
        <v>-0.98999999999999844</v>
      </c>
      <c r="BQ23" s="138">
        <f t="shared" si="26"/>
        <v>-0.98999999999999844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300</v>
      </c>
      <c r="E24" s="16">
        <f>'[3]02'!E26</f>
        <v>400</v>
      </c>
      <c r="F24" s="16">
        <f>'[3]02'!F26</f>
        <v>0</v>
      </c>
      <c r="G24" s="16">
        <f>'[3]02'!G26</f>
        <v>0</v>
      </c>
      <c r="H24" s="17">
        <f t="shared" si="27"/>
        <v>1020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25.92</v>
      </c>
      <c r="AU24" s="8">
        <v>25.92</v>
      </c>
      <c r="AW24" s="203">
        <v>26.91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26.91</v>
      </c>
      <c r="BD24" s="203">
        <v>26.91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26.91</v>
      </c>
      <c r="BL24" s="8">
        <f t="shared" si="21"/>
        <v>25.92</v>
      </c>
      <c r="BM24" s="8">
        <f t="shared" si="22"/>
        <v>25.92</v>
      </c>
      <c r="BN24" s="8">
        <f t="shared" si="23"/>
        <v>26.91</v>
      </c>
      <c r="BO24" s="8">
        <f t="shared" si="24"/>
        <v>26.91</v>
      </c>
      <c r="BP24" s="138">
        <f t="shared" si="25"/>
        <v>-0.98999999999999844</v>
      </c>
      <c r="BQ24" s="138">
        <f t="shared" si="26"/>
        <v>-0.98999999999999844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300</v>
      </c>
      <c r="E25" s="16">
        <f>'[3]02'!E27</f>
        <v>400</v>
      </c>
      <c r="F25" s="16">
        <f>'[3]02'!F27</f>
        <v>0</v>
      </c>
      <c r="G25" s="16">
        <f>'[3]02'!G27</f>
        <v>0</v>
      </c>
      <c r="H25" s="17">
        <f t="shared" si="27"/>
        <v>1020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25.92</v>
      </c>
      <c r="AU25" s="8">
        <v>25.92</v>
      </c>
      <c r="AW25" s="203">
        <v>26.91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26.91</v>
      </c>
      <c r="BD25" s="203">
        <v>26.91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26.91</v>
      </c>
      <c r="BL25" s="8">
        <f t="shared" si="21"/>
        <v>25.92</v>
      </c>
      <c r="BM25" s="8">
        <f t="shared" si="22"/>
        <v>25.92</v>
      </c>
      <c r="BN25" s="8">
        <f t="shared" si="23"/>
        <v>26.91</v>
      </c>
      <c r="BO25" s="8">
        <f t="shared" si="24"/>
        <v>26.91</v>
      </c>
      <c r="BP25" s="138">
        <f t="shared" si="25"/>
        <v>-0.98999999999999844</v>
      </c>
      <c r="BQ25" s="138">
        <f t="shared" si="26"/>
        <v>-0.98999999999999844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300</v>
      </c>
      <c r="E26" s="16">
        <f>'[3]02'!E28</f>
        <v>400</v>
      </c>
      <c r="F26" s="16">
        <f>'[3]02'!F28</f>
        <v>0</v>
      </c>
      <c r="G26" s="16">
        <f>'[3]02'!G28</f>
        <v>0</v>
      </c>
      <c r="H26" s="17">
        <f t="shared" si="27"/>
        <v>1020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25.92</v>
      </c>
      <c r="AU26" s="8">
        <v>25.92</v>
      </c>
      <c r="AW26" s="203">
        <v>26.91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26.91</v>
      </c>
      <c r="BD26" s="203">
        <v>26.91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26.91</v>
      </c>
      <c r="BL26" s="8">
        <f t="shared" si="21"/>
        <v>25.92</v>
      </c>
      <c r="BM26" s="8">
        <f t="shared" si="22"/>
        <v>25.92</v>
      </c>
      <c r="BN26" s="8">
        <f t="shared" si="23"/>
        <v>26.91</v>
      </c>
      <c r="BO26" s="8">
        <f t="shared" si="24"/>
        <v>26.91</v>
      </c>
      <c r="BP26" s="138">
        <f t="shared" si="25"/>
        <v>-0.98999999999999844</v>
      </c>
      <c r="BQ26" s="138">
        <f t="shared" si="26"/>
        <v>-0.98999999999999844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300</v>
      </c>
      <c r="E27" s="16">
        <f>'[3]02'!E29</f>
        <v>400</v>
      </c>
      <c r="F27" s="16">
        <f>'[3]02'!F29</f>
        <v>0</v>
      </c>
      <c r="G27" s="16">
        <f>'[3]02'!G29</f>
        <v>0</v>
      </c>
      <c r="H27" s="17">
        <f t="shared" si="27"/>
        <v>1020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25.92</v>
      </c>
      <c r="AU27" s="8">
        <v>25.92</v>
      </c>
      <c r="AW27" s="203">
        <v>26.91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26.91</v>
      </c>
      <c r="BD27" s="203">
        <v>26.91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26.91</v>
      </c>
      <c r="BL27" s="8">
        <f t="shared" si="21"/>
        <v>25.92</v>
      </c>
      <c r="BM27" s="8">
        <f t="shared" si="22"/>
        <v>25.92</v>
      </c>
      <c r="BN27" s="8">
        <f t="shared" si="23"/>
        <v>26.91</v>
      </c>
      <c r="BO27" s="8">
        <f t="shared" si="24"/>
        <v>26.91</v>
      </c>
      <c r="BP27" s="138">
        <f t="shared" si="25"/>
        <v>-0.98999999999999844</v>
      </c>
      <c r="BQ27" s="138">
        <f t="shared" si="26"/>
        <v>-0.98999999999999844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300</v>
      </c>
      <c r="E28" s="16">
        <f>'[3]02'!E30</f>
        <v>400</v>
      </c>
      <c r="F28" s="16">
        <f>'[3]02'!F30</f>
        <v>0</v>
      </c>
      <c r="G28" s="16">
        <f>'[3]02'!G30</f>
        <v>0</v>
      </c>
      <c r="H28" s="17">
        <f t="shared" si="27"/>
        <v>1020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25.92</v>
      </c>
      <c r="AU28" s="8">
        <v>25.92</v>
      </c>
      <c r="AW28" s="203">
        <v>26.91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26.91</v>
      </c>
      <c r="BD28" s="203">
        <v>26.91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26.91</v>
      </c>
      <c r="BL28" s="8">
        <f t="shared" si="21"/>
        <v>25.92</v>
      </c>
      <c r="BM28" s="8">
        <f t="shared" si="22"/>
        <v>25.92</v>
      </c>
      <c r="BN28" s="8">
        <f t="shared" si="23"/>
        <v>26.91</v>
      </c>
      <c r="BO28" s="8">
        <f t="shared" si="24"/>
        <v>26.91</v>
      </c>
      <c r="BP28" s="138">
        <f t="shared" si="25"/>
        <v>-0.98999999999999844</v>
      </c>
      <c r="BQ28" s="138">
        <f t="shared" si="26"/>
        <v>-0.98999999999999844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300</v>
      </c>
      <c r="E29" s="16">
        <f>'[3]02'!E31</f>
        <v>400</v>
      </c>
      <c r="F29" s="16">
        <f>'[3]02'!F31</f>
        <v>0</v>
      </c>
      <c r="G29" s="16">
        <f>'[3]02'!G31</f>
        <v>0</v>
      </c>
      <c r="H29" s="17">
        <f t="shared" si="27"/>
        <v>1020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25.92</v>
      </c>
      <c r="AU29" s="8">
        <v>25.92</v>
      </c>
      <c r="AW29" s="203">
        <v>26.91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26.91</v>
      </c>
      <c r="BD29" s="203">
        <v>26.91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26.91</v>
      </c>
      <c r="BL29" s="8">
        <f t="shared" si="21"/>
        <v>25.92</v>
      </c>
      <c r="BM29" s="8">
        <f t="shared" si="22"/>
        <v>25.92</v>
      </c>
      <c r="BN29" s="8">
        <f t="shared" si="23"/>
        <v>26.91</v>
      </c>
      <c r="BO29" s="8">
        <f t="shared" si="24"/>
        <v>26.91</v>
      </c>
      <c r="BP29" s="138">
        <f t="shared" si="25"/>
        <v>-0.98999999999999844</v>
      </c>
      <c r="BQ29" s="138">
        <f t="shared" si="26"/>
        <v>-0.98999999999999844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300</v>
      </c>
      <c r="E30" s="16">
        <f>'[3]02'!E32</f>
        <v>400</v>
      </c>
      <c r="F30" s="16">
        <f>'[3]02'!F32</f>
        <v>0</v>
      </c>
      <c r="G30" s="16">
        <f>'[3]02'!G32</f>
        <v>0</v>
      </c>
      <c r="H30" s="17">
        <f t="shared" si="27"/>
        <v>1020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25.92</v>
      </c>
      <c r="AU30" s="8">
        <v>25.92</v>
      </c>
      <c r="AW30" s="203">
        <v>26.91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26.91</v>
      </c>
      <c r="BD30" s="203">
        <v>26.91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26.91</v>
      </c>
      <c r="BL30" s="8">
        <f t="shared" si="21"/>
        <v>25.92</v>
      </c>
      <c r="BM30" s="8">
        <f t="shared" si="22"/>
        <v>25.92</v>
      </c>
      <c r="BN30" s="8">
        <f t="shared" si="23"/>
        <v>26.91</v>
      </c>
      <c r="BO30" s="8">
        <f t="shared" si="24"/>
        <v>26.91</v>
      </c>
      <c r="BP30" s="138">
        <f t="shared" si="25"/>
        <v>-0.98999999999999844</v>
      </c>
      <c r="BQ30" s="138">
        <f t="shared" si="26"/>
        <v>-0.98999999999999844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300</v>
      </c>
      <c r="E31" s="16">
        <f>'[3]02'!E33</f>
        <v>400</v>
      </c>
      <c r="F31" s="16">
        <f>'[3]02'!F33</f>
        <v>0</v>
      </c>
      <c r="G31" s="16">
        <f>'[3]02'!G33</f>
        <v>0</v>
      </c>
      <c r="H31" s="17">
        <f t="shared" si="27"/>
        <v>1020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25.92</v>
      </c>
      <c r="AU31" s="8">
        <v>25.92</v>
      </c>
      <c r="AW31" s="203">
        <v>26.91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26.91</v>
      </c>
      <c r="BD31" s="203">
        <v>26.91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26.91</v>
      </c>
      <c r="BL31" s="8">
        <f t="shared" si="21"/>
        <v>25.92</v>
      </c>
      <c r="BM31" s="8">
        <f t="shared" si="22"/>
        <v>25.92</v>
      </c>
      <c r="BN31" s="8">
        <f t="shared" si="23"/>
        <v>26.91</v>
      </c>
      <c r="BO31" s="8">
        <f t="shared" si="24"/>
        <v>26.91</v>
      </c>
      <c r="BP31" s="138">
        <f t="shared" si="25"/>
        <v>-0.98999999999999844</v>
      </c>
      <c r="BQ31" s="138">
        <f t="shared" si="26"/>
        <v>-0.98999999999999844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300</v>
      </c>
      <c r="E32" s="16">
        <f>'[3]02'!E34</f>
        <v>400</v>
      </c>
      <c r="F32" s="16">
        <f>'[3]02'!F34</f>
        <v>0</v>
      </c>
      <c r="G32" s="16">
        <f>'[3]02'!G34</f>
        <v>0</v>
      </c>
      <c r="H32" s="17">
        <f t="shared" si="27"/>
        <v>1020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25.92</v>
      </c>
      <c r="AU32" s="8">
        <v>25.92</v>
      </c>
      <c r="AW32" s="203">
        <v>26.91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26.91</v>
      </c>
      <c r="BD32" s="203">
        <v>26.91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26.91</v>
      </c>
      <c r="BL32" s="8">
        <f t="shared" si="21"/>
        <v>25.92</v>
      </c>
      <c r="BM32" s="8">
        <f t="shared" si="22"/>
        <v>25.92</v>
      </c>
      <c r="BN32" s="8">
        <f t="shared" si="23"/>
        <v>26.91</v>
      </c>
      <c r="BO32" s="8">
        <f t="shared" si="24"/>
        <v>26.91</v>
      </c>
      <c r="BP32" s="138">
        <f t="shared" si="25"/>
        <v>-0.98999999999999844</v>
      </c>
      <c r="BQ32" s="138">
        <f t="shared" si="26"/>
        <v>-0.98999999999999844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300</v>
      </c>
      <c r="E33" s="16">
        <f>'[3]02'!E35</f>
        <v>400</v>
      </c>
      <c r="F33" s="16">
        <f>'[3]02'!F35</f>
        <v>0</v>
      </c>
      <c r="G33" s="16">
        <f>'[3]02'!G35</f>
        <v>0</v>
      </c>
      <c r="H33" s="17">
        <f t="shared" si="27"/>
        <v>1020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25.92</v>
      </c>
      <c r="AU33" s="8">
        <v>25.92</v>
      </c>
      <c r="AW33" s="203">
        <v>26.91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26.91</v>
      </c>
      <c r="BD33" s="203">
        <v>26.91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26.91</v>
      </c>
      <c r="BL33" s="8">
        <f t="shared" si="21"/>
        <v>25.92</v>
      </c>
      <c r="BM33" s="8">
        <f t="shared" si="22"/>
        <v>25.92</v>
      </c>
      <c r="BN33" s="8">
        <f t="shared" si="23"/>
        <v>26.91</v>
      </c>
      <c r="BO33" s="8">
        <f t="shared" si="24"/>
        <v>26.91</v>
      </c>
      <c r="BP33" s="138">
        <f t="shared" si="25"/>
        <v>-0.98999999999999844</v>
      </c>
      <c r="BQ33" s="138">
        <f t="shared" si="26"/>
        <v>-0.98999999999999844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300</v>
      </c>
      <c r="E34" s="16">
        <f>'[3]02'!E36</f>
        <v>400</v>
      </c>
      <c r="F34" s="16">
        <f>'[3]02'!F36</f>
        <v>0</v>
      </c>
      <c r="G34" s="16">
        <f>'[3]02'!G36</f>
        <v>0</v>
      </c>
      <c r="H34" s="17">
        <f t="shared" si="27"/>
        <v>1020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25.92</v>
      </c>
      <c r="AU34" s="8">
        <v>25.92</v>
      </c>
      <c r="AW34" s="203">
        <v>26.91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26.91</v>
      </c>
      <c r="BD34" s="203">
        <v>26.91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26.91</v>
      </c>
      <c r="BL34" s="8">
        <f t="shared" si="21"/>
        <v>25.92</v>
      </c>
      <c r="BM34" s="8">
        <f t="shared" si="22"/>
        <v>25.92</v>
      </c>
      <c r="BN34" s="8">
        <f t="shared" si="23"/>
        <v>26.91</v>
      </c>
      <c r="BO34" s="8">
        <f t="shared" si="24"/>
        <v>26.91</v>
      </c>
      <c r="BP34" s="138">
        <f t="shared" si="25"/>
        <v>-0.98999999999999844</v>
      </c>
      <c r="BQ34" s="138">
        <f t="shared" si="26"/>
        <v>-0.98999999999999844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300</v>
      </c>
      <c r="E35" s="16">
        <f>'[3]02'!E37</f>
        <v>400</v>
      </c>
      <c r="F35" s="16">
        <f>'[3]02'!F37</f>
        <v>0</v>
      </c>
      <c r="G35" s="16">
        <f>'[3]02'!G37</f>
        <v>0</v>
      </c>
      <c r="H35" s="17">
        <f t="shared" si="27"/>
        <v>1020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25.92</v>
      </c>
      <c r="AU35" s="8">
        <v>25.92</v>
      </c>
      <c r="AW35" s="203">
        <v>26.91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26.91</v>
      </c>
      <c r="BD35" s="203">
        <v>26.91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26.91</v>
      </c>
      <c r="BL35" s="8">
        <f t="shared" si="21"/>
        <v>25.92</v>
      </c>
      <c r="BM35" s="8">
        <f t="shared" si="22"/>
        <v>25.92</v>
      </c>
      <c r="BN35" s="8">
        <f t="shared" si="23"/>
        <v>26.91</v>
      </c>
      <c r="BO35" s="8">
        <f t="shared" si="24"/>
        <v>26.91</v>
      </c>
      <c r="BP35" s="138">
        <f t="shared" si="25"/>
        <v>-0.98999999999999844</v>
      </c>
      <c r="BQ35" s="138">
        <f t="shared" si="26"/>
        <v>-0.98999999999999844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300</v>
      </c>
      <c r="E36" s="16">
        <f>'[3]02'!E38</f>
        <v>400</v>
      </c>
      <c r="F36" s="16">
        <f>'[3]02'!F38</f>
        <v>0</v>
      </c>
      <c r="G36" s="16">
        <f>'[3]02'!G38</f>
        <v>0</v>
      </c>
      <c r="H36" s="17">
        <f t="shared" si="27"/>
        <v>1020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25.92</v>
      </c>
      <c r="AU36" s="8">
        <v>25.92</v>
      </c>
      <c r="AW36" s="203">
        <v>26.91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26.91</v>
      </c>
      <c r="BD36" s="203">
        <v>26.91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26.91</v>
      </c>
      <c r="BL36" s="8">
        <f t="shared" si="21"/>
        <v>25.92</v>
      </c>
      <c r="BM36" s="8">
        <f t="shared" si="22"/>
        <v>25.92</v>
      </c>
      <c r="BN36" s="8">
        <f t="shared" si="23"/>
        <v>26.91</v>
      </c>
      <c r="BO36" s="8">
        <f t="shared" si="24"/>
        <v>26.91</v>
      </c>
      <c r="BP36" s="138">
        <f t="shared" si="25"/>
        <v>-0.98999999999999844</v>
      </c>
      <c r="BQ36" s="138">
        <f t="shared" si="26"/>
        <v>-0.98999999999999844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300</v>
      </c>
      <c r="E37" s="16">
        <f>'[3]02'!E39</f>
        <v>400</v>
      </c>
      <c r="F37" s="16">
        <f>'[3]02'!F39</f>
        <v>0</v>
      </c>
      <c r="G37" s="16">
        <f>'[3]02'!G39</f>
        <v>0</v>
      </c>
      <c r="H37" s="17">
        <f t="shared" si="27"/>
        <v>1020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25.92</v>
      </c>
      <c r="AU37" s="8">
        <v>25.92</v>
      </c>
      <c r="AW37" s="203">
        <v>26.91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26.91</v>
      </c>
      <c r="BD37" s="203">
        <v>26.91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26.91</v>
      </c>
      <c r="BL37" s="8">
        <f t="shared" si="21"/>
        <v>25.92</v>
      </c>
      <c r="BM37" s="8">
        <f t="shared" si="22"/>
        <v>25.92</v>
      </c>
      <c r="BN37" s="8">
        <f t="shared" si="23"/>
        <v>26.91</v>
      </c>
      <c r="BO37" s="8">
        <f t="shared" si="24"/>
        <v>26.91</v>
      </c>
      <c r="BP37" s="138">
        <f t="shared" si="25"/>
        <v>-0.98999999999999844</v>
      </c>
      <c r="BQ37" s="138">
        <f t="shared" si="26"/>
        <v>-0.98999999999999844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300</v>
      </c>
      <c r="E38" s="16">
        <f>'[3]02'!E40</f>
        <v>400</v>
      </c>
      <c r="F38" s="16">
        <f>'[3]02'!F40</f>
        <v>0</v>
      </c>
      <c r="G38" s="16">
        <f>'[3]02'!G40</f>
        <v>0</v>
      </c>
      <c r="H38" s="17">
        <f t="shared" si="27"/>
        <v>1020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25.92</v>
      </c>
      <c r="AU38" s="8">
        <v>25.92</v>
      </c>
      <c r="AW38" s="203">
        <v>26.91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26.91</v>
      </c>
      <c r="BD38" s="203">
        <v>26.91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26.91</v>
      </c>
      <c r="BL38" s="8">
        <f t="shared" si="21"/>
        <v>25.92</v>
      </c>
      <c r="BM38" s="8">
        <f t="shared" si="22"/>
        <v>25.92</v>
      </c>
      <c r="BN38" s="8">
        <f t="shared" si="23"/>
        <v>26.91</v>
      </c>
      <c r="BO38" s="8">
        <f t="shared" si="24"/>
        <v>26.91</v>
      </c>
      <c r="BP38" s="138">
        <f t="shared" si="25"/>
        <v>-0.98999999999999844</v>
      </c>
      <c r="BQ38" s="138">
        <f t="shared" si="26"/>
        <v>-0.98999999999999844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290</v>
      </c>
      <c r="E39" s="16">
        <f>'[3]02'!E41</f>
        <v>400</v>
      </c>
      <c r="F39" s="16">
        <f>'[3]02'!F41</f>
        <v>0</v>
      </c>
      <c r="G39" s="16">
        <f>'[3]02'!G41</f>
        <v>0</v>
      </c>
      <c r="H39" s="17">
        <f t="shared" si="27"/>
        <v>1010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25.92</v>
      </c>
      <c r="AU39" s="8">
        <v>25.92</v>
      </c>
      <c r="AW39" s="203">
        <v>26.91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26.91</v>
      </c>
      <c r="BD39" s="203">
        <v>26.91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26.91</v>
      </c>
      <c r="BL39" s="8">
        <f t="shared" si="21"/>
        <v>25.92</v>
      </c>
      <c r="BM39" s="8">
        <f t="shared" si="22"/>
        <v>25.92</v>
      </c>
      <c r="BN39" s="8">
        <f t="shared" si="23"/>
        <v>26.91</v>
      </c>
      <c r="BO39" s="8">
        <f t="shared" si="24"/>
        <v>26.91</v>
      </c>
      <c r="BP39" s="138">
        <f t="shared" si="25"/>
        <v>-0.98999999999999844</v>
      </c>
      <c r="BQ39" s="138">
        <f t="shared" si="26"/>
        <v>-0.98999999999999844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290</v>
      </c>
      <c r="E40" s="16">
        <f>'[3]02'!E42</f>
        <v>400</v>
      </c>
      <c r="F40" s="16">
        <f>'[3]02'!F42</f>
        <v>0</v>
      </c>
      <c r="G40" s="16">
        <f>'[3]02'!G42</f>
        <v>0</v>
      </c>
      <c r="H40" s="17">
        <f t="shared" si="27"/>
        <v>1010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25.92</v>
      </c>
      <c r="AU40" s="8">
        <v>25.92</v>
      </c>
      <c r="AW40" s="203">
        <v>26.91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26.91</v>
      </c>
      <c r="BD40" s="203">
        <v>26.91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26.91</v>
      </c>
      <c r="BL40" s="8">
        <f t="shared" si="21"/>
        <v>25.92</v>
      </c>
      <c r="BM40" s="8">
        <f t="shared" si="22"/>
        <v>25.92</v>
      </c>
      <c r="BN40" s="8">
        <f t="shared" si="23"/>
        <v>26.91</v>
      </c>
      <c r="BO40" s="8">
        <f t="shared" si="24"/>
        <v>26.91</v>
      </c>
      <c r="BP40" s="138">
        <f t="shared" si="25"/>
        <v>-0.98999999999999844</v>
      </c>
      <c r="BQ40" s="138">
        <f t="shared" si="26"/>
        <v>-0.98999999999999844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290</v>
      </c>
      <c r="E41" s="16">
        <f>'[3]02'!E43</f>
        <v>400</v>
      </c>
      <c r="F41" s="16">
        <f>'[3]02'!F43</f>
        <v>0</v>
      </c>
      <c r="G41" s="16">
        <f>'[3]02'!G43</f>
        <v>0</v>
      </c>
      <c r="H41" s="17">
        <f t="shared" si="27"/>
        <v>1010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25.92</v>
      </c>
      <c r="AU41" s="8">
        <v>25.92</v>
      </c>
      <c r="AW41" s="203">
        <v>26.91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26.91</v>
      </c>
      <c r="BD41" s="203">
        <v>26.91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26.91</v>
      </c>
      <c r="BL41" s="8">
        <f t="shared" si="21"/>
        <v>25.92</v>
      </c>
      <c r="BM41" s="8">
        <f t="shared" si="22"/>
        <v>25.92</v>
      </c>
      <c r="BN41" s="8">
        <f t="shared" si="23"/>
        <v>26.91</v>
      </c>
      <c r="BO41" s="8">
        <f t="shared" si="24"/>
        <v>26.91</v>
      </c>
      <c r="BP41" s="138">
        <f t="shared" si="25"/>
        <v>-0.98999999999999844</v>
      </c>
      <c r="BQ41" s="138">
        <f t="shared" si="26"/>
        <v>-0.98999999999999844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290</v>
      </c>
      <c r="E42" s="16">
        <f>'[3]02'!E44</f>
        <v>400</v>
      </c>
      <c r="F42" s="16">
        <f>'[3]02'!F44</f>
        <v>0</v>
      </c>
      <c r="G42" s="16">
        <f>'[3]02'!G44</f>
        <v>0</v>
      </c>
      <c r="H42" s="17">
        <f t="shared" si="27"/>
        <v>1010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25.92</v>
      </c>
      <c r="AU42" s="8">
        <v>25.92</v>
      </c>
      <c r="AW42" s="203">
        <v>26.91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26.91</v>
      </c>
      <c r="BD42" s="203">
        <v>26.91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26.91</v>
      </c>
      <c r="BL42" s="8">
        <f t="shared" si="21"/>
        <v>25.92</v>
      </c>
      <c r="BM42" s="8">
        <f t="shared" si="22"/>
        <v>25.92</v>
      </c>
      <c r="BN42" s="8">
        <f t="shared" si="23"/>
        <v>26.91</v>
      </c>
      <c r="BO42" s="8">
        <f t="shared" si="24"/>
        <v>26.91</v>
      </c>
      <c r="BP42" s="138">
        <f t="shared" si="25"/>
        <v>-0.98999999999999844</v>
      </c>
      <c r="BQ42" s="138">
        <f t="shared" si="26"/>
        <v>-0.98999999999999844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290</v>
      </c>
      <c r="E43" s="16">
        <f>'[3]02'!E45</f>
        <v>400</v>
      </c>
      <c r="F43" s="16">
        <f>'[3]02'!F45</f>
        <v>0</v>
      </c>
      <c r="G43" s="16">
        <f>'[3]02'!G45</f>
        <v>0</v>
      </c>
      <c r="H43" s="17">
        <f t="shared" si="27"/>
        <v>1010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25.92</v>
      </c>
      <c r="AU43" s="8">
        <v>25.92</v>
      </c>
      <c r="AW43" s="203">
        <v>26.91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26.91</v>
      </c>
      <c r="BD43" s="203">
        <v>26.91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26.91</v>
      </c>
      <c r="BL43" s="8">
        <f t="shared" si="21"/>
        <v>25.92</v>
      </c>
      <c r="BM43" s="8">
        <f t="shared" si="22"/>
        <v>25.92</v>
      </c>
      <c r="BN43" s="8">
        <f t="shared" si="23"/>
        <v>26.91</v>
      </c>
      <c r="BO43" s="8">
        <f t="shared" si="24"/>
        <v>26.91</v>
      </c>
      <c r="BP43" s="138">
        <f t="shared" si="25"/>
        <v>-0.98999999999999844</v>
      </c>
      <c r="BQ43" s="138">
        <f t="shared" si="26"/>
        <v>-0.98999999999999844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290</v>
      </c>
      <c r="E44" s="16">
        <f>'[3]02'!E46</f>
        <v>400</v>
      </c>
      <c r="F44" s="16">
        <f>'[3]02'!F46</f>
        <v>0</v>
      </c>
      <c r="G44" s="16">
        <f>'[3]02'!G46</f>
        <v>0</v>
      </c>
      <c r="H44" s="17">
        <f t="shared" si="27"/>
        <v>1010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25.92</v>
      </c>
      <c r="AU44" s="8">
        <v>25.92</v>
      </c>
      <c r="AW44" s="203">
        <v>26.91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26.91</v>
      </c>
      <c r="BD44" s="203">
        <v>26.91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26.91</v>
      </c>
      <c r="BL44" s="8">
        <f t="shared" si="21"/>
        <v>25.92</v>
      </c>
      <c r="BM44" s="8">
        <f t="shared" si="22"/>
        <v>25.92</v>
      </c>
      <c r="BN44" s="8">
        <f t="shared" si="23"/>
        <v>26.91</v>
      </c>
      <c r="BO44" s="8">
        <f t="shared" si="24"/>
        <v>26.91</v>
      </c>
      <c r="BP44" s="138">
        <f t="shared" si="25"/>
        <v>-0.98999999999999844</v>
      </c>
      <c r="BQ44" s="138">
        <f t="shared" si="26"/>
        <v>-0.98999999999999844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290</v>
      </c>
      <c r="E45" s="16">
        <f>'[3]02'!E47</f>
        <v>400</v>
      </c>
      <c r="F45" s="16">
        <f>'[3]02'!F47</f>
        <v>0</v>
      </c>
      <c r="G45" s="16">
        <f>'[3]02'!G47</f>
        <v>0</v>
      </c>
      <c r="H45" s="17">
        <f t="shared" si="27"/>
        <v>1010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25.92</v>
      </c>
      <c r="AU45" s="8">
        <v>25.92</v>
      </c>
      <c r="AW45" s="203">
        <v>26.91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26.91</v>
      </c>
      <c r="BD45" s="203">
        <v>26.91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26.91</v>
      </c>
      <c r="BL45" s="8">
        <f t="shared" si="21"/>
        <v>25.92</v>
      </c>
      <c r="BM45" s="8">
        <f t="shared" si="22"/>
        <v>25.92</v>
      </c>
      <c r="BN45" s="8">
        <f t="shared" si="23"/>
        <v>26.91</v>
      </c>
      <c r="BO45" s="8">
        <f t="shared" si="24"/>
        <v>26.91</v>
      </c>
      <c r="BP45" s="138">
        <f t="shared" si="25"/>
        <v>-0.98999999999999844</v>
      </c>
      <c r="BQ45" s="138">
        <f t="shared" si="26"/>
        <v>-0.98999999999999844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290</v>
      </c>
      <c r="E46" s="16">
        <f>'[3]02'!E48</f>
        <v>400</v>
      </c>
      <c r="F46" s="16">
        <f>'[3]02'!F48</f>
        <v>0</v>
      </c>
      <c r="G46" s="16">
        <f>'[3]02'!G48</f>
        <v>0</v>
      </c>
      <c r="H46" s="17">
        <f t="shared" si="27"/>
        <v>1010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25.92</v>
      </c>
      <c r="AU46" s="8">
        <v>25.92</v>
      </c>
      <c r="AW46" s="203">
        <v>26.91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26.91</v>
      </c>
      <c r="BD46" s="203">
        <v>26.91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26.91</v>
      </c>
      <c r="BL46" s="8">
        <f t="shared" si="21"/>
        <v>25.92</v>
      </c>
      <c r="BM46" s="8">
        <f t="shared" si="22"/>
        <v>25.92</v>
      </c>
      <c r="BN46" s="8">
        <f t="shared" si="23"/>
        <v>26.91</v>
      </c>
      <c r="BO46" s="8">
        <f t="shared" si="24"/>
        <v>26.91</v>
      </c>
      <c r="BP46" s="138">
        <f t="shared" si="25"/>
        <v>-0.98999999999999844</v>
      </c>
      <c r="BQ46" s="138">
        <f t="shared" si="26"/>
        <v>-0.98999999999999844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290</v>
      </c>
      <c r="E47" s="16">
        <f>'[3]02'!E49</f>
        <v>400</v>
      </c>
      <c r="F47" s="16">
        <f>'[3]02'!F49</f>
        <v>0</v>
      </c>
      <c r="G47" s="16">
        <f>'[3]02'!G49</f>
        <v>0</v>
      </c>
      <c r="H47" s="17">
        <f t="shared" si="27"/>
        <v>1010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25.92</v>
      </c>
      <c r="AU47" s="8">
        <v>25.92</v>
      </c>
      <c r="AW47" s="203">
        <v>26.91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26.91</v>
      </c>
      <c r="BD47" s="203">
        <v>26.91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26.91</v>
      </c>
      <c r="BL47" s="8">
        <f t="shared" si="21"/>
        <v>25.92</v>
      </c>
      <c r="BM47" s="8">
        <f t="shared" si="22"/>
        <v>25.92</v>
      </c>
      <c r="BN47" s="8">
        <f t="shared" si="23"/>
        <v>26.91</v>
      </c>
      <c r="BO47" s="8">
        <f t="shared" si="24"/>
        <v>26.91</v>
      </c>
      <c r="BP47" s="138">
        <f t="shared" si="25"/>
        <v>-0.98999999999999844</v>
      </c>
      <c r="BQ47" s="138">
        <f t="shared" si="26"/>
        <v>-0.98999999999999844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290</v>
      </c>
      <c r="E48" s="16">
        <f>'[3]02'!E50</f>
        <v>400</v>
      </c>
      <c r="F48" s="16">
        <f>'[3]02'!F50</f>
        <v>0</v>
      </c>
      <c r="G48" s="16">
        <f>'[3]02'!G50</f>
        <v>0</v>
      </c>
      <c r="H48" s="17">
        <f t="shared" si="27"/>
        <v>1010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25.92</v>
      </c>
      <c r="AU48" s="8">
        <v>25.92</v>
      </c>
      <c r="AW48" s="203">
        <v>26.91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26.91</v>
      </c>
      <c r="BD48" s="203">
        <v>26.91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26.91</v>
      </c>
      <c r="BL48" s="8">
        <f t="shared" si="21"/>
        <v>25.92</v>
      </c>
      <c r="BM48" s="8">
        <f t="shared" si="22"/>
        <v>25.92</v>
      </c>
      <c r="BN48" s="8">
        <f t="shared" si="23"/>
        <v>26.91</v>
      </c>
      <c r="BO48" s="8">
        <f t="shared" si="24"/>
        <v>26.91</v>
      </c>
      <c r="BP48" s="138">
        <f t="shared" si="25"/>
        <v>-0.98999999999999844</v>
      </c>
      <c r="BQ48" s="138">
        <f t="shared" si="26"/>
        <v>-0.98999999999999844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290</v>
      </c>
      <c r="E49" s="16">
        <f>'[3]02'!E51</f>
        <v>400</v>
      </c>
      <c r="F49" s="16">
        <f>'[3]02'!F51</f>
        <v>0</v>
      </c>
      <c r="G49" s="16">
        <f>'[3]02'!G51</f>
        <v>0</v>
      </c>
      <c r="H49" s="17">
        <f t="shared" si="27"/>
        <v>1010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25.92</v>
      </c>
      <c r="AU49" s="8">
        <v>25.92</v>
      </c>
      <c r="AW49" s="203">
        <v>26.91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26.91</v>
      </c>
      <c r="BD49" s="203">
        <v>26.91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26.91</v>
      </c>
      <c r="BL49" s="8">
        <f t="shared" si="21"/>
        <v>25.92</v>
      </c>
      <c r="BM49" s="8">
        <f t="shared" si="22"/>
        <v>25.92</v>
      </c>
      <c r="BN49" s="8">
        <f t="shared" si="23"/>
        <v>26.91</v>
      </c>
      <c r="BO49" s="8">
        <f t="shared" si="24"/>
        <v>26.91</v>
      </c>
      <c r="BP49" s="138">
        <f t="shared" si="25"/>
        <v>-0.98999999999999844</v>
      </c>
      <c r="BQ49" s="138">
        <f t="shared" si="26"/>
        <v>-0.98999999999999844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290</v>
      </c>
      <c r="E50" s="16">
        <f>'[3]02'!E52</f>
        <v>400</v>
      </c>
      <c r="F50" s="16">
        <f>'[3]02'!F52</f>
        <v>0</v>
      </c>
      <c r="G50" s="16">
        <f>'[3]02'!G52</f>
        <v>0</v>
      </c>
      <c r="H50" s="17">
        <f t="shared" si="27"/>
        <v>1010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25.92</v>
      </c>
      <c r="AU50" s="8">
        <v>25.92</v>
      </c>
      <c r="AW50" s="203">
        <v>26.91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26.91</v>
      </c>
      <c r="BD50" s="203">
        <v>26.91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26.91</v>
      </c>
      <c r="BL50" s="8">
        <f t="shared" si="21"/>
        <v>25.92</v>
      </c>
      <c r="BM50" s="8">
        <f t="shared" si="22"/>
        <v>25.92</v>
      </c>
      <c r="BN50" s="8">
        <f t="shared" si="23"/>
        <v>26.91</v>
      </c>
      <c r="BO50" s="8">
        <f t="shared" si="24"/>
        <v>26.91</v>
      </c>
      <c r="BP50" s="138">
        <f t="shared" si="25"/>
        <v>-0.98999999999999844</v>
      </c>
      <c r="BQ50" s="138">
        <f t="shared" si="26"/>
        <v>-0.98999999999999844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290</v>
      </c>
      <c r="E51" s="16">
        <f>'[3]02'!E53</f>
        <v>400</v>
      </c>
      <c r="F51" s="16">
        <f>'[3]02'!F53</f>
        <v>0</v>
      </c>
      <c r="G51" s="16">
        <f>'[3]02'!G53</f>
        <v>0</v>
      </c>
      <c r="H51" s="17">
        <f t="shared" si="27"/>
        <v>1010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25.92</v>
      </c>
      <c r="AU51" s="8">
        <v>25.92</v>
      </c>
      <c r="AW51" s="203">
        <v>26.91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26.91</v>
      </c>
      <c r="BD51" s="203">
        <v>26.91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26.91</v>
      </c>
      <c r="BL51" s="8">
        <f t="shared" si="21"/>
        <v>25.92</v>
      </c>
      <c r="BM51" s="8">
        <f t="shared" si="22"/>
        <v>25.92</v>
      </c>
      <c r="BN51" s="8">
        <f t="shared" si="23"/>
        <v>26.91</v>
      </c>
      <c r="BO51" s="8">
        <f t="shared" si="24"/>
        <v>26.91</v>
      </c>
      <c r="BP51" s="138">
        <f t="shared" si="25"/>
        <v>-0.98999999999999844</v>
      </c>
      <c r="BQ51" s="138">
        <f t="shared" si="26"/>
        <v>-0.98999999999999844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290</v>
      </c>
      <c r="E52" s="16">
        <f>'[3]02'!E54</f>
        <v>400</v>
      </c>
      <c r="F52" s="16">
        <f>'[3]02'!F54</f>
        <v>0</v>
      </c>
      <c r="G52" s="16">
        <f>'[3]02'!G54</f>
        <v>0</v>
      </c>
      <c r="H52" s="17">
        <f t="shared" si="27"/>
        <v>1010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25.92</v>
      </c>
      <c r="AU52" s="8">
        <v>25.92</v>
      </c>
      <c r="AW52" s="203">
        <v>26.91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26.91</v>
      </c>
      <c r="BD52" s="203">
        <v>26.91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26.91</v>
      </c>
      <c r="BL52" s="8">
        <f t="shared" si="21"/>
        <v>25.92</v>
      </c>
      <c r="BM52" s="8">
        <f t="shared" si="22"/>
        <v>25.92</v>
      </c>
      <c r="BN52" s="8">
        <f t="shared" si="23"/>
        <v>26.91</v>
      </c>
      <c r="BO52" s="8">
        <f t="shared" si="24"/>
        <v>26.91</v>
      </c>
      <c r="BP52" s="138">
        <f t="shared" si="25"/>
        <v>-0.98999999999999844</v>
      </c>
      <c r="BQ52" s="138">
        <f t="shared" si="26"/>
        <v>-0.98999999999999844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290</v>
      </c>
      <c r="E53" s="16">
        <f>'[3]02'!E55</f>
        <v>400</v>
      </c>
      <c r="F53" s="16">
        <f>'[3]02'!F55</f>
        <v>0</v>
      </c>
      <c r="G53" s="16">
        <f>'[3]02'!G55</f>
        <v>0</v>
      </c>
      <c r="H53" s="17">
        <f t="shared" si="27"/>
        <v>1010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25.92</v>
      </c>
      <c r="AU53" s="8">
        <v>25.92</v>
      </c>
      <c r="AW53" s="203">
        <v>26.91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26.91</v>
      </c>
      <c r="BD53" s="203">
        <v>26.91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26.91</v>
      </c>
      <c r="BL53" s="8">
        <f t="shared" si="21"/>
        <v>25.92</v>
      </c>
      <c r="BM53" s="8">
        <f t="shared" si="22"/>
        <v>25.92</v>
      </c>
      <c r="BN53" s="8">
        <f t="shared" si="23"/>
        <v>26.91</v>
      </c>
      <c r="BO53" s="8">
        <f t="shared" si="24"/>
        <v>26.91</v>
      </c>
      <c r="BP53" s="138">
        <f t="shared" si="25"/>
        <v>-0.98999999999999844</v>
      </c>
      <c r="BQ53" s="138">
        <f t="shared" si="26"/>
        <v>-0.98999999999999844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290</v>
      </c>
      <c r="E54" s="16">
        <f>'[3]02'!E56</f>
        <v>400</v>
      </c>
      <c r="F54" s="16">
        <f>'[3]02'!F56</f>
        <v>0</v>
      </c>
      <c r="G54" s="16">
        <f>'[3]02'!G56</f>
        <v>0</v>
      </c>
      <c r="H54" s="17">
        <f t="shared" si="27"/>
        <v>1010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25.92</v>
      </c>
      <c r="AU54" s="8">
        <v>25.92</v>
      </c>
      <c r="AW54" s="203">
        <v>26.91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26.91</v>
      </c>
      <c r="BD54" s="203">
        <v>26.91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26.91</v>
      </c>
      <c r="BL54" s="8">
        <f t="shared" si="21"/>
        <v>25.92</v>
      </c>
      <c r="BM54" s="8">
        <f t="shared" si="22"/>
        <v>25.92</v>
      </c>
      <c r="BN54" s="8">
        <f t="shared" si="23"/>
        <v>26.91</v>
      </c>
      <c r="BO54" s="8">
        <f t="shared" si="24"/>
        <v>26.91</v>
      </c>
      <c r="BP54" s="138">
        <f t="shared" si="25"/>
        <v>-0.98999999999999844</v>
      </c>
      <c r="BQ54" s="138">
        <f t="shared" si="26"/>
        <v>-0.98999999999999844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290</v>
      </c>
      <c r="E55" s="16">
        <f>'[3]02'!E57</f>
        <v>400</v>
      </c>
      <c r="F55" s="16">
        <f>'[3]02'!F57</f>
        <v>0</v>
      </c>
      <c r="G55" s="16">
        <f>'[3]02'!G57</f>
        <v>0</v>
      </c>
      <c r="H55" s="17">
        <f t="shared" si="27"/>
        <v>1010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25.92</v>
      </c>
      <c r="AU55" s="8">
        <v>25.92</v>
      </c>
      <c r="AW55" s="203">
        <v>26.91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26.91</v>
      </c>
      <c r="BD55" s="203">
        <v>26.91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26.91</v>
      </c>
      <c r="BL55" s="8">
        <f t="shared" si="21"/>
        <v>25.92</v>
      </c>
      <c r="BM55" s="8">
        <f t="shared" si="22"/>
        <v>25.92</v>
      </c>
      <c r="BN55" s="8">
        <f t="shared" si="23"/>
        <v>26.91</v>
      </c>
      <c r="BO55" s="8">
        <f t="shared" si="24"/>
        <v>26.91</v>
      </c>
      <c r="BP55" s="138">
        <f t="shared" si="25"/>
        <v>-0.98999999999999844</v>
      </c>
      <c r="BQ55" s="138">
        <f t="shared" si="26"/>
        <v>-0.98999999999999844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290</v>
      </c>
      <c r="E56" s="16">
        <f>'[3]02'!E58</f>
        <v>400</v>
      </c>
      <c r="F56" s="16">
        <f>'[3]02'!F58</f>
        <v>0</v>
      </c>
      <c r="G56" s="16">
        <f>'[3]02'!G58</f>
        <v>0</v>
      </c>
      <c r="H56" s="17">
        <f t="shared" si="27"/>
        <v>1010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25.92</v>
      </c>
      <c r="AU56" s="8">
        <v>25.92</v>
      </c>
      <c r="AW56" s="203">
        <v>26.91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26.91</v>
      </c>
      <c r="BD56" s="203">
        <v>26.91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26.91</v>
      </c>
      <c r="BL56" s="8">
        <f t="shared" si="21"/>
        <v>25.92</v>
      </c>
      <c r="BM56" s="8">
        <f t="shared" si="22"/>
        <v>25.92</v>
      </c>
      <c r="BN56" s="8">
        <f t="shared" si="23"/>
        <v>26.91</v>
      </c>
      <c r="BO56" s="8">
        <f t="shared" si="24"/>
        <v>26.91</v>
      </c>
      <c r="BP56" s="138">
        <f t="shared" si="25"/>
        <v>-0.98999999999999844</v>
      </c>
      <c r="BQ56" s="138">
        <f t="shared" si="26"/>
        <v>-0.98999999999999844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290</v>
      </c>
      <c r="E57" s="16">
        <f>'[3]02'!E59</f>
        <v>400</v>
      </c>
      <c r="F57" s="16">
        <f>'[3]02'!F59</f>
        <v>0</v>
      </c>
      <c r="G57" s="16">
        <f>'[3]02'!G59</f>
        <v>0</v>
      </c>
      <c r="H57" s="17">
        <f t="shared" si="27"/>
        <v>1010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25.92</v>
      </c>
      <c r="AU57" s="8">
        <v>25.92</v>
      </c>
      <c r="AW57" s="203">
        <v>26.91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26.91</v>
      </c>
      <c r="BD57" s="203">
        <v>26.91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26.91</v>
      </c>
      <c r="BL57" s="8">
        <f t="shared" si="21"/>
        <v>25.92</v>
      </c>
      <c r="BM57" s="8">
        <f t="shared" si="22"/>
        <v>25.92</v>
      </c>
      <c r="BN57" s="8">
        <f t="shared" si="23"/>
        <v>26.91</v>
      </c>
      <c r="BO57" s="8">
        <f t="shared" si="24"/>
        <v>26.91</v>
      </c>
      <c r="BP57" s="138">
        <f t="shared" si="25"/>
        <v>-0.98999999999999844</v>
      </c>
      <c r="BQ57" s="138">
        <f t="shared" si="26"/>
        <v>-0.98999999999999844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290</v>
      </c>
      <c r="E58" s="16">
        <f>'[3]02'!E60</f>
        <v>400</v>
      </c>
      <c r="F58" s="16">
        <f>'[3]02'!F60</f>
        <v>0</v>
      </c>
      <c r="G58" s="16">
        <f>'[3]02'!G60</f>
        <v>0</v>
      </c>
      <c r="H58" s="17">
        <f t="shared" si="27"/>
        <v>1010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25.92</v>
      </c>
      <c r="AU58" s="8">
        <v>25.92</v>
      </c>
      <c r="AW58" s="203">
        <v>26.91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26.91</v>
      </c>
      <c r="BD58" s="203">
        <v>26.91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26.91</v>
      </c>
      <c r="BL58" s="8">
        <f t="shared" si="21"/>
        <v>25.92</v>
      </c>
      <c r="BM58" s="8">
        <f t="shared" si="22"/>
        <v>25.92</v>
      </c>
      <c r="BN58" s="8">
        <f t="shared" si="23"/>
        <v>26.91</v>
      </c>
      <c r="BO58" s="8">
        <f t="shared" si="24"/>
        <v>26.91</v>
      </c>
      <c r="BP58" s="138">
        <f t="shared" si="25"/>
        <v>-0.98999999999999844</v>
      </c>
      <c r="BQ58" s="138">
        <f t="shared" si="26"/>
        <v>-0.98999999999999844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290</v>
      </c>
      <c r="E59" s="16">
        <f>'[3]02'!E61</f>
        <v>400</v>
      </c>
      <c r="F59" s="16">
        <f>'[3]02'!F61</f>
        <v>0</v>
      </c>
      <c r="G59" s="16">
        <f>'[3]02'!G61</f>
        <v>0</v>
      </c>
      <c r="H59" s="17">
        <f t="shared" si="27"/>
        <v>1010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25.92</v>
      </c>
      <c r="AU59" s="8">
        <v>25.92</v>
      </c>
      <c r="AW59" s="203">
        <v>26.91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26.91</v>
      </c>
      <c r="BD59" s="203">
        <v>26.91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26.91</v>
      </c>
      <c r="BL59" s="8">
        <f t="shared" si="21"/>
        <v>25.92</v>
      </c>
      <c r="BM59" s="8">
        <f t="shared" si="22"/>
        <v>25.92</v>
      </c>
      <c r="BN59" s="8">
        <f t="shared" si="23"/>
        <v>26.91</v>
      </c>
      <c r="BO59" s="8">
        <f t="shared" si="24"/>
        <v>26.91</v>
      </c>
      <c r="BP59" s="138">
        <f t="shared" si="25"/>
        <v>-0.98999999999999844</v>
      </c>
      <c r="BQ59" s="138">
        <f t="shared" si="26"/>
        <v>-0.98999999999999844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290</v>
      </c>
      <c r="E60" s="16">
        <f>'[3]02'!E62</f>
        <v>400</v>
      </c>
      <c r="F60" s="16">
        <f>'[3]02'!F62</f>
        <v>0</v>
      </c>
      <c r="G60" s="16">
        <f>'[3]02'!G62</f>
        <v>0</v>
      </c>
      <c r="H60" s="17">
        <f t="shared" si="27"/>
        <v>1010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25.92</v>
      </c>
      <c r="AU60" s="8">
        <v>25.92</v>
      </c>
      <c r="AW60" s="203">
        <v>26.91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26.91</v>
      </c>
      <c r="BD60" s="203">
        <v>26.91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26.91</v>
      </c>
      <c r="BL60" s="8">
        <f t="shared" si="21"/>
        <v>25.92</v>
      </c>
      <c r="BM60" s="8">
        <f t="shared" si="22"/>
        <v>25.92</v>
      </c>
      <c r="BN60" s="8">
        <f t="shared" si="23"/>
        <v>26.91</v>
      </c>
      <c r="BO60" s="8">
        <f t="shared" si="24"/>
        <v>26.91</v>
      </c>
      <c r="BP60" s="138">
        <f t="shared" si="25"/>
        <v>-0.98999999999999844</v>
      </c>
      <c r="BQ60" s="138">
        <f t="shared" si="26"/>
        <v>-0.98999999999999844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290</v>
      </c>
      <c r="E61" s="16">
        <f>'[3]02'!E63</f>
        <v>400</v>
      </c>
      <c r="F61" s="16">
        <f>'[3]02'!F63</f>
        <v>0</v>
      </c>
      <c r="G61" s="16">
        <f>'[3]02'!G63</f>
        <v>0</v>
      </c>
      <c r="H61" s="17">
        <f t="shared" si="27"/>
        <v>1010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25.92</v>
      </c>
      <c r="AU61" s="8">
        <v>25.92</v>
      </c>
      <c r="AW61" s="203">
        <v>26.91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26.91</v>
      </c>
      <c r="BD61" s="203">
        <v>26.91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26.91</v>
      </c>
      <c r="BL61" s="8">
        <f t="shared" si="21"/>
        <v>25.92</v>
      </c>
      <c r="BM61" s="8">
        <f t="shared" si="22"/>
        <v>25.92</v>
      </c>
      <c r="BN61" s="8">
        <f t="shared" si="23"/>
        <v>26.91</v>
      </c>
      <c r="BO61" s="8">
        <f t="shared" si="24"/>
        <v>26.91</v>
      </c>
      <c r="BP61" s="138">
        <f t="shared" si="25"/>
        <v>-0.98999999999999844</v>
      </c>
      <c r="BQ61" s="138">
        <f t="shared" si="26"/>
        <v>-0.98999999999999844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290</v>
      </c>
      <c r="E62" s="16">
        <f>'[3]02'!E64</f>
        <v>400</v>
      </c>
      <c r="F62" s="16">
        <f>'[3]02'!F64</f>
        <v>0</v>
      </c>
      <c r="G62" s="16">
        <f>'[3]02'!G64</f>
        <v>0</v>
      </c>
      <c r="H62" s="17">
        <f t="shared" si="27"/>
        <v>1010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25.92</v>
      </c>
      <c r="AU62" s="8">
        <v>25.92</v>
      </c>
      <c r="AW62" s="203">
        <v>26.91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26.91</v>
      </c>
      <c r="BD62" s="203">
        <v>26.91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26.91</v>
      </c>
      <c r="BL62" s="8">
        <f t="shared" si="21"/>
        <v>25.92</v>
      </c>
      <c r="BM62" s="8">
        <f t="shared" si="22"/>
        <v>25.92</v>
      </c>
      <c r="BN62" s="8">
        <f t="shared" si="23"/>
        <v>26.91</v>
      </c>
      <c r="BO62" s="8">
        <f t="shared" si="24"/>
        <v>26.91</v>
      </c>
      <c r="BP62" s="138">
        <f t="shared" si="25"/>
        <v>-0.98999999999999844</v>
      </c>
      <c r="BQ62" s="138">
        <f t="shared" si="26"/>
        <v>-0.98999999999999844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290</v>
      </c>
      <c r="E63" s="16">
        <f>'[3]02'!E65</f>
        <v>400</v>
      </c>
      <c r="F63" s="16">
        <f>'[3]02'!F65</f>
        <v>0</v>
      </c>
      <c r="G63" s="16">
        <f>'[3]02'!G65</f>
        <v>0</v>
      </c>
      <c r="H63" s="17">
        <f t="shared" si="27"/>
        <v>1010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25.92</v>
      </c>
      <c r="AU63" s="8">
        <v>25.92</v>
      </c>
      <c r="AW63" s="203">
        <v>26.91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26.91</v>
      </c>
      <c r="BD63" s="203">
        <v>26.91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26.91</v>
      </c>
      <c r="BL63" s="8">
        <f t="shared" si="21"/>
        <v>25.92</v>
      </c>
      <c r="BM63" s="8">
        <f t="shared" si="22"/>
        <v>25.92</v>
      </c>
      <c r="BN63" s="8">
        <f t="shared" si="23"/>
        <v>26.91</v>
      </c>
      <c r="BO63" s="8">
        <f t="shared" si="24"/>
        <v>26.91</v>
      </c>
      <c r="BP63" s="138">
        <f t="shared" si="25"/>
        <v>-0.98999999999999844</v>
      </c>
      <c r="BQ63" s="138">
        <f t="shared" si="26"/>
        <v>-0.98999999999999844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290</v>
      </c>
      <c r="E64" s="16">
        <f>'[3]02'!E66</f>
        <v>400</v>
      </c>
      <c r="F64" s="16">
        <f>'[3]02'!F66</f>
        <v>0</v>
      </c>
      <c r="G64" s="16">
        <f>'[3]02'!G66</f>
        <v>0</v>
      </c>
      <c r="H64" s="17">
        <f t="shared" si="27"/>
        <v>1010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25.92</v>
      </c>
      <c r="AU64" s="8">
        <v>25.92</v>
      </c>
      <c r="AW64" s="203">
        <v>26.91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26.91</v>
      </c>
      <c r="BD64" s="203">
        <v>26.91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26.91</v>
      </c>
      <c r="BL64" s="8">
        <f t="shared" si="21"/>
        <v>25.92</v>
      </c>
      <c r="BM64" s="8">
        <f t="shared" si="22"/>
        <v>25.92</v>
      </c>
      <c r="BN64" s="8">
        <f t="shared" si="23"/>
        <v>26.91</v>
      </c>
      <c r="BO64" s="8">
        <f t="shared" si="24"/>
        <v>26.91</v>
      </c>
      <c r="BP64" s="138">
        <f t="shared" si="25"/>
        <v>-0.98999999999999844</v>
      </c>
      <c r="BQ64" s="138">
        <f t="shared" si="26"/>
        <v>-0.98999999999999844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290</v>
      </c>
      <c r="E65" s="16">
        <f>'[3]02'!E67</f>
        <v>400</v>
      </c>
      <c r="F65" s="16">
        <f>'[3]02'!F67</f>
        <v>0</v>
      </c>
      <c r="G65" s="16">
        <f>'[3]02'!G67</f>
        <v>0</v>
      </c>
      <c r="H65" s="17">
        <f t="shared" si="27"/>
        <v>1010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25.92</v>
      </c>
      <c r="AU65" s="8">
        <v>25.92</v>
      </c>
      <c r="AW65" s="203">
        <v>26.91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26.91</v>
      </c>
      <c r="BD65" s="203">
        <v>26.91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26.91</v>
      </c>
      <c r="BL65" s="8">
        <f t="shared" si="21"/>
        <v>25.92</v>
      </c>
      <c r="BM65" s="8">
        <f t="shared" si="22"/>
        <v>25.92</v>
      </c>
      <c r="BN65" s="8">
        <f t="shared" si="23"/>
        <v>26.91</v>
      </c>
      <c r="BO65" s="8">
        <f t="shared" si="24"/>
        <v>26.91</v>
      </c>
      <c r="BP65" s="138">
        <f t="shared" si="25"/>
        <v>-0.98999999999999844</v>
      </c>
      <c r="BQ65" s="138">
        <f t="shared" si="26"/>
        <v>-0.98999999999999844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290</v>
      </c>
      <c r="E66" s="16">
        <f>'[3]02'!E68</f>
        <v>400</v>
      </c>
      <c r="F66" s="16">
        <f>'[3]02'!F68</f>
        <v>0</v>
      </c>
      <c r="G66" s="16">
        <f>'[3]02'!G68</f>
        <v>0</v>
      </c>
      <c r="H66" s="17">
        <f t="shared" si="27"/>
        <v>1010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25.92</v>
      </c>
      <c r="AU66" s="8">
        <v>25.92</v>
      </c>
      <c r="AW66" s="203">
        <v>26.91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26.91</v>
      </c>
      <c r="BD66" s="203">
        <v>26.91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26.91</v>
      </c>
      <c r="BL66" s="8">
        <f t="shared" si="21"/>
        <v>25.92</v>
      </c>
      <c r="BM66" s="8">
        <f t="shared" si="22"/>
        <v>25.92</v>
      </c>
      <c r="BN66" s="8">
        <f t="shared" si="23"/>
        <v>26.91</v>
      </c>
      <c r="BO66" s="8">
        <f t="shared" si="24"/>
        <v>26.91</v>
      </c>
      <c r="BP66" s="138">
        <f t="shared" si="25"/>
        <v>-0.98999999999999844</v>
      </c>
      <c r="BQ66" s="138">
        <f t="shared" si="26"/>
        <v>-0.98999999999999844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290</v>
      </c>
      <c r="E67" s="16">
        <f>'[3]02'!E69</f>
        <v>400</v>
      </c>
      <c r="F67" s="16">
        <f>'[3]02'!F69</f>
        <v>0</v>
      </c>
      <c r="G67" s="16">
        <f>'[3]02'!G69</f>
        <v>0</v>
      </c>
      <c r="H67" s="17">
        <f t="shared" si="27"/>
        <v>1010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25.92</v>
      </c>
      <c r="AU67" s="8">
        <v>25.92</v>
      </c>
      <c r="AW67" s="203">
        <v>26.91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26.91</v>
      </c>
      <c r="BD67" s="203">
        <v>26.91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26.91</v>
      </c>
      <c r="BL67" s="8">
        <f t="shared" si="21"/>
        <v>25.92</v>
      </c>
      <c r="BM67" s="8">
        <f t="shared" si="22"/>
        <v>25.92</v>
      </c>
      <c r="BN67" s="8">
        <f t="shared" si="23"/>
        <v>26.91</v>
      </c>
      <c r="BO67" s="8">
        <f t="shared" si="24"/>
        <v>26.91</v>
      </c>
      <c r="BP67" s="138">
        <f t="shared" si="25"/>
        <v>-0.98999999999999844</v>
      </c>
      <c r="BQ67" s="138">
        <f t="shared" si="26"/>
        <v>-0.98999999999999844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290</v>
      </c>
      <c r="E68" s="16">
        <f>'[3]02'!E70</f>
        <v>400</v>
      </c>
      <c r="F68" s="16">
        <f>'[3]02'!F70</f>
        <v>0</v>
      </c>
      <c r="G68" s="16">
        <f>'[3]02'!G70</f>
        <v>0</v>
      </c>
      <c r="H68" s="17">
        <f t="shared" si="27"/>
        <v>1010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25.92</v>
      </c>
      <c r="AU68" s="8">
        <v>25.92</v>
      </c>
      <c r="AW68" s="203">
        <v>26.91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26.91</v>
      </c>
      <c r="BD68" s="203">
        <v>26.91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26.91</v>
      </c>
      <c r="BL68" s="8">
        <f t="shared" ref="BL68:BL98" si="53">AT68</f>
        <v>25.92</v>
      </c>
      <c r="BM68" s="8">
        <f t="shared" ref="BM68:BM98" si="54">AU68</f>
        <v>25.92</v>
      </c>
      <c r="BN68" s="8">
        <f t="shared" ref="BN68:BN98" si="55">BC68</f>
        <v>26.91</v>
      </c>
      <c r="BO68" s="8">
        <f t="shared" ref="BO68:BO98" si="56">BJ68</f>
        <v>26.91</v>
      </c>
      <c r="BP68" s="138">
        <f t="shared" ref="BP68:BP98" si="57">BL68-BN68</f>
        <v>-0.98999999999999844</v>
      </c>
      <c r="BQ68" s="138">
        <f t="shared" ref="BQ68:BQ98" si="58">BM68-BO68</f>
        <v>-0.98999999999999844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290</v>
      </c>
      <c r="E69" s="16">
        <f>'[3]02'!E71</f>
        <v>400</v>
      </c>
      <c r="F69" s="16">
        <f>'[3]02'!F71</f>
        <v>0</v>
      </c>
      <c r="G69" s="16">
        <f>'[3]02'!G71</f>
        <v>0</v>
      </c>
      <c r="H69" s="17">
        <f t="shared" ref="H69:H98" si="59">SUM(B69:G69)</f>
        <v>1010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26.72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26.72</v>
      </c>
      <c r="AE69" s="8">
        <f t="shared" si="43"/>
        <v>26.72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26.72</v>
      </c>
      <c r="AL69" s="8">
        <f t="shared" si="35"/>
        <v>216.56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216.56</v>
      </c>
      <c r="AT69" s="8">
        <v>25.92</v>
      </c>
      <c r="AU69" s="8">
        <v>25.92</v>
      </c>
      <c r="AW69" s="203">
        <v>26.72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26.72</v>
      </c>
      <c r="BD69" s="203">
        <v>26.72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26.72</v>
      </c>
      <c r="BL69" s="8">
        <f t="shared" si="53"/>
        <v>25.92</v>
      </c>
      <c r="BM69" s="8">
        <f t="shared" si="54"/>
        <v>25.92</v>
      </c>
      <c r="BN69" s="8">
        <f t="shared" si="55"/>
        <v>26.72</v>
      </c>
      <c r="BO69" s="8">
        <f t="shared" si="56"/>
        <v>26.72</v>
      </c>
      <c r="BP69" s="138">
        <f t="shared" si="57"/>
        <v>-0.79999999999999716</v>
      </c>
      <c r="BQ69" s="138">
        <f t="shared" si="58"/>
        <v>-0.79999999999999716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290</v>
      </c>
      <c r="E70" s="16">
        <f>'[3]02'!E72</f>
        <v>400</v>
      </c>
      <c r="F70" s="16">
        <f>'[3]02'!F72</f>
        <v>0</v>
      </c>
      <c r="G70" s="16">
        <f>'[3]02'!G72</f>
        <v>0</v>
      </c>
      <c r="H70" s="17">
        <f t="shared" si="59"/>
        <v>1010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26.72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26.72</v>
      </c>
      <c r="AE70" s="8">
        <f t="shared" si="43"/>
        <v>26.72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26.72</v>
      </c>
      <c r="AL70" s="8">
        <f t="shared" si="35"/>
        <v>216.56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216.56</v>
      </c>
      <c r="AT70" s="8">
        <v>25.92</v>
      </c>
      <c r="AU70" s="8">
        <v>25.92</v>
      </c>
      <c r="AW70" s="203">
        <v>26.72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26.72</v>
      </c>
      <c r="BD70" s="203">
        <v>26.72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26.72</v>
      </c>
      <c r="BL70" s="8">
        <f t="shared" si="53"/>
        <v>25.92</v>
      </c>
      <c r="BM70" s="8">
        <f t="shared" si="54"/>
        <v>25.92</v>
      </c>
      <c r="BN70" s="8">
        <f t="shared" si="55"/>
        <v>26.72</v>
      </c>
      <c r="BO70" s="8">
        <f t="shared" si="56"/>
        <v>26.72</v>
      </c>
      <c r="BP70" s="138">
        <f t="shared" si="57"/>
        <v>-0.79999999999999716</v>
      </c>
      <c r="BQ70" s="138">
        <f t="shared" si="58"/>
        <v>-0.79999999999999716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290</v>
      </c>
      <c r="E71" s="16">
        <f>'[3]02'!E73</f>
        <v>400</v>
      </c>
      <c r="F71" s="16">
        <f>'[3]02'!F73</f>
        <v>0</v>
      </c>
      <c r="G71" s="16">
        <f>'[3]02'!G73</f>
        <v>0</v>
      </c>
      <c r="H71" s="17">
        <f t="shared" si="59"/>
        <v>1010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26.72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26.72</v>
      </c>
      <c r="AE71" s="8">
        <f t="shared" si="43"/>
        <v>26.72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26.72</v>
      </c>
      <c r="AL71" s="8">
        <f t="shared" si="35"/>
        <v>216.56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216.56</v>
      </c>
      <c r="AT71" s="8">
        <v>25.92</v>
      </c>
      <c r="AU71" s="8">
        <v>25.92</v>
      </c>
      <c r="AW71" s="203">
        <v>26.72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26.72</v>
      </c>
      <c r="BD71" s="203">
        <v>26.72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26.72</v>
      </c>
      <c r="BL71" s="8">
        <f t="shared" si="53"/>
        <v>25.92</v>
      </c>
      <c r="BM71" s="8">
        <f t="shared" si="54"/>
        <v>25.92</v>
      </c>
      <c r="BN71" s="8">
        <f t="shared" si="55"/>
        <v>26.72</v>
      </c>
      <c r="BO71" s="8">
        <f t="shared" si="56"/>
        <v>26.72</v>
      </c>
      <c r="BP71" s="138">
        <f t="shared" si="57"/>
        <v>-0.79999999999999716</v>
      </c>
      <c r="BQ71" s="138">
        <f t="shared" si="58"/>
        <v>-0.79999999999999716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290</v>
      </c>
      <c r="E72" s="16">
        <f>'[3]02'!E74</f>
        <v>400</v>
      </c>
      <c r="F72" s="16">
        <f>'[3]02'!F74</f>
        <v>0</v>
      </c>
      <c r="G72" s="16">
        <f>'[3]02'!G74</f>
        <v>0</v>
      </c>
      <c r="H72" s="17">
        <f t="shared" si="59"/>
        <v>1010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26.72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26.72</v>
      </c>
      <c r="AE72" s="8">
        <f t="shared" si="43"/>
        <v>26.72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26.72</v>
      </c>
      <c r="AL72" s="8">
        <f t="shared" si="35"/>
        <v>216.56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216.56</v>
      </c>
      <c r="AT72" s="8">
        <v>25.92</v>
      </c>
      <c r="AU72" s="8">
        <v>25.92</v>
      </c>
      <c r="AW72" s="203">
        <v>26.72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26.72</v>
      </c>
      <c r="BD72" s="203">
        <v>26.72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26.72</v>
      </c>
      <c r="BL72" s="8">
        <f t="shared" si="53"/>
        <v>25.92</v>
      </c>
      <c r="BM72" s="8">
        <f t="shared" si="54"/>
        <v>25.92</v>
      </c>
      <c r="BN72" s="8">
        <f t="shared" si="55"/>
        <v>26.72</v>
      </c>
      <c r="BO72" s="8">
        <f t="shared" si="56"/>
        <v>26.72</v>
      </c>
      <c r="BP72" s="138">
        <f t="shared" si="57"/>
        <v>-0.79999999999999716</v>
      </c>
      <c r="BQ72" s="138">
        <f t="shared" si="58"/>
        <v>-0.79999999999999716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290</v>
      </c>
      <c r="E73" s="16">
        <f>'[3]02'!E75</f>
        <v>400</v>
      </c>
      <c r="F73" s="16">
        <f>'[3]02'!F75</f>
        <v>0</v>
      </c>
      <c r="G73" s="16">
        <f>'[3]02'!G75</f>
        <v>0</v>
      </c>
      <c r="H73" s="17">
        <f t="shared" si="59"/>
        <v>1010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26.72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26.72</v>
      </c>
      <c r="AE73" s="8">
        <f t="shared" si="43"/>
        <v>26.72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26.72</v>
      </c>
      <c r="AL73" s="8">
        <f t="shared" si="35"/>
        <v>216.56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216.56</v>
      </c>
      <c r="AT73" s="8">
        <v>25.92</v>
      </c>
      <c r="AU73" s="8">
        <v>25.92</v>
      </c>
      <c r="AW73" s="203">
        <v>26.72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26.72</v>
      </c>
      <c r="BD73" s="203">
        <v>26.72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26.72</v>
      </c>
      <c r="BL73" s="8">
        <f t="shared" si="53"/>
        <v>25.92</v>
      </c>
      <c r="BM73" s="8">
        <f t="shared" si="54"/>
        <v>25.92</v>
      </c>
      <c r="BN73" s="8">
        <f t="shared" si="55"/>
        <v>26.72</v>
      </c>
      <c r="BO73" s="8">
        <f t="shared" si="56"/>
        <v>26.72</v>
      </c>
      <c r="BP73" s="138">
        <f t="shared" si="57"/>
        <v>-0.79999999999999716</v>
      </c>
      <c r="BQ73" s="138">
        <f t="shared" si="58"/>
        <v>-0.79999999999999716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290</v>
      </c>
      <c r="E74" s="16">
        <f>'[3]02'!E76</f>
        <v>400</v>
      </c>
      <c r="F74" s="16">
        <f>'[3]02'!F76</f>
        <v>0</v>
      </c>
      <c r="G74" s="16">
        <f>'[3]02'!G76</f>
        <v>0</v>
      </c>
      <c r="H74" s="17">
        <f t="shared" si="59"/>
        <v>1010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26.72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26.72</v>
      </c>
      <c r="AE74" s="8">
        <f t="shared" si="43"/>
        <v>26.72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26.72</v>
      </c>
      <c r="AL74" s="8">
        <f t="shared" si="35"/>
        <v>216.56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216.56</v>
      </c>
      <c r="AT74" s="8">
        <v>25.92</v>
      </c>
      <c r="AU74" s="8">
        <v>25.92</v>
      </c>
      <c r="AW74" s="203">
        <v>26.72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26.72</v>
      </c>
      <c r="BD74" s="203">
        <v>26.72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26.72</v>
      </c>
      <c r="BL74" s="8">
        <f t="shared" si="53"/>
        <v>25.92</v>
      </c>
      <c r="BM74" s="8">
        <f t="shared" si="54"/>
        <v>25.92</v>
      </c>
      <c r="BN74" s="8">
        <f t="shared" si="55"/>
        <v>26.72</v>
      </c>
      <c r="BO74" s="8">
        <f t="shared" si="56"/>
        <v>26.72</v>
      </c>
      <c r="BP74" s="138">
        <f t="shared" si="57"/>
        <v>-0.79999999999999716</v>
      </c>
      <c r="BQ74" s="138">
        <f t="shared" si="58"/>
        <v>-0.79999999999999716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295</v>
      </c>
      <c r="E75" s="16">
        <f>'[3]02'!E77</f>
        <v>400</v>
      </c>
      <c r="F75" s="16">
        <f>'[3]02'!F77</f>
        <v>0</v>
      </c>
      <c r="G75" s="16">
        <f>'[3]02'!G77</f>
        <v>0</v>
      </c>
      <c r="H75" s="17">
        <f t="shared" si="59"/>
        <v>1015</v>
      </c>
      <c r="I75" s="15">
        <f>'[3]02'!J77</f>
        <v>270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26.72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26.72</v>
      </c>
      <c r="AE75" s="8">
        <f t="shared" si="43"/>
        <v>26.72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26.72</v>
      </c>
      <c r="AL75" s="8">
        <f t="shared" si="35"/>
        <v>216.56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216.56</v>
      </c>
      <c r="AT75" s="8">
        <v>25.92</v>
      </c>
      <c r="AU75" s="8">
        <v>25.92</v>
      </c>
      <c r="AW75" s="203">
        <v>26.72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26.72</v>
      </c>
      <c r="BD75" s="203">
        <v>26.72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26.72</v>
      </c>
      <c r="BL75" s="8">
        <f t="shared" si="53"/>
        <v>25.92</v>
      </c>
      <c r="BM75" s="8">
        <f t="shared" si="54"/>
        <v>25.92</v>
      </c>
      <c r="BN75" s="8">
        <f t="shared" si="55"/>
        <v>26.72</v>
      </c>
      <c r="BO75" s="8">
        <f t="shared" si="56"/>
        <v>26.72</v>
      </c>
      <c r="BP75" s="138">
        <f t="shared" si="57"/>
        <v>-0.79999999999999716</v>
      </c>
      <c r="BQ75" s="138">
        <f t="shared" si="58"/>
        <v>-0.79999999999999716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295</v>
      </c>
      <c r="E76" s="16">
        <f>'[3]02'!E78</f>
        <v>400</v>
      </c>
      <c r="F76" s="16">
        <f>'[3]02'!F78</f>
        <v>0</v>
      </c>
      <c r="G76" s="16">
        <f>'[3]02'!G78</f>
        <v>0</v>
      </c>
      <c r="H76" s="17">
        <f t="shared" si="59"/>
        <v>1015</v>
      </c>
      <c r="I76" s="15">
        <f>'[3]02'!J78</f>
        <v>270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26.72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26.72</v>
      </c>
      <c r="AE76" s="8">
        <f t="shared" si="43"/>
        <v>26.72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26.72</v>
      </c>
      <c r="AL76" s="8">
        <f t="shared" si="35"/>
        <v>216.56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216.56</v>
      </c>
      <c r="AT76" s="8">
        <v>25.92</v>
      </c>
      <c r="AU76" s="8">
        <v>25.92</v>
      </c>
      <c r="AW76" s="203">
        <v>26.72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26.72</v>
      </c>
      <c r="BD76" s="203">
        <v>26.72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26.72</v>
      </c>
      <c r="BL76" s="8">
        <f t="shared" si="53"/>
        <v>25.92</v>
      </c>
      <c r="BM76" s="8">
        <f t="shared" si="54"/>
        <v>25.92</v>
      </c>
      <c r="BN76" s="8">
        <f t="shared" si="55"/>
        <v>26.72</v>
      </c>
      <c r="BO76" s="8">
        <f t="shared" si="56"/>
        <v>26.72</v>
      </c>
      <c r="BP76" s="138">
        <f t="shared" si="57"/>
        <v>-0.79999999999999716</v>
      </c>
      <c r="BQ76" s="138">
        <f t="shared" si="58"/>
        <v>-0.79999999999999716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295</v>
      </c>
      <c r="E77" s="16">
        <f>'[3]02'!E79</f>
        <v>400</v>
      </c>
      <c r="F77" s="16">
        <f>'[3]02'!F79</f>
        <v>0</v>
      </c>
      <c r="G77" s="16">
        <f>'[3]02'!G79</f>
        <v>0</v>
      </c>
      <c r="H77" s="17">
        <f t="shared" si="59"/>
        <v>1015</v>
      </c>
      <c r="I77" s="15">
        <f>'[3]02'!J79</f>
        <v>270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26.72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26.72</v>
      </c>
      <c r="AE77" s="8">
        <f t="shared" si="43"/>
        <v>26.72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26.72</v>
      </c>
      <c r="AL77" s="8">
        <f t="shared" si="35"/>
        <v>216.56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216.56</v>
      </c>
      <c r="AT77" s="8">
        <v>25.92</v>
      </c>
      <c r="AU77" s="8">
        <v>25.92</v>
      </c>
      <c r="AW77" s="203">
        <v>26.72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26.72</v>
      </c>
      <c r="BD77" s="203">
        <v>26.72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26.72</v>
      </c>
      <c r="BL77" s="8">
        <f t="shared" si="53"/>
        <v>25.92</v>
      </c>
      <c r="BM77" s="8">
        <f t="shared" si="54"/>
        <v>25.92</v>
      </c>
      <c r="BN77" s="8">
        <f t="shared" si="55"/>
        <v>26.72</v>
      </c>
      <c r="BO77" s="8">
        <f t="shared" si="56"/>
        <v>26.72</v>
      </c>
      <c r="BP77" s="138">
        <f t="shared" si="57"/>
        <v>-0.79999999999999716</v>
      </c>
      <c r="BQ77" s="138">
        <f t="shared" si="58"/>
        <v>-0.79999999999999716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295</v>
      </c>
      <c r="E78" s="16">
        <f>'[3]02'!E80</f>
        <v>400</v>
      </c>
      <c r="F78" s="16">
        <f>'[3]02'!F80</f>
        <v>0</v>
      </c>
      <c r="G78" s="16">
        <f>'[3]02'!G80</f>
        <v>0</v>
      </c>
      <c r="H78" s="17">
        <f t="shared" si="59"/>
        <v>1015</v>
      </c>
      <c r="I78" s="15">
        <f>'[3]02'!J80</f>
        <v>270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26.72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26.72</v>
      </c>
      <c r="AE78" s="8">
        <f t="shared" si="43"/>
        <v>26.72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26.72</v>
      </c>
      <c r="AL78" s="8">
        <f t="shared" si="35"/>
        <v>216.56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216.56</v>
      </c>
      <c r="AT78" s="8">
        <v>25.92</v>
      </c>
      <c r="AU78" s="8">
        <v>25.92</v>
      </c>
      <c r="AW78" s="203">
        <v>26.72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26.72</v>
      </c>
      <c r="BD78" s="203">
        <v>26.72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26.72</v>
      </c>
      <c r="BL78" s="8">
        <f t="shared" si="53"/>
        <v>25.92</v>
      </c>
      <c r="BM78" s="8">
        <f t="shared" si="54"/>
        <v>25.92</v>
      </c>
      <c r="BN78" s="8">
        <f t="shared" si="55"/>
        <v>26.72</v>
      </c>
      <c r="BO78" s="8">
        <f t="shared" si="56"/>
        <v>26.72</v>
      </c>
      <c r="BP78" s="138">
        <f t="shared" si="57"/>
        <v>-0.79999999999999716</v>
      </c>
      <c r="BQ78" s="138">
        <f t="shared" si="58"/>
        <v>-0.79999999999999716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295</v>
      </c>
      <c r="E79" s="16">
        <f>'[3]02'!E81</f>
        <v>400</v>
      </c>
      <c r="F79" s="16">
        <f>'[3]02'!F81</f>
        <v>0</v>
      </c>
      <c r="G79" s="16">
        <f>'[3]02'!G81</f>
        <v>0</v>
      </c>
      <c r="H79" s="17">
        <f t="shared" si="59"/>
        <v>1015</v>
      </c>
      <c r="I79" s="15">
        <f>'[3]02'!J81</f>
        <v>283.45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283.45</v>
      </c>
      <c r="P79" s="18">
        <f>frq!C79</f>
        <v>1</v>
      </c>
      <c r="Q79" s="15">
        <f t="shared" si="33"/>
        <v>283.45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283.45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283.45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283.45</v>
      </c>
      <c r="AT79" s="8">
        <v>0</v>
      </c>
      <c r="AU79" s="8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0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8">
        <f t="shared" si="57"/>
        <v>0</v>
      </c>
      <c r="BQ79" s="138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295</v>
      </c>
      <c r="E80" s="16">
        <f>'[3]02'!E82</f>
        <v>400</v>
      </c>
      <c r="F80" s="16">
        <f>'[3]02'!F82</f>
        <v>0</v>
      </c>
      <c r="G80" s="16">
        <f>'[3]02'!G82</f>
        <v>0</v>
      </c>
      <c r="H80" s="17">
        <f t="shared" si="59"/>
        <v>1015</v>
      </c>
      <c r="I80" s="15">
        <f>'[3]02'!J82</f>
        <v>283.45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283.45</v>
      </c>
      <c r="P80" s="18">
        <f>frq!C80</f>
        <v>1</v>
      </c>
      <c r="Q80" s="15">
        <f t="shared" si="33"/>
        <v>283.45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283.45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283.45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283.45</v>
      </c>
      <c r="AT80" s="8">
        <v>0</v>
      </c>
      <c r="AU80" s="8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0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8">
        <f t="shared" si="57"/>
        <v>0</v>
      </c>
      <c r="BQ80" s="138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295</v>
      </c>
      <c r="E81" s="16">
        <f>'[3]02'!E83</f>
        <v>400</v>
      </c>
      <c r="F81" s="16">
        <f>'[3]02'!F83</f>
        <v>0</v>
      </c>
      <c r="G81" s="16">
        <f>'[3]02'!G83</f>
        <v>0</v>
      </c>
      <c r="H81" s="17">
        <f t="shared" si="59"/>
        <v>1015</v>
      </c>
      <c r="I81" s="15">
        <f>'[3]02'!J83</f>
        <v>283.45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283.45</v>
      </c>
      <c r="P81" s="18">
        <f>frq!C81</f>
        <v>1</v>
      </c>
      <c r="Q81" s="15">
        <f t="shared" si="33"/>
        <v>283.45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283.45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283.45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283.45</v>
      </c>
      <c r="AT81" s="8">
        <v>0</v>
      </c>
      <c r="AU81" s="8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8">
        <f t="shared" si="57"/>
        <v>0</v>
      </c>
      <c r="BQ81" s="138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295</v>
      </c>
      <c r="E82" s="16">
        <f>'[3]02'!E84</f>
        <v>400</v>
      </c>
      <c r="F82" s="16">
        <f>'[3]02'!F84</f>
        <v>0</v>
      </c>
      <c r="G82" s="16">
        <f>'[3]02'!G84</f>
        <v>0</v>
      </c>
      <c r="H82" s="17">
        <f t="shared" si="59"/>
        <v>1015</v>
      </c>
      <c r="I82" s="15">
        <f>'[3]02'!J84</f>
        <v>283.45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283.45</v>
      </c>
      <c r="P82" s="18">
        <f>frq!C82</f>
        <v>1</v>
      </c>
      <c r="Q82" s="15">
        <f t="shared" si="33"/>
        <v>283.45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283.45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283.45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283.45</v>
      </c>
      <c r="AT82" s="8">
        <v>0</v>
      </c>
      <c r="AU82" s="8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8">
        <f t="shared" si="57"/>
        <v>0</v>
      </c>
      <c r="BQ82" s="138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295</v>
      </c>
      <c r="E83" s="16">
        <f>'[3]02'!E85</f>
        <v>400</v>
      </c>
      <c r="F83" s="16">
        <f>'[3]02'!F85</f>
        <v>0</v>
      </c>
      <c r="G83" s="16">
        <f>'[3]02'!G85</f>
        <v>0</v>
      </c>
      <c r="H83" s="17">
        <f t="shared" si="59"/>
        <v>1015</v>
      </c>
      <c r="I83" s="15">
        <f>'[3]02'!J85</f>
        <v>283.45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283.45</v>
      </c>
      <c r="P83" s="18">
        <f>frq!C83</f>
        <v>1</v>
      </c>
      <c r="Q83" s="15">
        <f t="shared" si="33"/>
        <v>283.45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283.45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283.45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283.45</v>
      </c>
      <c r="AT83" s="8">
        <v>0</v>
      </c>
      <c r="AU83" s="8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0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8">
        <f t="shared" si="57"/>
        <v>0</v>
      </c>
      <c r="BQ83" s="138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295</v>
      </c>
      <c r="E84" s="16">
        <f>'[3]02'!E86</f>
        <v>400</v>
      </c>
      <c r="F84" s="16">
        <f>'[3]02'!F86</f>
        <v>0</v>
      </c>
      <c r="G84" s="16">
        <f>'[3]02'!G86</f>
        <v>0</v>
      </c>
      <c r="H84" s="17">
        <f t="shared" si="59"/>
        <v>1015</v>
      </c>
      <c r="I84" s="15">
        <f>'[3]02'!J86</f>
        <v>283.45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283.45</v>
      </c>
      <c r="P84" s="18">
        <f>frq!C84</f>
        <v>1</v>
      </c>
      <c r="Q84" s="15">
        <f t="shared" si="33"/>
        <v>283.45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283.45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283.45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283.45</v>
      </c>
      <c r="AT84" s="8">
        <v>0</v>
      </c>
      <c r="AU84" s="8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0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8">
        <f t="shared" si="57"/>
        <v>0</v>
      </c>
      <c r="BQ84" s="138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295</v>
      </c>
      <c r="E85" s="16">
        <f>'[3]02'!E87</f>
        <v>400</v>
      </c>
      <c r="F85" s="16">
        <f>'[3]02'!F87</f>
        <v>0</v>
      </c>
      <c r="G85" s="16">
        <f>'[3]02'!G87</f>
        <v>0</v>
      </c>
      <c r="H85" s="17">
        <f t="shared" si="59"/>
        <v>1015</v>
      </c>
      <c r="I85" s="15">
        <f>'[3]02'!J87</f>
        <v>283.45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283.45</v>
      </c>
      <c r="P85" s="18">
        <f>frq!C85</f>
        <v>1</v>
      </c>
      <c r="Q85" s="15">
        <f t="shared" si="33"/>
        <v>283.45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283.45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283.45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283.45</v>
      </c>
      <c r="AT85" s="8">
        <v>0</v>
      </c>
      <c r="AU85" s="8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8">
        <f t="shared" si="57"/>
        <v>0</v>
      </c>
      <c r="BQ85" s="138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295</v>
      </c>
      <c r="E86" s="16">
        <f>'[3]02'!E88</f>
        <v>400</v>
      </c>
      <c r="F86" s="16">
        <f>'[3]02'!F88</f>
        <v>0</v>
      </c>
      <c r="G86" s="16">
        <f>'[3]02'!G88</f>
        <v>0</v>
      </c>
      <c r="H86" s="17">
        <f t="shared" si="59"/>
        <v>1015</v>
      </c>
      <c r="I86" s="15">
        <f>'[3]02'!J88</f>
        <v>283.45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283.45</v>
      </c>
      <c r="P86" s="18">
        <f>frq!C86</f>
        <v>1</v>
      </c>
      <c r="Q86" s="15">
        <f t="shared" si="33"/>
        <v>283.45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283.45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283.45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283.45</v>
      </c>
      <c r="AT86" s="8">
        <v>0</v>
      </c>
      <c r="AU86" s="8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8">
        <f t="shared" si="57"/>
        <v>0</v>
      </c>
      <c r="BQ86" s="138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295</v>
      </c>
      <c r="E87" s="16">
        <f>'[3]02'!E89</f>
        <v>400</v>
      </c>
      <c r="F87" s="16">
        <f>'[3]02'!F89</f>
        <v>0</v>
      </c>
      <c r="G87" s="16">
        <f>'[3]02'!G89</f>
        <v>0</v>
      </c>
      <c r="H87" s="17">
        <f t="shared" si="59"/>
        <v>1015</v>
      </c>
      <c r="I87" s="15">
        <f>'[3]02'!J89</f>
        <v>283.45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283.45</v>
      </c>
      <c r="P87" s="18">
        <f>frq!C87</f>
        <v>1</v>
      </c>
      <c r="Q87" s="15">
        <f t="shared" si="33"/>
        <v>283.45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283.45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283.45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283.45</v>
      </c>
      <c r="AT87" s="8">
        <v>0</v>
      </c>
      <c r="AU87" s="8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0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8">
        <f t="shared" si="57"/>
        <v>0</v>
      </c>
      <c r="BQ87" s="138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295</v>
      </c>
      <c r="E88" s="16">
        <f>'[3]02'!E90</f>
        <v>400</v>
      </c>
      <c r="F88" s="16">
        <f>'[3]02'!F90</f>
        <v>0</v>
      </c>
      <c r="G88" s="16">
        <f>'[3]02'!G90</f>
        <v>0</v>
      </c>
      <c r="H88" s="17">
        <f t="shared" si="59"/>
        <v>1015</v>
      </c>
      <c r="I88" s="15">
        <f>'[3]02'!J90</f>
        <v>283.45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283.45</v>
      </c>
      <c r="P88" s="18">
        <f>frq!C88</f>
        <v>1</v>
      </c>
      <c r="Q88" s="15">
        <f t="shared" si="33"/>
        <v>283.45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283.45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283.45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283.45</v>
      </c>
      <c r="AT88" s="8">
        <v>0</v>
      </c>
      <c r="AU88" s="8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0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8">
        <f t="shared" si="57"/>
        <v>0</v>
      </c>
      <c r="BQ88" s="138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295</v>
      </c>
      <c r="E89" s="16">
        <f>'[3]02'!E91</f>
        <v>400</v>
      </c>
      <c r="F89" s="16">
        <f>'[3]02'!F91</f>
        <v>0</v>
      </c>
      <c r="G89" s="16">
        <f>'[3]02'!G91</f>
        <v>0</v>
      </c>
      <c r="H89" s="17">
        <f t="shared" si="59"/>
        <v>1015</v>
      </c>
      <c r="I89" s="15">
        <f>'[3]02'!J91</f>
        <v>283.45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283.45</v>
      </c>
      <c r="P89" s="18">
        <f>frq!C89</f>
        <v>1</v>
      </c>
      <c r="Q89" s="15">
        <f t="shared" si="33"/>
        <v>283.45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283.45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283.45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283.45</v>
      </c>
      <c r="AT89" s="8">
        <v>0</v>
      </c>
      <c r="AU89" s="8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0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8">
        <f t="shared" si="57"/>
        <v>0</v>
      </c>
      <c r="BQ89" s="138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295</v>
      </c>
      <c r="E90" s="16">
        <f>'[3]02'!E92</f>
        <v>400</v>
      </c>
      <c r="F90" s="16">
        <f>'[3]02'!F92</f>
        <v>0</v>
      </c>
      <c r="G90" s="16">
        <f>'[3]02'!G92</f>
        <v>0</v>
      </c>
      <c r="H90" s="17">
        <f t="shared" si="59"/>
        <v>1015</v>
      </c>
      <c r="I90" s="15">
        <f>'[3]02'!J92</f>
        <v>303.05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303.05</v>
      </c>
      <c r="P90" s="18">
        <f>frq!C90</f>
        <v>1</v>
      </c>
      <c r="Q90" s="15">
        <f t="shared" si="33"/>
        <v>303.05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303.05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303.05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303.05</v>
      </c>
      <c r="AT90" s="8">
        <v>0</v>
      </c>
      <c r="AU90" s="8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0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8">
        <f t="shared" si="57"/>
        <v>0</v>
      </c>
      <c r="BQ90" s="138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295</v>
      </c>
      <c r="E91" s="16">
        <f>'[3]02'!E93</f>
        <v>400</v>
      </c>
      <c r="F91" s="16">
        <f>'[3]02'!F93</f>
        <v>0</v>
      </c>
      <c r="G91" s="16">
        <f>'[3]02'!G93</f>
        <v>0</v>
      </c>
      <c r="H91" s="17">
        <f t="shared" si="59"/>
        <v>1015</v>
      </c>
      <c r="I91" s="15">
        <f>'[3]02'!J93</f>
        <v>303.05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303.05</v>
      </c>
      <c r="P91" s="18">
        <f>frq!C91</f>
        <v>1</v>
      </c>
      <c r="Q91" s="15">
        <f t="shared" si="33"/>
        <v>303.05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303.05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303.05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303.05</v>
      </c>
      <c r="AT91" s="8">
        <v>0</v>
      </c>
      <c r="AU91" s="8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0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8">
        <f t="shared" si="57"/>
        <v>0</v>
      </c>
      <c r="BQ91" s="138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295</v>
      </c>
      <c r="E92" s="16">
        <f>'[3]02'!E94</f>
        <v>400</v>
      </c>
      <c r="F92" s="16">
        <f>'[3]02'!F94</f>
        <v>0</v>
      </c>
      <c r="G92" s="16">
        <f>'[3]02'!G94</f>
        <v>0</v>
      </c>
      <c r="H92" s="17">
        <f t="shared" si="59"/>
        <v>1015</v>
      </c>
      <c r="I92" s="15">
        <f>'[3]02'!J94</f>
        <v>303.05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303.05</v>
      </c>
      <c r="P92" s="18">
        <f>frq!C92</f>
        <v>1</v>
      </c>
      <c r="Q92" s="15">
        <f t="shared" si="33"/>
        <v>303.05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303.05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303.05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303.05</v>
      </c>
      <c r="AT92" s="8">
        <v>0</v>
      </c>
      <c r="AU92" s="8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0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8">
        <f t="shared" si="57"/>
        <v>0</v>
      </c>
      <c r="BQ92" s="138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295</v>
      </c>
      <c r="E93" s="16">
        <f>'[3]02'!E95</f>
        <v>400</v>
      </c>
      <c r="F93" s="16">
        <f>'[3]02'!F95</f>
        <v>0</v>
      </c>
      <c r="G93" s="16">
        <f>'[3]02'!G95</f>
        <v>0</v>
      </c>
      <c r="H93" s="17">
        <f t="shared" si="59"/>
        <v>1015</v>
      </c>
      <c r="I93" s="15">
        <f>'[3]02'!J95</f>
        <v>303.05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303.05</v>
      </c>
      <c r="P93" s="18">
        <f>frq!C93</f>
        <v>1</v>
      </c>
      <c r="Q93" s="15">
        <f t="shared" si="33"/>
        <v>303.05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303.05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303.05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303.05</v>
      </c>
      <c r="AT93" s="8">
        <v>0</v>
      </c>
      <c r="AU93" s="8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0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8">
        <f t="shared" si="57"/>
        <v>0</v>
      </c>
      <c r="BQ93" s="138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295</v>
      </c>
      <c r="E94" s="16">
        <f>'[3]02'!E96</f>
        <v>400</v>
      </c>
      <c r="F94" s="16">
        <f>'[3]02'!F96</f>
        <v>0</v>
      </c>
      <c r="G94" s="16">
        <f>'[3]02'!G96</f>
        <v>0</v>
      </c>
      <c r="H94" s="17">
        <f t="shared" si="59"/>
        <v>1015</v>
      </c>
      <c r="I94" s="15">
        <f>'[3]02'!J96</f>
        <v>303.05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303.05</v>
      </c>
      <c r="P94" s="18">
        <f>frq!C94</f>
        <v>1</v>
      </c>
      <c r="Q94" s="15">
        <f t="shared" si="33"/>
        <v>303.05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303.05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303.05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303.05</v>
      </c>
      <c r="AT94" s="8">
        <v>0</v>
      </c>
      <c r="AU94" s="8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0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8">
        <f t="shared" si="57"/>
        <v>0</v>
      </c>
      <c r="BQ94" s="138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295</v>
      </c>
      <c r="E95" s="16">
        <f>'[3]02'!E97</f>
        <v>400</v>
      </c>
      <c r="F95" s="16">
        <f>'[3]02'!F97</f>
        <v>0</v>
      </c>
      <c r="G95" s="16">
        <f>'[3]02'!G97</f>
        <v>0</v>
      </c>
      <c r="H95" s="17">
        <f t="shared" si="59"/>
        <v>1015</v>
      </c>
      <c r="I95" s="15">
        <f>'[3]02'!J97</f>
        <v>303.05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303.05</v>
      </c>
      <c r="P95" s="18">
        <f>frq!C95</f>
        <v>1</v>
      </c>
      <c r="Q95" s="15">
        <f t="shared" si="33"/>
        <v>303.05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303.05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303.05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303.05</v>
      </c>
      <c r="AT95" s="8">
        <v>0</v>
      </c>
      <c r="AU95" s="8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8">
        <f t="shared" si="57"/>
        <v>0</v>
      </c>
      <c r="BQ95" s="138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295</v>
      </c>
      <c r="E96" s="16">
        <f>'[3]02'!E98</f>
        <v>400</v>
      </c>
      <c r="F96" s="16">
        <f>'[3]02'!F98</f>
        <v>0</v>
      </c>
      <c r="G96" s="16">
        <f>'[3]02'!G98</f>
        <v>0</v>
      </c>
      <c r="H96" s="17">
        <f t="shared" si="59"/>
        <v>1015</v>
      </c>
      <c r="I96" s="15">
        <f>'[3]02'!J98</f>
        <v>303.05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303.05</v>
      </c>
      <c r="P96" s="18">
        <f>frq!C96</f>
        <v>1</v>
      </c>
      <c r="Q96" s="15">
        <f t="shared" si="33"/>
        <v>303.05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303.05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303.05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303.05</v>
      </c>
      <c r="AT96" s="8">
        <v>0</v>
      </c>
      <c r="AU96" s="8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0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8">
        <f t="shared" si="57"/>
        <v>0</v>
      </c>
      <c r="BQ96" s="138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295</v>
      </c>
      <c r="E97" s="16">
        <f>'[3]02'!E99</f>
        <v>400</v>
      </c>
      <c r="F97" s="16">
        <f>'[3]02'!F99</f>
        <v>0</v>
      </c>
      <c r="G97" s="16">
        <f>'[3]02'!G99</f>
        <v>0</v>
      </c>
      <c r="H97" s="17">
        <f t="shared" si="59"/>
        <v>1015</v>
      </c>
      <c r="I97" s="15">
        <f>'[3]02'!J99</f>
        <v>303.05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303.05</v>
      </c>
      <c r="P97" s="18">
        <f>frq!C97</f>
        <v>1</v>
      </c>
      <c r="Q97" s="15">
        <f t="shared" si="33"/>
        <v>303.05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303.05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303.05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303.05</v>
      </c>
      <c r="AT97" s="8">
        <v>0</v>
      </c>
      <c r="AU97" s="8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0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8">
        <f t="shared" si="57"/>
        <v>0</v>
      </c>
      <c r="BQ97" s="138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295</v>
      </c>
      <c r="E98" s="16">
        <f>'[3]02'!E100</f>
        <v>400</v>
      </c>
      <c r="F98" s="16">
        <f>'[3]02'!F100</f>
        <v>0</v>
      </c>
      <c r="G98" s="16">
        <f>'[3]02'!G100</f>
        <v>0</v>
      </c>
      <c r="H98" s="17">
        <f t="shared" si="59"/>
        <v>1015</v>
      </c>
      <c r="I98" s="15">
        <f>'[3]02'!J100</f>
        <v>303.05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303.05</v>
      </c>
      <c r="P98" s="18">
        <f>frq!C98</f>
        <v>1</v>
      </c>
      <c r="Q98" s="15">
        <f t="shared" si="33"/>
        <v>303.05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303.05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303.05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303.05</v>
      </c>
      <c r="AT98" s="8">
        <v>0</v>
      </c>
      <c r="AU98" s="8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0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8">
        <f t="shared" si="57"/>
        <v>0</v>
      </c>
      <c r="BQ98" s="138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7.08</v>
      </c>
      <c r="E99" s="15">
        <f t="shared" si="62"/>
        <v>9.6</v>
      </c>
      <c r="F99" s="15">
        <f t="shared" si="62"/>
        <v>0</v>
      </c>
      <c r="G99" s="15">
        <f t="shared" si="62"/>
        <v>0</v>
      </c>
      <c r="H99" s="15">
        <f t="shared" si="62"/>
        <v>24.36</v>
      </c>
      <c r="I99" s="15">
        <f t="shared" si="62"/>
        <v>6.6015750000000004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6.6015750000000004</v>
      </c>
      <c r="P99" s="15">
        <f t="shared" si="62"/>
        <v>2.4E-2</v>
      </c>
      <c r="Q99" s="15">
        <f t="shared" si="62"/>
        <v>6.6015750000000004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6.6015750000000004</v>
      </c>
      <c r="X99" s="15">
        <f t="shared" si="62"/>
        <v>0.48300500000000046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0.48300500000000046</v>
      </c>
      <c r="AE99" s="15">
        <f t="shared" si="62"/>
        <v>0.49900500000000053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0.49900500000000053</v>
      </c>
      <c r="AL99" s="15">
        <f t="shared" si="62"/>
        <v>5.6195650000000033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5.6195650000000033</v>
      </c>
      <c r="AS99" s="15">
        <f t="shared" si="62"/>
        <v>0</v>
      </c>
      <c r="AT99" s="15">
        <f t="shared" si="62"/>
        <v>0.48450000000000043</v>
      </c>
      <c r="AU99" s="15">
        <f t="shared" si="62"/>
        <v>0.48450000000000043</v>
      </c>
      <c r="AV99" s="15">
        <f t="shared" si="62"/>
        <v>0</v>
      </c>
      <c r="AW99" s="15">
        <f t="shared" si="62"/>
        <v>0.48300500000000046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0.48300500000000046</v>
      </c>
      <c r="BD99" s="15">
        <f t="shared" si="62"/>
        <v>0.49900500000000053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0.49900500000000053</v>
      </c>
      <c r="BK99" s="15"/>
      <c r="BL99" s="15">
        <f t="shared" si="63"/>
        <v>0.48450000000000043</v>
      </c>
      <c r="BM99" s="15">
        <f t="shared" si="63"/>
        <v>0.48450000000000043</v>
      </c>
      <c r="BN99" s="15">
        <f t="shared" si="63"/>
        <v>0.48300500000000046</v>
      </c>
      <c r="BO99" s="15">
        <f t="shared" si="63"/>
        <v>0.49900500000000053</v>
      </c>
      <c r="BP99" s="15">
        <f t="shared" si="63"/>
        <v>1.4950000000000516E-3</v>
      </c>
      <c r="BQ99" s="15">
        <f t="shared" si="63"/>
        <v>-1.4504999999999957E-2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45506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29">
        <f>Losses!B1</f>
        <v>45506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379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379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379</v>
      </c>
    </row>
    <row r="5" spans="1:15">
      <c r="A5" s="133" t="s">
        <v>401</v>
      </c>
      <c r="B5" s="133">
        <v>0</v>
      </c>
      <c r="C5" s="133">
        <v>0</v>
      </c>
      <c r="D5" s="133">
        <v>0</v>
      </c>
      <c r="E5" s="133">
        <v>100</v>
      </c>
      <c r="F5" s="133">
        <v>0</v>
      </c>
      <c r="G5" s="133">
        <v>0</v>
      </c>
      <c r="H5">
        <f t="shared" si="0"/>
        <v>100</v>
      </c>
      <c r="J5" s="24">
        <v>4</v>
      </c>
      <c r="L5" s="112" t="s">
        <v>527</v>
      </c>
      <c r="M5" t="s">
        <v>534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487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485</v>
      </c>
      <c r="M9" s="147"/>
      <c r="N9" t="s">
        <v>488</v>
      </c>
    </row>
    <row r="10" spans="1:15">
      <c r="J10" s="24"/>
      <c r="L10" s="147" t="s">
        <v>486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45506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145</v>
      </c>
      <c r="E3">
        <f>PPCL!N3</f>
        <v>0</v>
      </c>
      <c r="F3">
        <f>B3+C3</f>
        <v>290</v>
      </c>
      <c r="G3">
        <f>D3+E3</f>
        <v>145</v>
      </c>
      <c r="H3" s="112"/>
      <c r="I3">
        <f>BRPL_EOD!AE3+BRPL_EOD!AF3</f>
        <v>40</v>
      </c>
      <c r="J3">
        <f>BYPL_EOD!AE3+BYPL_EOD!AF3</f>
        <v>24</v>
      </c>
      <c r="K3">
        <f>MES_EOD!AE3+MES_EOD!AF3</f>
        <v>16</v>
      </c>
      <c r="L3">
        <f>NDMC_EOD!AE3+NDMC_EOD!AF3</f>
        <v>37</v>
      </c>
      <c r="M3">
        <f>TPDDL_EOD!AE3+TPDDL_EOD!AF3</f>
        <v>28</v>
      </c>
      <c r="N3">
        <f t="shared" ref="N3:N66" si="0">SUM(I3:M3)</f>
        <v>145</v>
      </c>
      <c r="O3" s="112">
        <f t="shared" ref="O3:O66" si="1">G3-N3</f>
        <v>0</v>
      </c>
      <c r="P3">
        <v>40</v>
      </c>
      <c r="Q3">
        <v>24</v>
      </c>
      <c r="R3">
        <v>16</v>
      </c>
      <c r="S3">
        <v>37</v>
      </c>
      <c r="T3">
        <v>28</v>
      </c>
      <c r="U3" s="114">
        <f t="shared" ref="U3:U66" si="2">SUM(P3:T3)</f>
        <v>145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145</v>
      </c>
      <c r="E4">
        <f>PPCL!N4</f>
        <v>0</v>
      </c>
      <c r="F4">
        <f t="shared" ref="F4:F67" si="4">B4+C4</f>
        <v>290</v>
      </c>
      <c r="G4">
        <f t="shared" ref="G4:G67" si="5">D4+E4</f>
        <v>145</v>
      </c>
      <c r="H4" s="112"/>
      <c r="I4">
        <f>BRPL_EOD!AE4+BRPL_EOD!AF4</f>
        <v>40</v>
      </c>
      <c r="J4">
        <f>BYPL_EOD!AE4+BYPL_EOD!AF4</f>
        <v>24</v>
      </c>
      <c r="K4">
        <f>MES_EOD!AE4+MES_EOD!AF4</f>
        <v>16</v>
      </c>
      <c r="L4">
        <f>NDMC_EOD!AE4+NDMC_EOD!AF4</f>
        <v>37</v>
      </c>
      <c r="M4">
        <f>TPDDL_EOD!AE4+TPDDL_EOD!AF4</f>
        <v>28</v>
      </c>
      <c r="N4">
        <f t="shared" si="0"/>
        <v>145</v>
      </c>
      <c r="O4" s="112">
        <f t="shared" si="1"/>
        <v>0</v>
      </c>
      <c r="P4">
        <v>40</v>
      </c>
      <c r="Q4">
        <v>24</v>
      </c>
      <c r="R4">
        <v>16</v>
      </c>
      <c r="S4">
        <v>37</v>
      </c>
      <c r="T4">
        <v>28</v>
      </c>
      <c r="U4" s="114">
        <f t="shared" si="2"/>
        <v>145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145</v>
      </c>
      <c r="E5">
        <f>PPCL!N5</f>
        <v>0</v>
      </c>
      <c r="F5">
        <f t="shared" si="4"/>
        <v>290</v>
      </c>
      <c r="G5">
        <f t="shared" si="5"/>
        <v>145</v>
      </c>
      <c r="H5" s="112"/>
      <c r="I5">
        <f>BRPL_EOD!AE5+BRPL_EOD!AF5</f>
        <v>40</v>
      </c>
      <c r="J5">
        <f>BYPL_EOD!AE5+BYPL_EOD!AF5</f>
        <v>24</v>
      </c>
      <c r="K5">
        <f>MES_EOD!AE5+MES_EOD!AF5</f>
        <v>16</v>
      </c>
      <c r="L5">
        <f>NDMC_EOD!AE5+NDMC_EOD!AF5</f>
        <v>37</v>
      </c>
      <c r="M5">
        <f>TPDDL_EOD!AE5+TPDDL_EOD!AF5</f>
        <v>28</v>
      </c>
      <c r="N5">
        <f t="shared" si="0"/>
        <v>145</v>
      </c>
      <c r="O5" s="112">
        <f t="shared" si="1"/>
        <v>0</v>
      </c>
      <c r="P5">
        <v>40</v>
      </c>
      <c r="Q5">
        <v>24</v>
      </c>
      <c r="R5">
        <v>16</v>
      </c>
      <c r="S5">
        <v>37</v>
      </c>
      <c r="T5">
        <v>28</v>
      </c>
      <c r="U5" s="114">
        <f t="shared" si="2"/>
        <v>145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145</v>
      </c>
      <c r="E6">
        <f>PPCL!N6</f>
        <v>0</v>
      </c>
      <c r="F6">
        <f t="shared" si="4"/>
        <v>290</v>
      </c>
      <c r="G6">
        <f t="shared" si="5"/>
        <v>145</v>
      </c>
      <c r="H6" s="112"/>
      <c r="I6">
        <f>BRPL_EOD!AE6+BRPL_EOD!AF6</f>
        <v>40</v>
      </c>
      <c r="J6">
        <f>BYPL_EOD!AE6+BYPL_EOD!AF6</f>
        <v>24</v>
      </c>
      <c r="K6">
        <f>MES_EOD!AE6+MES_EOD!AF6</f>
        <v>16</v>
      </c>
      <c r="L6">
        <f>NDMC_EOD!AE6+NDMC_EOD!AF6</f>
        <v>37</v>
      </c>
      <c r="M6">
        <f>TPDDL_EOD!AE6+TPDDL_EOD!AF6</f>
        <v>28</v>
      </c>
      <c r="N6">
        <f t="shared" si="0"/>
        <v>145</v>
      </c>
      <c r="O6" s="112">
        <f t="shared" si="1"/>
        <v>0</v>
      </c>
      <c r="P6">
        <v>40</v>
      </c>
      <c r="Q6">
        <v>24</v>
      </c>
      <c r="R6">
        <v>16</v>
      </c>
      <c r="S6">
        <v>37</v>
      </c>
      <c r="T6">
        <v>28</v>
      </c>
      <c r="U6" s="114">
        <f t="shared" si="2"/>
        <v>145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145</v>
      </c>
      <c r="E7">
        <f>PPCL!N7</f>
        <v>0</v>
      </c>
      <c r="F7">
        <f t="shared" si="4"/>
        <v>290</v>
      </c>
      <c r="G7">
        <f t="shared" si="5"/>
        <v>145</v>
      </c>
      <c r="H7" s="112"/>
      <c r="I7">
        <f>BRPL_EOD!AE7+BRPL_EOD!AF7</f>
        <v>40</v>
      </c>
      <c r="J7">
        <f>BYPL_EOD!AE7+BYPL_EOD!AF7</f>
        <v>24</v>
      </c>
      <c r="K7">
        <f>MES_EOD!AE7+MES_EOD!AF7</f>
        <v>16</v>
      </c>
      <c r="L7">
        <f>NDMC_EOD!AE7+NDMC_EOD!AF7</f>
        <v>37</v>
      </c>
      <c r="M7">
        <f>TPDDL_EOD!AE7+TPDDL_EOD!AF7</f>
        <v>28</v>
      </c>
      <c r="N7">
        <f t="shared" si="0"/>
        <v>145</v>
      </c>
      <c r="O7" s="112">
        <f t="shared" si="1"/>
        <v>0</v>
      </c>
      <c r="P7">
        <v>40</v>
      </c>
      <c r="Q7">
        <v>24</v>
      </c>
      <c r="R7">
        <v>16</v>
      </c>
      <c r="S7">
        <v>37</v>
      </c>
      <c r="T7">
        <v>28</v>
      </c>
      <c r="U7" s="114">
        <f t="shared" si="2"/>
        <v>145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145</v>
      </c>
      <c r="E8">
        <f>PPCL!N8</f>
        <v>0</v>
      </c>
      <c r="F8">
        <f t="shared" si="4"/>
        <v>290</v>
      </c>
      <c r="G8">
        <f t="shared" si="5"/>
        <v>145</v>
      </c>
      <c r="H8" s="112"/>
      <c r="I8">
        <f>BRPL_EOD!AE8+BRPL_EOD!AF8</f>
        <v>40</v>
      </c>
      <c r="J8">
        <f>BYPL_EOD!AE8+BYPL_EOD!AF8</f>
        <v>24</v>
      </c>
      <c r="K8">
        <f>MES_EOD!AE8+MES_EOD!AF8</f>
        <v>16</v>
      </c>
      <c r="L8">
        <f>NDMC_EOD!AE8+NDMC_EOD!AF8</f>
        <v>37</v>
      </c>
      <c r="M8">
        <f>TPDDL_EOD!AE8+TPDDL_EOD!AF8</f>
        <v>28</v>
      </c>
      <c r="N8">
        <f t="shared" si="0"/>
        <v>145</v>
      </c>
      <c r="O8" s="112">
        <f t="shared" si="1"/>
        <v>0</v>
      </c>
      <c r="P8">
        <v>40</v>
      </c>
      <c r="Q8">
        <v>24</v>
      </c>
      <c r="R8">
        <v>16</v>
      </c>
      <c r="S8">
        <v>37</v>
      </c>
      <c r="T8">
        <v>28</v>
      </c>
      <c r="U8" s="114">
        <f t="shared" si="2"/>
        <v>145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145</v>
      </c>
      <c r="E9">
        <f>PPCL!N9</f>
        <v>0</v>
      </c>
      <c r="F9">
        <f t="shared" si="4"/>
        <v>290</v>
      </c>
      <c r="G9">
        <f t="shared" si="5"/>
        <v>145</v>
      </c>
      <c r="H9" s="112"/>
      <c r="I9">
        <f>BRPL_EOD!AE9+BRPL_EOD!AF9</f>
        <v>40</v>
      </c>
      <c r="J9">
        <f>BYPL_EOD!AE9+BYPL_EOD!AF9</f>
        <v>24</v>
      </c>
      <c r="K9">
        <f>MES_EOD!AE9+MES_EOD!AF9</f>
        <v>16</v>
      </c>
      <c r="L9">
        <f>NDMC_EOD!AE9+NDMC_EOD!AF9</f>
        <v>37</v>
      </c>
      <c r="M9">
        <f>TPDDL_EOD!AE9+TPDDL_EOD!AF9</f>
        <v>28</v>
      </c>
      <c r="N9">
        <f t="shared" si="0"/>
        <v>145</v>
      </c>
      <c r="O9" s="112">
        <f t="shared" si="1"/>
        <v>0</v>
      </c>
      <c r="P9">
        <v>40</v>
      </c>
      <c r="Q9">
        <v>24</v>
      </c>
      <c r="R9">
        <v>16</v>
      </c>
      <c r="S9">
        <v>37</v>
      </c>
      <c r="T9">
        <v>28</v>
      </c>
      <c r="U9" s="114">
        <f t="shared" si="2"/>
        <v>145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145</v>
      </c>
      <c r="E10">
        <f>PPCL!N10</f>
        <v>0</v>
      </c>
      <c r="F10">
        <f t="shared" si="4"/>
        <v>290</v>
      </c>
      <c r="G10">
        <f t="shared" si="5"/>
        <v>145</v>
      </c>
      <c r="H10" s="112"/>
      <c r="I10">
        <f>BRPL_EOD!AE10+BRPL_EOD!AF10</f>
        <v>40</v>
      </c>
      <c r="J10">
        <f>BYPL_EOD!AE10+BYPL_EOD!AF10</f>
        <v>24</v>
      </c>
      <c r="K10">
        <f>MES_EOD!AE10+MES_EOD!AF10</f>
        <v>16</v>
      </c>
      <c r="L10">
        <f>NDMC_EOD!AE10+NDMC_EOD!AF10</f>
        <v>37</v>
      </c>
      <c r="M10">
        <f>TPDDL_EOD!AE10+TPDDL_EOD!AF10</f>
        <v>28</v>
      </c>
      <c r="N10">
        <f t="shared" si="0"/>
        <v>145</v>
      </c>
      <c r="O10" s="112">
        <f t="shared" si="1"/>
        <v>0</v>
      </c>
      <c r="P10">
        <v>40</v>
      </c>
      <c r="Q10">
        <v>24</v>
      </c>
      <c r="R10">
        <v>16</v>
      </c>
      <c r="S10">
        <v>37</v>
      </c>
      <c r="T10">
        <v>28</v>
      </c>
      <c r="U10" s="114">
        <f t="shared" si="2"/>
        <v>145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145</v>
      </c>
      <c r="E11">
        <f>PPCL!N11</f>
        <v>0</v>
      </c>
      <c r="F11">
        <f t="shared" si="4"/>
        <v>290</v>
      </c>
      <c r="G11">
        <f t="shared" si="5"/>
        <v>145</v>
      </c>
      <c r="H11" s="112"/>
      <c r="I11">
        <f>BRPL_EOD!AE11+BRPL_EOD!AF11</f>
        <v>40.869999999999997</v>
      </c>
      <c r="J11">
        <f>BYPL_EOD!AE11+BYPL_EOD!AF11</f>
        <v>24</v>
      </c>
      <c r="K11">
        <f>MES_EOD!AE11+MES_EOD!AF11</f>
        <v>8.75</v>
      </c>
      <c r="L11">
        <f>NDMC_EOD!AE11+NDMC_EOD!AF11</f>
        <v>43.38</v>
      </c>
      <c r="M11">
        <f>TPDDL_EOD!AE11+TPDDL_EOD!AF11</f>
        <v>28</v>
      </c>
      <c r="N11">
        <f t="shared" si="0"/>
        <v>145</v>
      </c>
      <c r="O11" s="112">
        <f t="shared" si="1"/>
        <v>0</v>
      </c>
      <c r="P11">
        <v>40.869999999999997</v>
      </c>
      <c r="Q11">
        <v>24</v>
      </c>
      <c r="R11">
        <v>8.75</v>
      </c>
      <c r="S11">
        <v>43.38</v>
      </c>
      <c r="T11">
        <v>28</v>
      </c>
      <c r="U11" s="114">
        <f t="shared" si="2"/>
        <v>145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145</v>
      </c>
      <c r="E12">
        <f>PPCL!N12</f>
        <v>0</v>
      </c>
      <c r="F12">
        <f t="shared" si="4"/>
        <v>290</v>
      </c>
      <c r="G12">
        <f t="shared" si="5"/>
        <v>145</v>
      </c>
      <c r="H12" s="112"/>
      <c r="I12">
        <f>BRPL_EOD!AE12+BRPL_EOD!AF12</f>
        <v>40.869999999999997</v>
      </c>
      <c r="J12">
        <f>BYPL_EOD!AE12+BYPL_EOD!AF12</f>
        <v>24</v>
      </c>
      <c r="K12">
        <f>MES_EOD!AE12+MES_EOD!AF12</f>
        <v>8.75</v>
      </c>
      <c r="L12">
        <f>NDMC_EOD!AE12+NDMC_EOD!AF12</f>
        <v>43.38</v>
      </c>
      <c r="M12">
        <f>TPDDL_EOD!AE12+TPDDL_EOD!AF12</f>
        <v>28</v>
      </c>
      <c r="N12">
        <f t="shared" si="0"/>
        <v>145</v>
      </c>
      <c r="O12" s="112">
        <f t="shared" si="1"/>
        <v>0</v>
      </c>
      <c r="P12">
        <v>40.869999999999997</v>
      </c>
      <c r="Q12">
        <v>24</v>
      </c>
      <c r="R12">
        <v>8.75</v>
      </c>
      <c r="S12">
        <v>43.38</v>
      </c>
      <c r="T12">
        <v>28</v>
      </c>
      <c r="U12" s="114">
        <f t="shared" si="2"/>
        <v>145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145</v>
      </c>
      <c r="E13">
        <f>PPCL!N13</f>
        <v>0</v>
      </c>
      <c r="F13">
        <f t="shared" si="4"/>
        <v>290</v>
      </c>
      <c r="G13">
        <f t="shared" si="5"/>
        <v>145</v>
      </c>
      <c r="H13" s="112"/>
      <c r="I13">
        <f>BRPL_EOD!AE13+BRPL_EOD!AF13</f>
        <v>40.869999999999997</v>
      </c>
      <c r="J13">
        <f>BYPL_EOD!AE13+BYPL_EOD!AF13</f>
        <v>24</v>
      </c>
      <c r="K13">
        <f>MES_EOD!AE13+MES_EOD!AF13</f>
        <v>8.75</v>
      </c>
      <c r="L13">
        <f>NDMC_EOD!AE13+NDMC_EOD!AF13</f>
        <v>43.38</v>
      </c>
      <c r="M13">
        <f>TPDDL_EOD!AE13+TPDDL_EOD!AF13</f>
        <v>28</v>
      </c>
      <c r="N13">
        <f t="shared" si="0"/>
        <v>145</v>
      </c>
      <c r="O13" s="112">
        <f t="shared" si="1"/>
        <v>0</v>
      </c>
      <c r="P13">
        <v>40.869999999999997</v>
      </c>
      <c r="Q13">
        <v>24</v>
      </c>
      <c r="R13">
        <v>8.75</v>
      </c>
      <c r="S13">
        <v>43.38</v>
      </c>
      <c r="T13">
        <v>28</v>
      </c>
      <c r="U13" s="114">
        <f t="shared" si="2"/>
        <v>145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140</v>
      </c>
      <c r="E14">
        <f>PPCL!N14</f>
        <v>0</v>
      </c>
      <c r="F14">
        <f t="shared" si="4"/>
        <v>290</v>
      </c>
      <c r="G14">
        <f t="shared" si="5"/>
        <v>140</v>
      </c>
      <c r="H14" s="112"/>
      <c r="I14">
        <f>BRPL_EOD!AE14+BRPL_EOD!AF14</f>
        <v>40</v>
      </c>
      <c r="J14">
        <f>BYPL_EOD!AE14+BYPL_EOD!AF14</f>
        <v>24</v>
      </c>
      <c r="K14">
        <f>MES_EOD!AE14+MES_EOD!AF14</f>
        <v>8.06</v>
      </c>
      <c r="L14">
        <f>NDMC_EOD!AE14+NDMC_EOD!AF14</f>
        <v>39.94</v>
      </c>
      <c r="M14">
        <f>TPDDL_EOD!AE14+TPDDL_EOD!AF14</f>
        <v>28</v>
      </c>
      <c r="N14">
        <f t="shared" si="0"/>
        <v>140</v>
      </c>
      <c r="O14" s="112">
        <f t="shared" si="1"/>
        <v>0</v>
      </c>
      <c r="P14">
        <v>40</v>
      </c>
      <c r="Q14">
        <v>24</v>
      </c>
      <c r="R14">
        <v>8.06</v>
      </c>
      <c r="S14">
        <v>39.94</v>
      </c>
      <c r="T14">
        <v>28</v>
      </c>
      <c r="U14" s="114">
        <f t="shared" si="2"/>
        <v>140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140</v>
      </c>
      <c r="E15">
        <f>PPCL!N15</f>
        <v>0</v>
      </c>
      <c r="F15">
        <f t="shared" si="4"/>
        <v>290</v>
      </c>
      <c r="G15">
        <f t="shared" si="5"/>
        <v>140</v>
      </c>
      <c r="H15" s="112"/>
      <c r="I15">
        <f>BRPL_EOD!AE15+BRPL_EOD!AF15</f>
        <v>40</v>
      </c>
      <c r="J15">
        <f>BYPL_EOD!AE15+BYPL_EOD!AF15</f>
        <v>24</v>
      </c>
      <c r="K15">
        <f>MES_EOD!AE15+MES_EOD!AF15</f>
        <v>8.06</v>
      </c>
      <c r="L15">
        <f>NDMC_EOD!AE15+NDMC_EOD!AF15</f>
        <v>39.94</v>
      </c>
      <c r="M15">
        <f>TPDDL_EOD!AE15+TPDDL_EOD!AF15</f>
        <v>28</v>
      </c>
      <c r="N15">
        <f t="shared" si="0"/>
        <v>140</v>
      </c>
      <c r="O15" s="112">
        <f t="shared" si="1"/>
        <v>0</v>
      </c>
      <c r="P15">
        <v>40</v>
      </c>
      <c r="Q15">
        <v>24</v>
      </c>
      <c r="R15">
        <v>8.06</v>
      </c>
      <c r="S15">
        <v>39.94</v>
      </c>
      <c r="T15">
        <v>28</v>
      </c>
      <c r="U15" s="114">
        <f t="shared" si="2"/>
        <v>140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140</v>
      </c>
      <c r="E16">
        <f>PPCL!N16</f>
        <v>0</v>
      </c>
      <c r="F16">
        <f t="shared" si="4"/>
        <v>290</v>
      </c>
      <c r="G16">
        <f t="shared" si="5"/>
        <v>140</v>
      </c>
      <c r="H16" s="112"/>
      <c r="I16">
        <f>BRPL_EOD!AE16+BRPL_EOD!AF16</f>
        <v>40</v>
      </c>
      <c r="J16">
        <f>BYPL_EOD!AE16+BYPL_EOD!AF16</f>
        <v>24</v>
      </c>
      <c r="K16">
        <f>MES_EOD!AE16+MES_EOD!AF16</f>
        <v>8.06</v>
      </c>
      <c r="L16">
        <f>NDMC_EOD!AE16+NDMC_EOD!AF16</f>
        <v>39.94</v>
      </c>
      <c r="M16">
        <f>TPDDL_EOD!AE16+TPDDL_EOD!AF16</f>
        <v>28</v>
      </c>
      <c r="N16">
        <f t="shared" si="0"/>
        <v>140</v>
      </c>
      <c r="O16" s="112">
        <f t="shared" si="1"/>
        <v>0</v>
      </c>
      <c r="P16">
        <v>40</v>
      </c>
      <c r="Q16">
        <v>24</v>
      </c>
      <c r="R16">
        <v>8.06</v>
      </c>
      <c r="S16">
        <v>39.94</v>
      </c>
      <c r="T16">
        <v>28</v>
      </c>
      <c r="U16" s="114">
        <f t="shared" si="2"/>
        <v>140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136</v>
      </c>
      <c r="E17">
        <f>PPCL!N17</f>
        <v>0</v>
      </c>
      <c r="F17">
        <f t="shared" si="4"/>
        <v>290</v>
      </c>
      <c r="G17">
        <f t="shared" si="5"/>
        <v>136</v>
      </c>
      <c r="H17" s="112"/>
      <c r="I17">
        <f>BRPL_EOD!AE17+BRPL_EOD!AF17</f>
        <v>40</v>
      </c>
      <c r="J17">
        <f>BYPL_EOD!AE17+BYPL_EOD!AF17</f>
        <v>24</v>
      </c>
      <c r="K17">
        <f>MES_EOD!AE17+MES_EOD!AF17</f>
        <v>8</v>
      </c>
      <c r="L17">
        <f>NDMC_EOD!AE17+NDMC_EOD!AF17</f>
        <v>36</v>
      </c>
      <c r="M17">
        <f>TPDDL_EOD!AE17+TPDDL_EOD!AF17</f>
        <v>28</v>
      </c>
      <c r="N17">
        <f t="shared" si="0"/>
        <v>136</v>
      </c>
      <c r="O17" s="112">
        <f t="shared" si="1"/>
        <v>0</v>
      </c>
      <c r="P17">
        <v>40</v>
      </c>
      <c r="Q17">
        <v>24</v>
      </c>
      <c r="R17">
        <v>8</v>
      </c>
      <c r="S17">
        <v>36</v>
      </c>
      <c r="T17">
        <v>28</v>
      </c>
      <c r="U17" s="114">
        <f t="shared" si="2"/>
        <v>136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136</v>
      </c>
      <c r="E18">
        <f>PPCL!N18</f>
        <v>0</v>
      </c>
      <c r="F18">
        <f t="shared" si="4"/>
        <v>290</v>
      </c>
      <c r="G18">
        <f t="shared" si="5"/>
        <v>136</v>
      </c>
      <c r="H18" s="112"/>
      <c r="I18">
        <f>BRPL_EOD!AE18+BRPL_EOD!AF18</f>
        <v>40</v>
      </c>
      <c r="J18">
        <f>BYPL_EOD!AE18+BYPL_EOD!AF18</f>
        <v>24</v>
      </c>
      <c r="K18">
        <f>MES_EOD!AE18+MES_EOD!AF18</f>
        <v>8</v>
      </c>
      <c r="L18">
        <f>NDMC_EOD!AE18+NDMC_EOD!AF18</f>
        <v>36</v>
      </c>
      <c r="M18">
        <f>TPDDL_EOD!AE18+TPDDL_EOD!AF18</f>
        <v>28</v>
      </c>
      <c r="N18">
        <f t="shared" si="0"/>
        <v>136</v>
      </c>
      <c r="O18" s="112">
        <f t="shared" si="1"/>
        <v>0</v>
      </c>
      <c r="P18">
        <v>40</v>
      </c>
      <c r="Q18">
        <v>24</v>
      </c>
      <c r="R18">
        <v>8</v>
      </c>
      <c r="S18">
        <v>36</v>
      </c>
      <c r="T18">
        <v>28</v>
      </c>
      <c r="U18" s="114">
        <f t="shared" si="2"/>
        <v>136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290</v>
      </c>
      <c r="G19">
        <f t="shared" si="5"/>
        <v>130</v>
      </c>
      <c r="H19" s="112"/>
      <c r="I19">
        <f>BRPL_EOD!AE19+BRPL_EOD!AF19</f>
        <v>40</v>
      </c>
      <c r="J19">
        <f>BYPL_EOD!AE19+BYPL_EOD!AF19</f>
        <v>24</v>
      </c>
      <c r="K19">
        <f>MES_EOD!AE19+MES_EOD!AF19</f>
        <v>8</v>
      </c>
      <c r="L19">
        <f>NDMC_EOD!AE19+NDMC_EOD!AF19</f>
        <v>30</v>
      </c>
      <c r="M19">
        <f>TPDDL_EOD!AE19+TPDDL_EOD!AF19</f>
        <v>28</v>
      </c>
      <c r="N19">
        <f t="shared" si="0"/>
        <v>130</v>
      </c>
      <c r="O19" s="112">
        <f t="shared" si="1"/>
        <v>0</v>
      </c>
      <c r="P19">
        <v>40</v>
      </c>
      <c r="Q19">
        <v>24</v>
      </c>
      <c r="R19">
        <v>8</v>
      </c>
      <c r="S19">
        <v>30</v>
      </c>
      <c r="T19">
        <v>28</v>
      </c>
      <c r="U19" s="114">
        <f t="shared" si="2"/>
        <v>130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290</v>
      </c>
      <c r="G20">
        <f t="shared" si="5"/>
        <v>130</v>
      </c>
      <c r="H20" s="112"/>
      <c r="I20">
        <f>BRPL_EOD!AE20+BRPL_EOD!AF20</f>
        <v>40</v>
      </c>
      <c r="J20">
        <f>BYPL_EOD!AE20+BYPL_EOD!AF20</f>
        <v>24</v>
      </c>
      <c r="K20">
        <f>MES_EOD!AE20+MES_EOD!AF20</f>
        <v>8</v>
      </c>
      <c r="L20">
        <f>NDMC_EOD!AE20+NDMC_EOD!AF20</f>
        <v>30</v>
      </c>
      <c r="M20">
        <f>TPDDL_EOD!AE20+TPDDL_EOD!AF20</f>
        <v>28</v>
      </c>
      <c r="N20">
        <f t="shared" si="0"/>
        <v>130</v>
      </c>
      <c r="O20" s="112">
        <f t="shared" si="1"/>
        <v>0</v>
      </c>
      <c r="P20">
        <v>40</v>
      </c>
      <c r="Q20">
        <v>24</v>
      </c>
      <c r="R20">
        <v>8</v>
      </c>
      <c r="S20">
        <v>30</v>
      </c>
      <c r="T20">
        <v>28</v>
      </c>
      <c r="U20" s="114">
        <f t="shared" si="2"/>
        <v>130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290</v>
      </c>
      <c r="G21">
        <f t="shared" si="5"/>
        <v>130</v>
      </c>
      <c r="H21" s="112"/>
      <c r="I21">
        <f>BRPL_EOD!AE21+BRPL_EOD!AF21</f>
        <v>40</v>
      </c>
      <c r="J21">
        <f>BYPL_EOD!AE21+BYPL_EOD!AF21</f>
        <v>24</v>
      </c>
      <c r="K21">
        <f>MES_EOD!AE21+MES_EOD!AF21</f>
        <v>8</v>
      </c>
      <c r="L21">
        <f>NDMC_EOD!AE21+NDMC_EOD!AF21</f>
        <v>30</v>
      </c>
      <c r="M21">
        <f>TPDDL_EOD!AE21+TPDDL_EOD!AF21</f>
        <v>28</v>
      </c>
      <c r="N21">
        <f t="shared" si="0"/>
        <v>130</v>
      </c>
      <c r="O21" s="112">
        <f t="shared" si="1"/>
        <v>0</v>
      </c>
      <c r="P21">
        <v>40</v>
      </c>
      <c r="Q21">
        <v>24</v>
      </c>
      <c r="R21">
        <v>8</v>
      </c>
      <c r="S21">
        <v>30</v>
      </c>
      <c r="T21">
        <v>28</v>
      </c>
      <c r="U21" s="114">
        <f t="shared" si="2"/>
        <v>130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290</v>
      </c>
      <c r="G22">
        <f t="shared" si="5"/>
        <v>130</v>
      </c>
      <c r="H22" s="112"/>
      <c r="I22">
        <f>BRPL_EOD!AE22+BRPL_EOD!AF22</f>
        <v>40</v>
      </c>
      <c r="J22">
        <f>BYPL_EOD!AE22+BYPL_EOD!AF22</f>
        <v>24</v>
      </c>
      <c r="K22">
        <f>MES_EOD!AE22+MES_EOD!AF22</f>
        <v>8</v>
      </c>
      <c r="L22">
        <f>NDMC_EOD!AE22+NDMC_EOD!AF22</f>
        <v>30</v>
      </c>
      <c r="M22">
        <f>TPDDL_EOD!AE22+TPDDL_EOD!AF22</f>
        <v>28</v>
      </c>
      <c r="N22">
        <f t="shared" si="0"/>
        <v>130</v>
      </c>
      <c r="O22" s="112">
        <f t="shared" si="1"/>
        <v>0</v>
      </c>
      <c r="P22">
        <v>40</v>
      </c>
      <c r="Q22">
        <v>24</v>
      </c>
      <c r="R22">
        <v>8</v>
      </c>
      <c r="S22">
        <v>30</v>
      </c>
      <c r="T22">
        <v>28</v>
      </c>
      <c r="U22" s="114">
        <f t="shared" si="2"/>
        <v>130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290</v>
      </c>
      <c r="G23">
        <f t="shared" si="5"/>
        <v>130</v>
      </c>
      <c r="H23" s="112"/>
      <c r="I23">
        <f>BRPL_EOD!AE23+BRPL_EOD!AF23</f>
        <v>40</v>
      </c>
      <c r="J23">
        <f>BYPL_EOD!AE23+BYPL_EOD!AF23</f>
        <v>24</v>
      </c>
      <c r="K23">
        <f>MES_EOD!AE23+MES_EOD!AF23</f>
        <v>8</v>
      </c>
      <c r="L23">
        <f>NDMC_EOD!AE23+NDMC_EOD!AF23</f>
        <v>30</v>
      </c>
      <c r="M23">
        <f>TPDDL_EOD!AE23+TPDDL_EOD!AF23</f>
        <v>28</v>
      </c>
      <c r="N23">
        <f t="shared" si="0"/>
        <v>130</v>
      </c>
      <c r="O23" s="112">
        <f t="shared" si="1"/>
        <v>0</v>
      </c>
      <c r="P23">
        <v>40</v>
      </c>
      <c r="Q23">
        <v>24</v>
      </c>
      <c r="R23">
        <v>8</v>
      </c>
      <c r="S23">
        <v>30</v>
      </c>
      <c r="T23">
        <v>28</v>
      </c>
      <c r="U23" s="114">
        <f t="shared" si="2"/>
        <v>130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290</v>
      </c>
      <c r="G24">
        <f t="shared" si="5"/>
        <v>130</v>
      </c>
      <c r="H24" s="112"/>
      <c r="I24">
        <f>BRPL_EOD!AE24+BRPL_EOD!AF24</f>
        <v>40</v>
      </c>
      <c r="J24">
        <f>BYPL_EOD!AE24+BYPL_EOD!AF24</f>
        <v>24</v>
      </c>
      <c r="K24">
        <f>MES_EOD!AE24+MES_EOD!AF24</f>
        <v>8</v>
      </c>
      <c r="L24">
        <f>NDMC_EOD!AE24+NDMC_EOD!AF24</f>
        <v>30</v>
      </c>
      <c r="M24">
        <f>TPDDL_EOD!AE24+TPDDL_EOD!AF24</f>
        <v>28</v>
      </c>
      <c r="N24">
        <f t="shared" si="0"/>
        <v>130</v>
      </c>
      <c r="O24" s="112">
        <f t="shared" si="1"/>
        <v>0</v>
      </c>
      <c r="P24">
        <v>40</v>
      </c>
      <c r="Q24">
        <v>24</v>
      </c>
      <c r="R24">
        <v>8</v>
      </c>
      <c r="S24">
        <v>30</v>
      </c>
      <c r="T24">
        <v>28</v>
      </c>
      <c r="U24" s="114">
        <f t="shared" si="2"/>
        <v>130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290</v>
      </c>
      <c r="G25">
        <f t="shared" si="5"/>
        <v>130</v>
      </c>
      <c r="H25" s="112"/>
      <c r="I25">
        <f>BRPL_EOD!AE25+BRPL_EOD!AF25</f>
        <v>40</v>
      </c>
      <c r="J25">
        <f>BYPL_EOD!AE25+BYPL_EOD!AF25</f>
        <v>24</v>
      </c>
      <c r="K25">
        <f>MES_EOD!AE25+MES_EOD!AF25</f>
        <v>8</v>
      </c>
      <c r="L25">
        <f>NDMC_EOD!AE25+NDMC_EOD!AF25</f>
        <v>30</v>
      </c>
      <c r="M25">
        <f>TPDDL_EOD!AE25+TPDDL_EOD!AF25</f>
        <v>28</v>
      </c>
      <c r="N25">
        <f t="shared" si="0"/>
        <v>130</v>
      </c>
      <c r="O25" s="112">
        <f t="shared" si="1"/>
        <v>0</v>
      </c>
      <c r="P25">
        <v>40</v>
      </c>
      <c r="Q25">
        <v>24</v>
      </c>
      <c r="R25">
        <v>8</v>
      </c>
      <c r="S25">
        <v>30</v>
      </c>
      <c r="T25">
        <v>28</v>
      </c>
      <c r="U25" s="114">
        <f t="shared" si="2"/>
        <v>130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290</v>
      </c>
      <c r="G26">
        <f t="shared" si="5"/>
        <v>130</v>
      </c>
      <c r="H26" s="112"/>
      <c r="I26">
        <f>BRPL_EOD!AE26+BRPL_EOD!AF26</f>
        <v>40</v>
      </c>
      <c r="J26">
        <f>BYPL_EOD!AE26+BYPL_EOD!AF26</f>
        <v>24</v>
      </c>
      <c r="K26">
        <f>MES_EOD!AE26+MES_EOD!AF26</f>
        <v>8</v>
      </c>
      <c r="L26">
        <f>NDMC_EOD!AE26+NDMC_EOD!AF26</f>
        <v>30</v>
      </c>
      <c r="M26">
        <f>TPDDL_EOD!AE26+TPDDL_EOD!AF26</f>
        <v>28</v>
      </c>
      <c r="N26">
        <f t="shared" si="0"/>
        <v>130</v>
      </c>
      <c r="O26" s="112">
        <f t="shared" si="1"/>
        <v>0</v>
      </c>
      <c r="P26">
        <v>40</v>
      </c>
      <c r="Q26">
        <v>24</v>
      </c>
      <c r="R26">
        <v>8</v>
      </c>
      <c r="S26">
        <v>30</v>
      </c>
      <c r="T26">
        <v>28</v>
      </c>
      <c r="U26" s="114">
        <f t="shared" si="2"/>
        <v>130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290</v>
      </c>
      <c r="G27">
        <f t="shared" si="5"/>
        <v>130</v>
      </c>
      <c r="H27" s="112"/>
      <c r="I27">
        <f>BRPL_EOD!AE27+BRPL_EOD!AF27</f>
        <v>40</v>
      </c>
      <c r="J27">
        <f>BYPL_EOD!AE27+BYPL_EOD!AF27</f>
        <v>24</v>
      </c>
      <c r="K27">
        <f>MES_EOD!AE27+MES_EOD!AF27</f>
        <v>8</v>
      </c>
      <c r="L27">
        <f>NDMC_EOD!AE27+NDMC_EOD!AF27</f>
        <v>30</v>
      </c>
      <c r="M27">
        <f>TPDDL_EOD!AE27+TPDDL_EOD!AF27</f>
        <v>28</v>
      </c>
      <c r="N27">
        <f t="shared" si="0"/>
        <v>130</v>
      </c>
      <c r="O27" s="112">
        <f t="shared" si="1"/>
        <v>0</v>
      </c>
      <c r="P27">
        <v>40</v>
      </c>
      <c r="Q27">
        <v>24</v>
      </c>
      <c r="R27">
        <v>8</v>
      </c>
      <c r="S27">
        <v>30</v>
      </c>
      <c r="T27">
        <v>28</v>
      </c>
      <c r="U27" s="114">
        <f t="shared" si="2"/>
        <v>130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290</v>
      </c>
      <c r="G28">
        <f t="shared" si="5"/>
        <v>130</v>
      </c>
      <c r="H28" s="112"/>
      <c r="I28">
        <f>BRPL_EOD!AE28+BRPL_EOD!AF28</f>
        <v>40</v>
      </c>
      <c r="J28">
        <f>BYPL_EOD!AE28+BYPL_EOD!AF28</f>
        <v>24</v>
      </c>
      <c r="K28">
        <f>MES_EOD!AE28+MES_EOD!AF28</f>
        <v>8</v>
      </c>
      <c r="L28">
        <f>NDMC_EOD!AE28+NDMC_EOD!AF28</f>
        <v>30</v>
      </c>
      <c r="M28">
        <f>TPDDL_EOD!AE28+TPDDL_EOD!AF28</f>
        <v>28</v>
      </c>
      <c r="N28">
        <f t="shared" si="0"/>
        <v>130</v>
      </c>
      <c r="O28" s="112">
        <f t="shared" si="1"/>
        <v>0</v>
      </c>
      <c r="P28">
        <v>40</v>
      </c>
      <c r="Q28">
        <v>24</v>
      </c>
      <c r="R28">
        <v>8</v>
      </c>
      <c r="S28">
        <v>30</v>
      </c>
      <c r="T28">
        <v>28</v>
      </c>
      <c r="U28" s="114">
        <f t="shared" si="2"/>
        <v>130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290</v>
      </c>
      <c r="G29">
        <f t="shared" si="5"/>
        <v>130</v>
      </c>
      <c r="H29" s="112"/>
      <c r="I29">
        <f>BRPL_EOD!AE29+BRPL_EOD!AF29</f>
        <v>40</v>
      </c>
      <c r="J29">
        <f>BYPL_EOD!AE29+BYPL_EOD!AF29</f>
        <v>24</v>
      </c>
      <c r="K29">
        <f>MES_EOD!AE29+MES_EOD!AF29</f>
        <v>8</v>
      </c>
      <c r="L29">
        <f>NDMC_EOD!AE29+NDMC_EOD!AF29</f>
        <v>30</v>
      </c>
      <c r="M29">
        <f>TPDDL_EOD!AE29+TPDDL_EOD!AF29</f>
        <v>28</v>
      </c>
      <c r="N29">
        <f t="shared" si="0"/>
        <v>130</v>
      </c>
      <c r="O29" s="112">
        <f t="shared" si="1"/>
        <v>0</v>
      </c>
      <c r="P29">
        <v>40</v>
      </c>
      <c r="Q29">
        <v>24</v>
      </c>
      <c r="R29">
        <v>8</v>
      </c>
      <c r="S29">
        <v>30</v>
      </c>
      <c r="T29">
        <v>28</v>
      </c>
      <c r="U29" s="114">
        <f t="shared" si="2"/>
        <v>130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290</v>
      </c>
      <c r="G30">
        <f t="shared" si="5"/>
        <v>130</v>
      </c>
      <c r="H30" s="112"/>
      <c r="I30">
        <f>BRPL_EOD!AE30+BRPL_EOD!AF30</f>
        <v>40</v>
      </c>
      <c r="J30">
        <f>BYPL_EOD!AE30+BYPL_EOD!AF30</f>
        <v>24</v>
      </c>
      <c r="K30">
        <f>MES_EOD!AE30+MES_EOD!AF30</f>
        <v>8</v>
      </c>
      <c r="L30">
        <f>NDMC_EOD!AE30+NDMC_EOD!AF30</f>
        <v>30</v>
      </c>
      <c r="M30">
        <f>TPDDL_EOD!AE30+TPDDL_EOD!AF30</f>
        <v>28</v>
      </c>
      <c r="N30">
        <f t="shared" si="0"/>
        <v>130</v>
      </c>
      <c r="O30" s="112">
        <f t="shared" si="1"/>
        <v>0</v>
      </c>
      <c r="P30">
        <v>40</v>
      </c>
      <c r="Q30">
        <v>24</v>
      </c>
      <c r="R30">
        <v>8</v>
      </c>
      <c r="S30">
        <v>30</v>
      </c>
      <c r="T30">
        <v>28</v>
      </c>
      <c r="U30" s="114">
        <f t="shared" si="2"/>
        <v>130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290</v>
      </c>
      <c r="G31">
        <f t="shared" si="5"/>
        <v>130</v>
      </c>
      <c r="H31" s="112"/>
      <c r="I31">
        <f>BRPL_EOD!AE31+BRPL_EOD!AF31</f>
        <v>40</v>
      </c>
      <c r="J31">
        <f>BYPL_EOD!AE31+BYPL_EOD!AF31</f>
        <v>24</v>
      </c>
      <c r="K31">
        <f>MES_EOD!AE31+MES_EOD!AF31</f>
        <v>8</v>
      </c>
      <c r="L31">
        <f>NDMC_EOD!AE31+NDMC_EOD!AF31</f>
        <v>30</v>
      </c>
      <c r="M31">
        <f>TPDDL_EOD!AE31+TPDDL_EOD!AF31</f>
        <v>28</v>
      </c>
      <c r="N31">
        <f t="shared" si="0"/>
        <v>130</v>
      </c>
      <c r="O31" s="112">
        <f t="shared" si="1"/>
        <v>0</v>
      </c>
      <c r="P31">
        <v>40</v>
      </c>
      <c r="Q31">
        <v>24</v>
      </c>
      <c r="R31">
        <v>8</v>
      </c>
      <c r="S31">
        <v>30</v>
      </c>
      <c r="T31">
        <v>28</v>
      </c>
      <c r="U31" s="114">
        <f t="shared" si="2"/>
        <v>130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290</v>
      </c>
      <c r="G32">
        <f t="shared" si="5"/>
        <v>130</v>
      </c>
      <c r="H32" s="112"/>
      <c r="I32">
        <f>BRPL_EOD!AE32+BRPL_EOD!AF32</f>
        <v>40</v>
      </c>
      <c r="J32">
        <f>BYPL_EOD!AE32+BYPL_EOD!AF32</f>
        <v>24</v>
      </c>
      <c r="K32">
        <f>MES_EOD!AE32+MES_EOD!AF32</f>
        <v>8</v>
      </c>
      <c r="L32">
        <f>NDMC_EOD!AE32+NDMC_EOD!AF32</f>
        <v>30</v>
      </c>
      <c r="M32">
        <f>TPDDL_EOD!AE32+TPDDL_EOD!AF32</f>
        <v>28</v>
      </c>
      <c r="N32">
        <f t="shared" si="0"/>
        <v>130</v>
      </c>
      <c r="O32" s="112">
        <f t="shared" si="1"/>
        <v>0</v>
      </c>
      <c r="P32">
        <v>40</v>
      </c>
      <c r="Q32">
        <v>24</v>
      </c>
      <c r="R32">
        <v>8</v>
      </c>
      <c r="S32">
        <v>30</v>
      </c>
      <c r="T32">
        <v>28</v>
      </c>
      <c r="U32" s="114">
        <f t="shared" si="2"/>
        <v>130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290</v>
      </c>
      <c r="G33">
        <f t="shared" si="5"/>
        <v>130</v>
      </c>
      <c r="H33" s="112"/>
      <c r="I33">
        <f>BRPL_EOD!AE33+BRPL_EOD!AF33</f>
        <v>40</v>
      </c>
      <c r="J33">
        <f>BYPL_EOD!AE33+BYPL_EOD!AF33</f>
        <v>24</v>
      </c>
      <c r="K33">
        <f>MES_EOD!AE33+MES_EOD!AF33</f>
        <v>8</v>
      </c>
      <c r="L33">
        <f>NDMC_EOD!AE33+NDMC_EOD!AF33</f>
        <v>30</v>
      </c>
      <c r="M33">
        <f>TPDDL_EOD!AE33+TPDDL_EOD!AF33</f>
        <v>28</v>
      </c>
      <c r="N33">
        <f t="shared" si="0"/>
        <v>130</v>
      </c>
      <c r="O33" s="112">
        <f t="shared" si="1"/>
        <v>0</v>
      </c>
      <c r="P33">
        <v>40</v>
      </c>
      <c r="Q33">
        <v>24</v>
      </c>
      <c r="R33">
        <v>8</v>
      </c>
      <c r="S33">
        <v>30</v>
      </c>
      <c r="T33">
        <v>28</v>
      </c>
      <c r="U33" s="114">
        <f t="shared" si="2"/>
        <v>130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290</v>
      </c>
      <c r="G34">
        <f t="shared" si="5"/>
        <v>130</v>
      </c>
      <c r="H34" s="112"/>
      <c r="I34">
        <f>BRPL_EOD!AE34+BRPL_EOD!AF34</f>
        <v>40</v>
      </c>
      <c r="J34">
        <f>BYPL_EOD!AE34+BYPL_EOD!AF34</f>
        <v>24</v>
      </c>
      <c r="K34">
        <f>MES_EOD!AE34+MES_EOD!AF34</f>
        <v>8</v>
      </c>
      <c r="L34">
        <f>NDMC_EOD!AE34+NDMC_EOD!AF34</f>
        <v>30</v>
      </c>
      <c r="M34">
        <f>TPDDL_EOD!AE34+TPDDL_EOD!AF34</f>
        <v>28</v>
      </c>
      <c r="N34">
        <f t="shared" si="0"/>
        <v>130</v>
      </c>
      <c r="O34" s="112">
        <f t="shared" si="1"/>
        <v>0</v>
      </c>
      <c r="P34">
        <v>40</v>
      </c>
      <c r="Q34">
        <v>24</v>
      </c>
      <c r="R34">
        <v>8</v>
      </c>
      <c r="S34">
        <v>30</v>
      </c>
      <c r="T34">
        <v>28</v>
      </c>
      <c r="U34" s="114">
        <f t="shared" si="2"/>
        <v>130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290</v>
      </c>
      <c r="G35">
        <f t="shared" si="5"/>
        <v>130</v>
      </c>
      <c r="H35" s="112"/>
      <c r="I35">
        <f>BRPL_EOD!AE35+BRPL_EOD!AF35</f>
        <v>40</v>
      </c>
      <c r="J35">
        <f>BYPL_EOD!AE35+BYPL_EOD!AF35</f>
        <v>24</v>
      </c>
      <c r="K35">
        <f>MES_EOD!AE35+MES_EOD!AF35</f>
        <v>8</v>
      </c>
      <c r="L35">
        <f>NDMC_EOD!AE35+NDMC_EOD!AF35</f>
        <v>30</v>
      </c>
      <c r="M35">
        <f>TPDDL_EOD!AE35+TPDDL_EOD!AF35</f>
        <v>28</v>
      </c>
      <c r="N35">
        <f t="shared" si="0"/>
        <v>130</v>
      </c>
      <c r="O35" s="112">
        <f t="shared" si="1"/>
        <v>0</v>
      </c>
      <c r="P35">
        <v>40</v>
      </c>
      <c r="Q35">
        <v>24</v>
      </c>
      <c r="R35">
        <v>8</v>
      </c>
      <c r="S35">
        <v>30</v>
      </c>
      <c r="T35">
        <v>28</v>
      </c>
      <c r="U35" s="114">
        <f t="shared" si="2"/>
        <v>130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290</v>
      </c>
      <c r="G36">
        <f t="shared" si="5"/>
        <v>130</v>
      </c>
      <c r="H36" s="112"/>
      <c r="I36">
        <f>BRPL_EOD!AE36+BRPL_EOD!AF36</f>
        <v>40</v>
      </c>
      <c r="J36">
        <f>BYPL_EOD!AE36+BYPL_EOD!AF36</f>
        <v>24</v>
      </c>
      <c r="K36">
        <f>MES_EOD!AE36+MES_EOD!AF36</f>
        <v>8</v>
      </c>
      <c r="L36">
        <f>NDMC_EOD!AE36+NDMC_EOD!AF36</f>
        <v>30</v>
      </c>
      <c r="M36">
        <f>TPDDL_EOD!AE36+TPDDL_EOD!AF36</f>
        <v>28</v>
      </c>
      <c r="N36">
        <f t="shared" si="0"/>
        <v>130</v>
      </c>
      <c r="O36" s="112">
        <f t="shared" si="1"/>
        <v>0</v>
      </c>
      <c r="P36">
        <v>40</v>
      </c>
      <c r="Q36">
        <v>24</v>
      </c>
      <c r="R36">
        <v>8</v>
      </c>
      <c r="S36">
        <v>30</v>
      </c>
      <c r="T36">
        <v>28</v>
      </c>
      <c r="U36" s="114">
        <f t="shared" si="2"/>
        <v>130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290</v>
      </c>
      <c r="G37">
        <f t="shared" si="5"/>
        <v>130</v>
      </c>
      <c r="H37" s="112"/>
      <c r="I37">
        <f>BRPL_EOD!AE37+BRPL_EOD!AF37</f>
        <v>40</v>
      </c>
      <c r="J37">
        <f>BYPL_EOD!AE37+BYPL_EOD!AF37</f>
        <v>24</v>
      </c>
      <c r="K37">
        <f>MES_EOD!AE37+MES_EOD!AF37</f>
        <v>8</v>
      </c>
      <c r="L37">
        <f>NDMC_EOD!AE37+NDMC_EOD!AF37</f>
        <v>30</v>
      </c>
      <c r="M37">
        <f>TPDDL_EOD!AE37+TPDDL_EOD!AF37</f>
        <v>28</v>
      </c>
      <c r="N37">
        <f t="shared" si="0"/>
        <v>130</v>
      </c>
      <c r="O37" s="112">
        <f t="shared" si="1"/>
        <v>0</v>
      </c>
      <c r="P37">
        <v>40</v>
      </c>
      <c r="Q37">
        <v>24</v>
      </c>
      <c r="R37">
        <v>8</v>
      </c>
      <c r="S37">
        <v>30</v>
      </c>
      <c r="T37">
        <v>28</v>
      </c>
      <c r="U37" s="114">
        <f t="shared" si="2"/>
        <v>130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146</v>
      </c>
      <c r="E38">
        <f>PPCL!N38</f>
        <v>0</v>
      </c>
      <c r="F38">
        <f t="shared" si="4"/>
        <v>290</v>
      </c>
      <c r="G38">
        <f t="shared" si="5"/>
        <v>146</v>
      </c>
      <c r="H38" s="112"/>
      <c r="I38">
        <f>BRPL_EOD!AE38+BRPL_EOD!AF38</f>
        <v>41.25</v>
      </c>
      <c r="J38">
        <f>BYPL_EOD!AE38+BYPL_EOD!AF38</f>
        <v>24</v>
      </c>
      <c r="K38">
        <f>MES_EOD!AE38+MES_EOD!AF38</f>
        <v>8.84</v>
      </c>
      <c r="L38">
        <f>NDMC_EOD!AE38+NDMC_EOD!AF38</f>
        <v>43.79</v>
      </c>
      <c r="M38">
        <f>TPDDL_EOD!AE38+TPDDL_EOD!AF38</f>
        <v>28.12</v>
      </c>
      <c r="N38">
        <f t="shared" si="0"/>
        <v>146</v>
      </c>
      <c r="O38" s="112">
        <f t="shared" si="1"/>
        <v>0</v>
      </c>
      <c r="P38">
        <v>41.25</v>
      </c>
      <c r="Q38">
        <v>24</v>
      </c>
      <c r="R38">
        <v>8.84</v>
      </c>
      <c r="S38">
        <v>43.79</v>
      </c>
      <c r="T38">
        <v>28.12</v>
      </c>
      <c r="U38" s="114">
        <f t="shared" si="2"/>
        <v>146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146</v>
      </c>
      <c r="E39">
        <f>PPCL!N39</f>
        <v>0</v>
      </c>
      <c r="F39">
        <f t="shared" si="4"/>
        <v>290</v>
      </c>
      <c r="G39">
        <f t="shared" si="5"/>
        <v>146</v>
      </c>
      <c r="H39" s="112"/>
      <c r="I39">
        <f>BRPL_EOD!AE39+BRPL_EOD!AF39</f>
        <v>41.25</v>
      </c>
      <c r="J39">
        <f>BYPL_EOD!AE39+BYPL_EOD!AF39</f>
        <v>24</v>
      </c>
      <c r="K39">
        <f>MES_EOD!AE39+MES_EOD!AF39</f>
        <v>8.84</v>
      </c>
      <c r="L39">
        <f>NDMC_EOD!AE39+NDMC_EOD!AF39</f>
        <v>43.79</v>
      </c>
      <c r="M39">
        <f>TPDDL_EOD!AE39+TPDDL_EOD!AF39</f>
        <v>28.12</v>
      </c>
      <c r="N39">
        <f t="shared" si="0"/>
        <v>146</v>
      </c>
      <c r="O39" s="112">
        <f t="shared" si="1"/>
        <v>0</v>
      </c>
      <c r="P39">
        <v>41.25</v>
      </c>
      <c r="Q39">
        <v>24</v>
      </c>
      <c r="R39">
        <v>8.84</v>
      </c>
      <c r="S39">
        <v>43.79</v>
      </c>
      <c r="T39">
        <v>28.12</v>
      </c>
      <c r="U39" s="114">
        <f t="shared" si="2"/>
        <v>146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146</v>
      </c>
      <c r="E40">
        <f>PPCL!N40</f>
        <v>0</v>
      </c>
      <c r="F40">
        <f t="shared" si="4"/>
        <v>290</v>
      </c>
      <c r="G40">
        <f t="shared" si="5"/>
        <v>146</v>
      </c>
      <c r="H40" s="112"/>
      <c r="I40">
        <f>BRPL_EOD!AE40+BRPL_EOD!AF40</f>
        <v>41.25</v>
      </c>
      <c r="J40">
        <f>BYPL_EOD!AE40+BYPL_EOD!AF40</f>
        <v>24</v>
      </c>
      <c r="K40">
        <f>MES_EOD!AE40+MES_EOD!AF40</f>
        <v>8.84</v>
      </c>
      <c r="L40">
        <f>NDMC_EOD!AE40+NDMC_EOD!AF40</f>
        <v>43.79</v>
      </c>
      <c r="M40">
        <f>TPDDL_EOD!AE40+TPDDL_EOD!AF40</f>
        <v>28.12</v>
      </c>
      <c r="N40">
        <f t="shared" si="0"/>
        <v>146</v>
      </c>
      <c r="O40" s="112">
        <f t="shared" si="1"/>
        <v>0</v>
      </c>
      <c r="P40">
        <v>41.25</v>
      </c>
      <c r="Q40">
        <v>24</v>
      </c>
      <c r="R40">
        <v>8.84</v>
      </c>
      <c r="S40">
        <v>43.79</v>
      </c>
      <c r="T40">
        <v>28.12</v>
      </c>
      <c r="U40" s="114">
        <f t="shared" si="2"/>
        <v>146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146</v>
      </c>
      <c r="E41">
        <f>PPCL!N41</f>
        <v>0</v>
      </c>
      <c r="F41">
        <f t="shared" si="4"/>
        <v>290</v>
      </c>
      <c r="G41">
        <f t="shared" si="5"/>
        <v>146</v>
      </c>
      <c r="H41" s="112"/>
      <c r="I41">
        <f>BRPL_EOD!AE41+BRPL_EOD!AF41</f>
        <v>41.25</v>
      </c>
      <c r="J41">
        <f>BYPL_EOD!AE41+BYPL_EOD!AF41</f>
        <v>24</v>
      </c>
      <c r="K41">
        <f>MES_EOD!AE41+MES_EOD!AF41</f>
        <v>8.84</v>
      </c>
      <c r="L41">
        <f>NDMC_EOD!AE41+NDMC_EOD!AF41</f>
        <v>43.79</v>
      </c>
      <c r="M41">
        <f>TPDDL_EOD!AE41+TPDDL_EOD!AF41</f>
        <v>28.12</v>
      </c>
      <c r="N41">
        <f t="shared" si="0"/>
        <v>146</v>
      </c>
      <c r="O41" s="112">
        <f t="shared" si="1"/>
        <v>0</v>
      </c>
      <c r="P41">
        <v>41.25</v>
      </c>
      <c r="Q41">
        <v>24</v>
      </c>
      <c r="R41">
        <v>8.84</v>
      </c>
      <c r="S41">
        <v>43.79</v>
      </c>
      <c r="T41">
        <v>28.12</v>
      </c>
      <c r="U41" s="114">
        <f t="shared" si="2"/>
        <v>146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146</v>
      </c>
      <c r="E42">
        <f>PPCL!N42</f>
        <v>0</v>
      </c>
      <c r="F42">
        <f t="shared" si="4"/>
        <v>290</v>
      </c>
      <c r="G42">
        <f t="shared" si="5"/>
        <v>146</v>
      </c>
      <c r="H42" s="112"/>
      <c r="I42">
        <f>BRPL_EOD!AE42+BRPL_EOD!AF42</f>
        <v>41.25</v>
      </c>
      <c r="J42">
        <f>BYPL_EOD!AE42+BYPL_EOD!AF42</f>
        <v>24</v>
      </c>
      <c r="K42">
        <f>MES_EOD!AE42+MES_EOD!AF42</f>
        <v>8.84</v>
      </c>
      <c r="L42">
        <f>NDMC_EOD!AE42+NDMC_EOD!AF42</f>
        <v>43.79</v>
      </c>
      <c r="M42">
        <f>TPDDL_EOD!AE42+TPDDL_EOD!AF42</f>
        <v>28.12</v>
      </c>
      <c r="N42">
        <f t="shared" si="0"/>
        <v>146</v>
      </c>
      <c r="O42" s="112">
        <f t="shared" si="1"/>
        <v>0</v>
      </c>
      <c r="P42">
        <v>41.25</v>
      </c>
      <c r="Q42">
        <v>24</v>
      </c>
      <c r="R42">
        <v>8.84</v>
      </c>
      <c r="S42">
        <v>43.79</v>
      </c>
      <c r="T42">
        <v>28.12</v>
      </c>
      <c r="U42" s="114">
        <f t="shared" si="2"/>
        <v>146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146</v>
      </c>
      <c r="E43">
        <f>PPCL!N43</f>
        <v>0</v>
      </c>
      <c r="F43">
        <f t="shared" si="4"/>
        <v>290</v>
      </c>
      <c r="G43">
        <f t="shared" si="5"/>
        <v>146</v>
      </c>
      <c r="H43" s="112"/>
      <c r="I43">
        <f>BRPL_EOD!AE43+BRPL_EOD!AF43</f>
        <v>41.25</v>
      </c>
      <c r="J43">
        <f>BYPL_EOD!AE43+BYPL_EOD!AF43</f>
        <v>24</v>
      </c>
      <c r="K43">
        <f>MES_EOD!AE43+MES_EOD!AF43</f>
        <v>8.84</v>
      </c>
      <c r="L43">
        <f>NDMC_EOD!AE43+NDMC_EOD!AF43</f>
        <v>43.79</v>
      </c>
      <c r="M43">
        <f>TPDDL_EOD!AE43+TPDDL_EOD!AF43</f>
        <v>28.12</v>
      </c>
      <c r="N43">
        <f t="shared" si="0"/>
        <v>146</v>
      </c>
      <c r="O43" s="112">
        <f t="shared" si="1"/>
        <v>0</v>
      </c>
      <c r="P43">
        <v>41.25</v>
      </c>
      <c r="Q43">
        <v>24</v>
      </c>
      <c r="R43">
        <v>8.84</v>
      </c>
      <c r="S43">
        <v>43.79</v>
      </c>
      <c r="T43">
        <v>28.12</v>
      </c>
      <c r="U43" s="114">
        <f t="shared" si="2"/>
        <v>146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146</v>
      </c>
      <c r="E44">
        <f>PPCL!N44</f>
        <v>0</v>
      </c>
      <c r="F44">
        <f t="shared" si="4"/>
        <v>290</v>
      </c>
      <c r="G44">
        <f t="shared" si="5"/>
        <v>146</v>
      </c>
      <c r="H44" s="112"/>
      <c r="I44">
        <f>BRPL_EOD!AE44+BRPL_EOD!AF44</f>
        <v>41.25</v>
      </c>
      <c r="J44">
        <f>BYPL_EOD!AE44+BYPL_EOD!AF44</f>
        <v>24</v>
      </c>
      <c r="K44">
        <f>MES_EOD!AE44+MES_EOD!AF44</f>
        <v>8.84</v>
      </c>
      <c r="L44">
        <f>NDMC_EOD!AE44+NDMC_EOD!AF44</f>
        <v>43.79</v>
      </c>
      <c r="M44">
        <f>TPDDL_EOD!AE44+TPDDL_EOD!AF44</f>
        <v>28.12</v>
      </c>
      <c r="N44">
        <f t="shared" si="0"/>
        <v>146</v>
      </c>
      <c r="O44" s="112">
        <f t="shared" si="1"/>
        <v>0</v>
      </c>
      <c r="P44">
        <v>41.25</v>
      </c>
      <c r="Q44">
        <v>24</v>
      </c>
      <c r="R44">
        <v>8.84</v>
      </c>
      <c r="S44">
        <v>43.79</v>
      </c>
      <c r="T44">
        <v>28.12</v>
      </c>
      <c r="U44" s="114">
        <f t="shared" si="2"/>
        <v>146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146</v>
      </c>
      <c r="E45">
        <f>PPCL!N45</f>
        <v>0</v>
      </c>
      <c r="F45">
        <f t="shared" si="4"/>
        <v>290</v>
      </c>
      <c r="G45">
        <f t="shared" si="5"/>
        <v>146</v>
      </c>
      <c r="H45" s="112"/>
      <c r="I45">
        <f>BRPL_EOD!AE45+BRPL_EOD!AF45</f>
        <v>41.25</v>
      </c>
      <c r="J45">
        <f>BYPL_EOD!AE45+BYPL_EOD!AF45</f>
        <v>24</v>
      </c>
      <c r="K45">
        <f>MES_EOD!AE45+MES_EOD!AF45</f>
        <v>8.84</v>
      </c>
      <c r="L45">
        <f>NDMC_EOD!AE45+NDMC_EOD!AF45</f>
        <v>43.79</v>
      </c>
      <c r="M45">
        <f>TPDDL_EOD!AE45+TPDDL_EOD!AF45</f>
        <v>28.12</v>
      </c>
      <c r="N45">
        <f t="shared" si="0"/>
        <v>146</v>
      </c>
      <c r="O45" s="112">
        <f t="shared" si="1"/>
        <v>0</v>
      </c>
      <c r="P45">
        <v>41.25</v>
      </c>
      <c r="Q45">
        <v>24</v>
      </c>
      <c r="R45">
        <v>8.84</v>
      </c>
      <c r="S45">
        <v>43.79</v>
      </c>
      <c r="T45">
        <v>28.12</v>
      </c>
      <c r="U45" s="114">
        <f t="shared" si="2"/>
        <v>146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146</v>
      </c>
      <c r="E46">
        <f>PPCL!N46</f>
        <v>0</v>
      </c>
      <c r="F46">
        <f t="shared" si="4"/>
        <v>290</v>
      </c>
      <c r="G46">
        <f t="shared" si="5"/>
        <v>146</v>
      </c>
      <c r="H46" s="112"/>
      <c r="I46">
        <f>BRPL_EOD!AE46+BRPL_EOD!AF46</f>
        <v>41.25</v>
      </c>
      <c r="J46">
        <f>BYPL_EOD!AE46+BYPL_EOD!AF46</f>
        <v>24</v>
      </c>
      <c r="K46">
        <f>MES_EOD!AE46+MES_EOD!AF46</f>
        <v>8.84</v>
      </c>
      <c r="L46">
        <f>NDMC_EOD!AE46+NDMC_EOD!AF46</f>
        <v>43.79</v>
      </c>
      <c r="M46">
        <f>TPDDL_EOD!AE46+TPDDL_EOD!AF46</f>
        <v>28.12</v>
      </c>
      <c r="N46">
        <f t="shared" si="0"/>
        <v>146</v>
      </c>
      <c r="O46" s="112">
        <f t="shared" si="1"/>
        <v>0</v>
      </c>
      <c r="P46">
        <v>41.25</v>
      </c>
      <c r="Q46">
        <v>24</v>
      </c>
      <c r="R46">
        <v>8.84</v>
      </c>
      <c r="S46">
        <v>43.79</v>
      </c>
      <c r="T46">
        <v>28.12</v>
      </c>
      <c r="U46" s="114">
        <f t="shared" si="2"/>
        <v>146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146</v>
      </c>
      <c r="E47">
        <f>PPCL!N47</f>
        <v>0</v>
      </c>
      <c r="F47">
        <f t="shared" si="4"/>
        <v>290</v>
      </c>
      <c r="G47">
        <f t="shared" si="5"/>
        <v>146</v>
      </c>
      <c r="H47" s="112"/>
      <c r="I47">
        <f>BRPL_EOD!AE47+BRPL_EOD!AF47</f>
        <v>41.25</v>
      </c>
      <c r="J47">
        <f>BYPL_EOD!AE47+BYPL_EOD!AF47</f>
        <v>24</v>
      </c>
      <c r="K47">
        <f>MES_EOD!AE47+MES_EOD!AF47</f>
        <v>8.84</v>
      </c>
      <c r="L47">
        <f>NDMC_EOD!AE47+NDMC_EOD!AF47</f>
        <v>43.79</v>
      </c>
      <c r="M47">
        <f>TPDDL_EOD!AE47+TPDDL_EOD!AF47</f>
        <v>28.12</v>
      </c>
      <c r="N47">
        <f t="shared" si="0"/>
        <v>146</v>
      </c>
      <c r="O47" s="112">
        <f t="shared" si="1"/>
        <v>0</v>
      </c>
      <c r="P47">
        <v>41.25</v>
      </c>
      <c r="Q47">
        <v>24</v>
      </c>
      <c r="R47">
        <v>8.84</v>
      </c>
      <c r="S47">
        <v>43.79</v>
      </c>
      <c r="T47">
        <v>28.12</v>
      </c>
      <c r="U47" s="114">
        <f t="shared" si="2"/>
        <v>146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146</v>
      </c>
      <c r="E48">
        <f>PPCL!N48</f>
        <v>0</v>
      </c>
      <c r="F48">
        <f t="shared" si="4"/>
        <v>290</v>
      </c>
      <c r="G48">
        <f t="shared" si="5"/>
        <v>146</v>
      </c>
      <c r="H48" s="112"/>
      <c r="I48">
        <f>BRPL_EOD!AE48+BRPL_EOD!AF48</f>
        <v>41.25</v>
      </c>
      <c r="J48">
        <f>BYPL_EOD!AE48+BYPL_EOD!AF48</f>
        <v>24</v>
      </c>
      <c r="K48">
        <f>MES_EOD!AE48+MES_EOD!AF48</f>
        <v>8.84</v>
      </c>
      <c r="L48">
        <f>NDMC_EOD!AE48+NDMC_EOD!AF48</f>
        <v>43.79</v>
      </c>
      <c r="M48">
        <f>TPDDL_EOD!AE48+TPDDL_EOD!AF48</f>
        <v>28.12</v>
      </c>
      <c r="N48">
        <f t="shared" si="0"/>
        <v>146</v>
      </c>
      <c r="O48" s="112">
        <f t="shared" si="1"/>
        <v>0</v>
      </c>
      <c r="P48">
        <v>41.25</v>
      </c>
      <c r="Q48">
        <v>24</v>
      </c>
      <c r="R48">
        <v>8.84</v>
      </c>
      <c r="S48">
        <v>43.79</v>
      </c>
      <c r="T48">
        <v>28.12</v>
      </c>
      <c r="U48" s="114">
        <f t="shared" si="2"/>
        <v>146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146</v>
      </c>
      <c r="E49">
        <f>PPCL!N49</f>
        <v>0</v>
      </c>
      <c r="F49">
        <f t="shared" si="4"/>
        <v>290</v>
      </c>
      <c r="G49">
        <f t="shared" si="5"/>
        <v>146</v>
      </c>
      <c r="H49" s="112"/>
      <c r="I49">
        <f>BRPL_EOD!AE49+BRPL_EOD!AF49</f>
        <v>41.25</v>
      </c>
      <c r="J49">
        <f>BYPL_EOD!AE49+BYPL_EOD!AF49</f>
        <v>24</v>
      </c>
      <c r="K49">
        <f>MES_EOD!AE49+MES_EOD!AF49</f>
        <v>8.84</v>
      </c>
      <c r="L49">
        <f>NDMC_EOD!AE49+NDMC_EOD!AF49</f>
        <v>43.79</v>
      </c>
      <c r="M49">
        <f>TPDDL_EOD!AE49+TPDDL_EOD!AF49</f>
        <v>28.12</v>
      </c>
      <c r="N49">
        <f t="shared" si="0"/>
        <v>146</v>
      </c>
      <c r="O49" s="112">
        <f t="shared" si="1"/>
        <v>0</v>
      </c>
      <c r="P49">
        <v>41.25</v>
      </c>
      <c r="Q49">
        <v>24</v>
      </c>
      <c r="R49">
        <v>8.84</v>
      </c>
      <c r="S49">
        <v>43.79</v>
      </c>
      <c r="T49">
        <v>28.12</v>
      </c>
      <c r="U49" s="114">
        <f t="shared" si="2"/>
        <v>146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146</v>
      </c>
      <c r="E50">
        <f>PPCL!N50</f>
        <v>0</v>
      </c>
      <c r="F50">
        <f t="shared" si="4"/>
        <v>290</v>
      </c>
      <c r="G50">
        <f t="shared" si="5"/>
        <v>146</v>
      </c>
      <c r="H50" s="112"/>
      <c r="I50">
        <f>BRPL_EOD!AE50+BRPL_EOD!AF50</f>
        <v>41.25</v>
      </c>
      <c r="J50">
        <f>BYPL_EOD!AE50+BYPL_EOD!AF50</f>
        <v>24</v>
      </c>
      <c r="K50">
        <f>MES_EOD!AE50+MES_EOD!AF50</f>
        <v>8.84</v>
      </c>
      <c r="L50">
        <f>NDMC_EOD!AE50+NDMC_EOD!AF50</f>
        <v>43.79</v>
      </c>
      <c r="M50">
        <f>TPDDL_EOD!AE50+TPDDL_EOD!AF50</f>
        <v>28.12</v>
      </c>
      <c r="N50">
        <f t="shared" si="0"/>
        <v>146</v>
      </c>
      <c r="O50" s="112">
        <f t="shared" si="1"/>
        <v>0</v>
      </c>
      <c r="P50">
        <v>41.25</v>
      </c>
      <c r="Q50">
        <v>24</v>
      </c>
      <c r="R50">
        <v>8.84</v>
      </c>
      <c r="S50">
        <v>43.79</v>
      </c>
      <c r="T50">
        <v>28.12</v>
      </c>
      <c r="U50" s="114">
        <f t="shared" si="2"/>
        <v>146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290</v>
      </c>
      <c r="G51">
        <f t="shared" si="5"/>
        <v>146</v>
      </c>
      <c r="H51" s="112"/>
      <c r="I51">
        <f>BRPL_EOD!AE51+BRPL_EOD!AF51</f>
        <v>41.25</v>
      </c>
      <c r="J51">
        <f>BYPL_EOD!AE51+BYPL_EOD!AF51</f>
        <v>24</v>
      </c>
      <c r="K51">
        <f>MES_EOD!AE51+MES_EOD!AF51</f>
        <v>8.84</v>
      </c>
      <c r="L51">
        <f>NDMC_EOD!AE51+NDMC_EOD!AF51</f>
        <v>43.79</v>
      </c>
      <c r="M51">
        <f>TPDDL_EOD!AE51+TPDDL_EOD!AF51</f>
        <v>28.12</v>
      </c>
      <c r="N51">
        <f t="shared" si="0"/>
        <v>146</v>
      </c>
      <c r="O51" s="112">
        <f t="shared" si="1"/>
        <v>0</v>
      </c>
      <c r="P51">
        <v>41.25</v>
      </c>
      <c r="Q51">
        <v>24</v>
      </c>
      <c r="R51">
        <v>8.84</v>
      </c>
      <c r="S51">
        <v>43.79</v>
      </c>
      <c r="T51">
        <v>28.12</v>
      </c>
      <c r="U51" s="114">
        <f t="shared" si="2"/>
        <v>146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290</v>
      </c>
      <c r="G52">
        <f t="shared" si="5"/>
        <v>146</v>
      </c>
      <c r="H52" s="112"/>
      <c r="I52">
        <f>BRPL_EOD!AE52+BRPL_EOD!AF52</f>
        <v>41.25</v>
      </c>
      <c r="J52">
        <f>BYPL_EOD!AE52+BYPL_EOD!AF52</f>
        <v>24</v>
      </c>
      <c r="K52">
        <f>MES_EOD!AE52+MES_EOD!AF52</f>
        <v>8.84</v>
      </c>
      <c r="L52">
        <f>NDMC_EOD!AE52+NDMC_EOD!AF52</f>
        <v>43.79</v>
      </c>
      <c r="M52">
        <f>TPDDL_EOD!AE52+TPDDL_EOD!AF52</f>
        <v>28.12</v>
      </c>
      <c r="N52">
        <f t="shared" si="0"/>
        <v>146</v>
      </c>
      <c r="O52" s="112">
        <f t="shared" si="1"/>
        <v>0</v>
      </c>
      <c r="P52">
        <v>41.25</v>
      </c>
      <c r="Q52">
        <v>24</v>
      </c>
      <c r="R52">
        <v>8.84</v>
      </c>
      <c r="S52">
        <v>43.79</v>
      </c>
      <c r="T52">
        <v>28.12</v>
      </c>
      <c r="U52" s="114">
        <f t="shared" si="2"/>
        <v>146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290</v>
      </c>
      <c r="G53">
        <f t="shared" si="5"/>
        <v>146</v>
      </c>
      <c r="H53" s="112"/>
      <c r="I53">
        <f>BRPL_EOD!AE53+BRPL_EOD!AF53</f>
        <v>41.25</v>
      </c>
      <c r="J53">
        <f>BYPL_EOD!AE53+BYPL_EOD!AF53</f>
        <v>24</v>
      </c>
      <c r="K53">
        <f>MES_EOD!AE53+MES_EOD!AF53</f>
        <v>8.84</v>
      </c>
      <c r="L53">
        <f>NDMC_EOD!AE53+NDMC_EOD!AF53</f>
        <v>43.79</v>
      </c>
      <c r="M53">
        <f>TPDDL_EOD!AE53+TPDDL_EOD!AF53</f>
        <v>28.12</v>
      </c>
      <c r="N53">
        <f t="shared" si="0"/>
        <v>146</v>
      </c>
      <c r="O53" s="112">
        <f t="shared" si="1"/>
        <v>0</v>
      </c>
      <c r="P53">
        <v>41.25</v>
      </c>
      <c r="Q53">
        <v>24</v>
      </c>
      <c r="R53">
        <v>8.84</v>
      </c>
      <c r="S53">
        <v>43.79</v>
      </c>
      <c r="T53">
        <v>28.12</v>
      </c>
      <c r="U53" s="114">
        <f t="shared" si="2"/>
        <v>146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290</v>
      </c>
      <c r="G54">
        <f t="shared" si="5"/>
        <v>146</v>
      </c>
      <c r="H54" s="112"/>
      <c r="I54">
        <f>BRPL_EOD!AE54+BRPL_EOD!AF54</f>
        <v>41.25</v>
      </c>
      <c r="J54">
        <f>BYPL_EOD!AE54+BYPL_EOD!AF54</f>
        <v>24</v>
      </c>
      <c r="K54">
        <f>MES_EOD!AE54+MES_EOD!AF54</f>
        <v>8.84</v>
      </c>
      <c r="L54">
        <f>NDMC_EOD!AE54+NDMC_EOD!AF54</f>
        <v>43.79</v>
      </c>
      <c r="M54">
        <f>TPDDL_EOD!AE54+TPDDL_EOD!AF54</f>
        <v>28.12</v>
      </c>
      <c r="N54">
        <f t="shared" si="0"/>
        <v>146</v>
      </c>
      <c r="O54" s="112">
        <f t="shared" si="1"/>
        <v>0</v>
      </c>
      <c r="P54">
        <v>41.25</v>
      </c>
      <c r="Q54">
        <v>24</v>
      </c>
      <c r="R54">
        <v>8.84</v>
      </c>
      <c r="S54">
        <v>43.79</v>
      </c>
      <c r="T54">
        <v>28.12</v>
      </c>
      <c r="U54" s="114">
        <f t="shared" si="2"/>
        <v>146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290</v>
      </c>
      <c r="G55">
        <f t="shared" si="5"/>
        <v>146</v>
      </c>
      <c r="H55" s="112"/>
      <c r="I55">
        <f>BRPL_EOD!AE55+BRPL_EOD!AF55</f>
        <v>41.25</v>
      </c>
      <c r="J55">
        <f>BYPL_EOD!AE55+BYPL_EOD!AF55</f>
        <v>24</v>
      </c>
      <c r="K55">
        <f>MES_EOD!AE55+MES_EOD!AF55</f>
        <v>8.84</v>
      </c>
      <c r="L55">
        <f>NDMC_EOD!AE55+NDMC_EOD!AF55</f>
        <v>43.79</v>
      </c>
      <c r="M55">
        <f>TPDDL_EOD!AE55+TPDDL_EOD!AF55</f>
        <v>28.12</v>
      </c>
      <c r="N55">
        <f t="shared" si="0"/>
        <v>146</v>
      </c>
      <c r="O55" s="112">
        <f t="shared" si="1"/>
        <v>0</v>
      </c>
      <c r="P55">
        <v>41.25</v>
      </c>
      <c r="Q55">
        <v>24</v>
      </c>
      <c r="R55">
        <v>8.84</v>
      </c>
      <c r="S55">
        <v>43.79</v>
      </c>
      <c r="T55">
        <v>28.12</v>
      </c>
      <c r="U55" s="114">
        <f t="shared" si="2"/>
        <v>146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290</v>
      </c>
      <c r="G56">
        <f t="shared" si="5"/>
        <v>150</v>
      </c>
      <c r="H56" s="112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2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290</v>
      </c>
      <c r="G57">
        <f t="shared" si="5"/>
        <v>150</v>
      </c>
      <c r="H57" s="112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29</v>
      </c>
      <c r="N57">
        <f t="shared" si="0"/>
        <v>150</v>
      </c>
      <c r="O57" s="112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29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290</v>
      </c>
      <c r="G58">
        <f t="shared" si="5"/>
        <v>150</v>
      </c>
      <c r="H58" s="112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29</v>
      </c>
      <c r="N58">
        <f t="shared" si="0"/>
        <v>150</v>
      </c>
      <c r="O58" s="112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29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290</v>
      </c>
      <c r="G59">
        <f t="shared" si="5"/>
        <v>150</v>
      </c>
      <c r="H59" s="112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29</v>
      </c>
      <c r="N59">
        <f t="shared" si="0"/>
        <v>150</v>
      </c>
      <c r="O59" s="112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29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152</v>
      </c>
      <c r="E60">
        <f>PPCL!N60</f>
        <v>0</v>
      </c>
      <c r="F60">
        <f t="shared" si="4"/>
        <v>290</v>
      </c>
      <c r="G60">
        <f t="shared" si="5"/>
        <v>152</v>
      </c>
      <c r="H60" s="112"/>
      <c r="I60">
        <f>BRPL_EOD!AE60+BRPL_EOD!AF60</f>
        <v>43.12</v>
      </c>
      <c r="J60">
        <f>BYPL_EOD!AE60+BYPL_EOD!AF60</f>
        <v>24.49</v>
      </c>
      <c r="K60">
        <f>MES_EOD!AE60+MES_EOD!AF60</f>
        <v>9.24</v>
      </c>
      <c r="L60">
        <f>NDMC_EOD!AE60+NDMC_EOD!AF60</f>
        <v>45.77</v>
      </c>
      <c r="M60">
        <f>TPDDL_EOD!AE60+TPDDL_EOD!AF60</f>
        <v>29.38</v>
      </c>
      <c r="N60">
        <f t="shared" si="0"/>
        <v>152</v>
      </c>
      <c r="O60" s="112">
        <f t="shared" si="1"/>
        <v>0</v>
      </c>
      <c r="P60">
        <v>43.12</v>
      </c>
      <c r="Q60">
        <v>24.49</v>
      </c>
      <c r="R60">
        <v>9.24</v>
      </c>
      <c r="S60">
        <v>45.77</v>
      </c>
      <c r="T60">
        <v>29.38</v>
      </c>
      <c r="U60" s="114">
        <f t="shared" si="2"/>
        <v>152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152</v>
      </c>
      <c r="E61">
        <f>PPCL!N61</f>
        <v>0</v>
      </c>
      <c r="F61">
        <f t="shared" si="4"/>
        <v>290</v>
      </c>
      <c r="G61">
        <f t="shared" si="5"/>
        <v>152</v>
      </c>
      <c r="H61" s="112"/>
      <c r="I61">
        <f>BRPL_EOD!AE61+BRPL_EOD!AF61</f>
        <v>43.12</v>
      </c>
      <c r="J61">
        <f>BYPL_EOD!AE61+BYPL_EOD!AF61</f>
        <v>24.49</v>
      </c>
      <c r="K61">
        <f>MES_EOD!AE61+MES_EOD!AF61</f>
        <v>9.24</v>
      </c>
      <c r="L61">
        <f>NDMC_EOD!AE61+NDMC_EOD!AF61</f>
        <v>45.77</v>
      </c>
      <c r="M61">
        <f>TPDDL_EOD!AE61+TPDDL_EOD!AF61</f>
        <v>29.38</v>
      </c>
      <c r="N61">
        <f t="shared" si="0"/>
        <v>152</v>
      </c>
      <c r="O61" s="112">
        <f t="shared" si="1"/>
        <v>0</v>
      </c>
      <c r="P61">
        <v>43.12</v>
      </c>
      <c r="Q61">
        <v>24.49</v>
      </c>
      <c r="R61">
        <v>9.24</v>
      </c>
      <c r="S61">
        <v>45.77</v>
      </c>
      <c r="T61">
        <v>29.38</v>
      </c>
      <c r="U61" s="114">
        <f t="shared" si="2"/>
        <v>152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152</v>
      </c>
      <c r="E62">
        <f>PPCL!N62</f>
        <v>0</v>
      </c>
      <c r="F62">
        <f t="shared" si="4"/>
        <v>290</v>
      </c>
      <c r="G62">
        <f t="shared" si="5"/>
        <v>152</v>
      </c>
      <c r="H62" s="112"/>
      <c r="I62">
        <f>BRPL_EOD!AE62+BRPL_EOD!AF62</f>
        <v>43.12</v>
      </c>
      <c r="J62">
        <f>BYPL_EOD!AE62+BYPL_EOD!AF62</f>
        <v>24.49</v>
      </c>
      <c r="K62">
        <f>MES_EOD!AE62+MES_EOD!AF62</f>
        <v>9.24</v>
      </c>
      <c r="L62">
        <f>NDMC_EOD!AE62+NDMC_EOD!AF62</f>
        <v>45.77</v>
      </c>
      <c r="M62">
        <f>TPDDL_EOD!AE62+TPDDL_EOD!AF62</f>
        <v>29.38</v>
      </c>
      <c r="N62">
        <f t="shared" si="0"/>
        <v>152</v>
      </c>
      <c r="O62" s="112">
        <f t="shared" si="1"/>
        <v>0</v>
      </c>
      <c r="P62">
        <v>43.12</v>
      </c>
      <c r="Q62">
        <v>24.49</v>
      </c>
      <c r="R62">
        <v>9.24</v>
      </c>
      <c r="S62">
        <v>45.77</v>
      </c>
      <c r="T62">
        <v>29.38</v>
      </c>
      <c r="U62" s="114">
        <f t="shared" si="2"/>
        <v>152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152</v>
      </c>
      <c r="E63">
        <f>PPCL!N63</f>
        <v>0</v>
      </c>
      <c r="F63">
        <f t="shared" si="4"/>
        <v>290</v>
      </c>
      <c r="G63">
        <f t="shared" si="5"/>
        <v>152</v>
      </c>
      <c r="H63" s="112"/>
      <c r="I63">
        <f>BRPL_EOD!AE63+BRPL_EOD!AF63</f>
        <v>43.12</v>
      </c>
      <c r="J63">
        <f>BYPL_EOD!AE63+BYPL_EOD!AF63</f>
        <v>24.49</v>
      </c>
      <c r="K63">
        <f>MES_EOD!AE63+MES_EOD!AF63</f>
        <v>9.24</v>
      </c>
      <c r="L63">
        <f>NDMC_EOD!AE63+NDMC_EOD!AF63</f>
        <v>45.77</v>
      </c>
      <c r="M63">
        <f>TPDDL_EOD!AE63+TPDDL_EOD!AF63</f>
        <v>29.38</v>
      </c>
      <c r="N63">
        <f t="shared" si="0"/>
        <v>152</v>
      </c>
      <c r="O63" s="112">
        <f t="shared" si="1"/>
        <v>0</v>
      </c>
      <c r="P63">
        <v>43.12</v>
      </c>
      <c r="Q63">
        <v>24.49</v>
      </c>
      <c r="R63">
        <v>9.24</v>
      </c>
      <c r="S63">
        <v>45.77</v>
      </c>
      <c r="T63">
        <v>29.38</v>
      </c>
      <c r="U63" s="114">
        <f t="shared" si="2"/>
        <v>152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152</v>
      </c>
      <c r="E64">
        <f>PPCL!N64</f>
        <v>0</v>
      </c>
      <c r="F64">
        <f t="shared" si="4"/>
        <v>290</v>
      </c>
      <c r="G64">
        <f t="shared" si="5"/>
        <v>152</v>
      </c>
      <c r="H64" s="112"/>
      <c r="I64">
        <f>BRPL_EOD!AE64+BRPL_EOD!AF64</f>
        <v>43.12</v>
      </c>
      <c r="J64">
        <f>BYPL_EOD!AE64+BYPL_EOD!AF64</f>
        <v>24.49</v>
      </c>
      <c r="K64">
        <f>MES_EOD!AE64+MES_EOD!AF64</f>
        <v>9.24</v>
      </c>
      <c r="L64">
        <f>NDMC_EOD!AE64+NDMC_EOD!AF64</f>
        <v>45.77</v>
      </c>
      <c r="M64">
        <f>TPDDL_EOD!AE64+TPDDL_EOD!AF64</f>
        <v>29.38</v>
      </c>
      <c r="N64">
        <f t="shared" si="0"/>
        <v>152</v>
      </c>
      <c r="O64" s="112">
        <f t="shared" si="1"/>
        <v>0</v>
      </c>
      <c r="P64">
        <v>43.12</v>
      </c>
      <c r="Q64">
        <v>24.49</v>
      </c>
      <c r="R64">
        <v>9.24</v>
      </c>
      <c r="S64">
        <v>45.77</v>
      </c>
      <c r="T64">
        <v>29.38</v>
      </c>
      <c r="U64" s="114">
        <f t="shared" si="2"/>
        <v>152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152</v>
      </c>
      <c r="E65">
        <f>PPCL!N65</f>
        <v>0</v>
      </c>
      <c r="F65">
        <f t="shared" si="4"/>
        <v>290</v>
      </c>
      <c r="G65">
        <f t="shared" si="5"/>
        <v>152</v>
      </c>
      <c r="H65" s="112"/>
      <c r="I65">
        <f>BRPL_EOD!AE65+BRPL_EOD!AF65</f>
        <v>43.12</v>
      </c>
      <c r="J65">
        <f>BYPL_EOD!AE65+BYPL_EOD!AF65</f>
        <v>24.49</v>
      </c>
      <c r="K65">
        <f>MES_EOD!AE65+MES_EOD!AF65</f>
        <v>9.24</v>
      </c>
      <c r="L65">
        <f>NDMC_EOD!AE65+NDMC_EOD!AF65</f>
        <v>45.77</v>
      </c>
      <c r="M65">
        <f>TPDDL_EOD!AE65+TPDDL_EOD!AF65</f>
        <v>29.38</v>
      </c>
      <c r="N65">
        <f t="shared" si="0"/>
        <v>152</v>
      </c>
      <c r="O65" s="112">
        <f t="shared" si="1"/>
        <v>0</v>
      </c>
      <c r="P65">
        <v>43.12</v>
      </c>
      <c r="Q65">
        <v>24.49</v>
      </c>
      <c r="R65">
        <v>9.24</v>
      </c>
      <c r="S65">
        <v>45.77</v>
      </c>
      <c r="T65">
        <v>29.38</v>
      </c>
      <c r="U65" s="114">
        <f t="shared" si="2"/>
        <v>152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152</v>
      </c>
      <c r="E66">
        <f>PPCL!N66</f>
        <v>0</v>
      </c>
      <c r="F66">
        <f t="shared" si="4"/>
        <v>290</v>
      </c>
      <c r="G66">
        <f t="shared" si="5"/>
        <v>152</v>
      </c>
      <c r="H66" s="112"/>
      <c r="I66">
        <f>BRPL_EOD!AE66+BRPL_EOD!AF66</f>
        <v>43.12</v>
      </c>
      <c r="J66">
        <f>BYPL_EOD!AE66+BYPL_EOD!AF66</f>
        <v>24.49</v>
      </c>
      <c r="K66">
        <f>MES_EOD!AE66+MES_EOD!AF66</f>
        <v>9.24</v>
      </c>
      <c r="L66">
        <f>NDMC_EOD!AE66+NDMC_EOD!AF66</f>
        <v>45.77</v>
      </c>
      <c r="M66">
        <f>TPDDL_EOD!AE66+TPDDL_EOD!AF66</f>
        <v>29.38</v>
      </c>
      <c r="N66">
        <f t="shared" si="0"/>
        <v>152</v>
      </c>
      <c r="O66" s="112">
        <f t="shared" si="1"/>
        <v>0</v>
      </c>
      <c r="P66">
        <v>43.12</v>
      </c>
      <c r="Q66">
        <v>24.49</v>
      </c>
      <c r="R66">
        <v>9.24</v>
      </c>
      <c r="S66">
        <v>45.77</v>
      </c>
      <c r="T66">
        <v>29.38</v>
      </c>
      <c r="U66" s="114">
        <f t="shared" si="2"/>
        <v>152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152</v>
      </c>
      <c r="E67">
        <f>PPCL!N67</f>
        <v>0</v>
      </c>
      <c r="F67">
        <f t="shared" si="4"/>
        <v>290</v>
      </c>
      <c r="G67">
        <f t="shared" si="5"/>
        <v>152</v>
      </c>
      <c r="H67" s="112"/>
      <c r="I67">
        <f>BRPL_EOD!AE67+BRPL_EOD!AF67</f>
        <v>43.12</v>
      </c>
      <c r="J67">
        <f>BYPL_EOD!AE67+BYPL_EOD!AF67</f>
        <v>24.49</v>
      </c>
      <c r="K67">
        <f>MES_EOD!AE67+MES_EOD!AF67</f>
        <v>9.24</v>
      </c>
      <c r="L67">
        <f>NDMC_EOD!AE67+NDMC_EOD!AF67</f>
        <v>45.77</v>
      </c>
      <c r="M67">
        <f>TPDDL_EOD!AE67+TPDDL_EOD!AF67</f>
        <v>29.38</v>
      </c>
      <c r="N67">
        <f t="shared" ref="N67:N98" si="6">SUM(I67:M67)</f>
        <v>152</v>
      </c>
      <c r="O67" s="112">
        <f t="shared" ref="O67:O98" si="7">G67-N67</f>
        <v>0</v>
      </c>
      <c r="P67">
        <v>43.12</v>
      </c>
      <c r="Q67">
        <v>24.49</v>
      </c>
      <c r="R67">
        <v>9.24</v>
      </c>
      <c r="S67">
        <v>45.77</v>
      </c>
      <c r="T67">
        <v>29.38</v>
      </c>
      <c r="U67" s="114">
        <f t="shared" ref="U67:U98" si="8">SUM(P67:T67)</f>
        <v>152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152</v>
      </c>
      <c r="E68">
        <f>PPCL!N68</f>
        <v>0</v>
      </c>
      <c r="F68">
        <f t="shared" ref="F68:F98" si="10">B68+C68</f>
        <v>290</v>
      </c>
      <c r="G68">
        <f t="shared" ref="G68:G98" si="11">D68+E68</f>
        <v>152</v>
      </c>
      <c r="H68" s="112"/>
      <c r="I68">
        <f>BRPL_EOD!AE68+BRPL_EOD!AF68</f>
        <v>43.12</v>
      </c>
      <c r="J68">
        <f>BYPL_EOD!AE68+BYPL_EOD!AF68</f>
        <v>24.49</v>
      </c>
      <c r="K68">
        <f>MES_EOD!AE68+MES_EOD!AF68</f>
        <v>9.24</v>
      </c>
      <c r="L68">
        <f>NDMC_EOD!AE68+NDMC_EOD!AF68</f>
        <v>45.77</v>
      </c>
      <c r="M68">
        <f>TPDDL_EOD!AE68+TPDDL_EOD!AF68</f>
        <v>29.38</v>
      </c>
      <c r="N68">
        <f t="shared" si="6"/>
        <v>152</v>
      </c>
      <c r="O68" s="112">
        <f t="shared" si="7"/>
        <v>0</v>
      </c>
      <c r="P68">
        <v>43.12</v>
      </c>
      <c r="Q68">
        <v>24.49</v>
      </c>
      <c r="R68">
        <v>9.24</v>
      </c>
      <c r="S68">
        <v>45.77</v>
      </c>
      <c r="T68">
        <v>29.38</v>
      </c>
      <c r="U68" s="114">
        <f t="shared" si="8"/>
        <v>152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152</v>
      </c>
      <c r="E69">
        <f>PPCL!N69</f>
        <v>0</v>
      </c>
      <c r="F69">
        <f t="shared" si="10"/>
        <v>290</v>
      </c>
      <c r="G69">
        <f t="shared" si="11"/>
        <v>152</v>
      </c>
      <c r="H69" s="112"/>
      <c r="I69">
        <f>BRPL_EOD!AE69+BRPL_EOD!AF69</f>
        <v>43.12</v>
      </c>
      <c r="J69">
        <f>BYPL_EOD!AE69+BYPL_EOD!AF69</f>
        <v>24.49</v>
      </c>
      <c r="K69">
        <f>MES_EOD!AE69+MES_EOD!AF69</f>
        <v>9.24</v>
      </c>
      <c r="L69">
        <f>NDMC_EOD!AE69+NDMC_EOD!AF69</f>
        <v>45.77</v>
      </c>
      <c r="M69">
        <f>TPDDL_EOD!AE69+TPDDL_EOD!AF69</f>
        <v>29.38</v>
      </c>
      <c r="N69">
        <f t="shared" si="6"/>
        <v>152</v>
      </c>
      <c r="O69" s="112">
        <f t="shared" si="7"/>
        <v>0</v>
      </c>
      <c r="P69">
        <v>43.12</v>
      </c>
      <c r="Q69">
        <v>24.49</v>
      </c>
      <c r="R69">
        <v>9.24</v>
      </c>
      <c r="S69">
        <v>45.77</v>
      </c>
      <c r="T69">
        <v>29.38</v>
      </c>
      <c r="U69" s="114">
        <f t="shared" si="8"/>
        <v>152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152</v>
      </c>
      <c r="E70">
        <f>PPCL!N70</f>
        <v>0</v>
      </c>
      <c r="F70">
        <f t="shared" si="10"/>
        <v>290</v>
      </c>
      <c r="G70">
        <f t="shared" si="11"/>
        <v>152</v>
      </c>
      <c r="H70" s="112"/>
      <c r="I70">
        <f>BRPL_EOD!AE70+BRPL_EOD!AF70</f>
        <v>43.12</v>
      </c>
      <c r="J70">
        <f>BYPL_EOD!AE70+BYPL_EOD!AF70</f>
        <v>24.49</v>
      </c>
      <c r="K70">
        <f>MES_EOD!AE70+MES_EOD!AF70</f>
        <v>9.24</v>
      </c>
      <c r="L70">
        <f>NDMC_EOD!AE70+NDMC_EOD!AF70</f>
        <v>45.77</v>
      </c>
      <c r="M70">
        <f>TPDDL_EOD!AE70+TPDDL_EOD!AF70</f>
        <v>29.38</v>
      </c>
      <c r="N70">
        <f t="shared" si="6"/>
        <v>152</v>
      </c>
      <c r="O70" s="112">
        <f t="shared" si="7"/>
        <v>0</v>
      </c>
      <c r="P70">
        <v>43.12</v>
      </c>
      <c r="Q70">
        <v>24.49</v>
      </c>
      <c r="R70">
        <v>9.24</v>
      </c>
      <c r="S70">
        <v>45.77</v>
      </c>
      <c r="T70">
        <v>29.38</v>
      </c>
      <c r="U70" s="114">
        <f t="shared" si="8"/>
        <v>152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152</v>
      </c>
      <c r="E71">
        <f>PPCL!N71</f>
        <v>0</v>
      </c>
      <c r="F71">
        <f t="shared" si="10"/>
        <v>290</v>
      </c>
      <c r="G71">
        <f t="shared" si="11"/>
        <v>152</v>
      </c>
      <c r="H71" s="112"/>
      <c r="I71">
        <f>BRPL_EOD!AE71+BRPL_EOD!AF71</f>
        <v>43.12</v>
      </c>
      <c r="J71">
        <f>BYPL_EOD!AE71+BYPL_EOD!AF71</f>
        <v>24.49</v>
      </c>
      <c r="K71">
        <f>MES_EOD!AE71+MES_EOD!AF71</f>
        <v>9.24</v>
      </c>
      <c r="L71">
        <f>NDMC_EOD!AE71+NDMC_EOD!AF71</f>
        <v>45.77</v>
      </c>
      <c r="M71">
        <f>TPDDL_EOD!AE71+TPDDL_EOD!AF71</f>
        <v>29.38</v>
      </c>
      <c r="N71">
        <f t="shared" si="6"/>
        <v>152</v>
      </c>
      <c r="O71" s="112">
        <f t="shared" si="7"/>
        <v>0</v>
      </c>
      <c r="P71">
        <v>43.12</v>
      </c>
      <c r="Q71">
        <v>24.49</v>
      </c>
      <c r="R71">
        <v>9.24</v>
      </c>
      <c r="S71">
        <v>45.77</v>
      </c>
      <c r="T71">
        <v>29.38</v>
      </c>
      <c r="U71" s="114">
        <f t="shared" si="8"/>
        <v>152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152</v>
      </c>
      <c r="E72">
        <f>PPCL!N72</f>
        <v>0</v>
      </c>
      <c r="F72">
        <f t="shared" si="10"/>
        <v>290</v>
      </c>
      <c r="G72">
        <f t="shared" si="11"/>
        <v>152</v>
      </c>
      <c r="H72" s="112"/>
      <c r="I72">
        <f>BRPL_EOD!AE72+BRPL_EOD!AF72</f>
        <v>43.12</v>
      </c>
      <c r="J72">
        <f>BYPL_EOD!AE72+BYPL_EOD!AF72</f>
        <v>24.49</v>
      </c>
      <c r="K72">
        <f>MES_EOD!AE72+MES_EOD!AF72</f>
        <v>9.24</v>
      </c>
      <c r="L72">
        <f>NDMC_EOD!AE72+NDMC_EOD!AF72</f>
        <v>45.77</v>
      </c>
      <c r="M72">
        <f>TPDDL_EOD!AE72+TPDDL_EOD!AF72</f>
        <v>29.38</v>
      </c>
      <c r="N72">
        <f t="shared" si="6"/>
        <v>152</v>
      </c>
      <c r="O72" s="112">
        <f t="shared" si="7"/>
        <v>0</v>
      </c>
      <c r="P72">
        <v>43.12</v>
      </c>
      <c r="Q72">
        <v>24.49</v>
      </c>
      <c r="R72">
        <v>9.24</v>
      </c>
      <c r="S72">
        <v>45.77</v>
      </c>
      <c r="T72">
        <v>29.38</v>
      </c>
      <c r="U72" s="114">
        <f t="shared" si="8"/>
        <v>152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152</v>
      </c>
      <c r="E73">
        <f>PPCL!N73</f>
        <v>0</v>
      </c>
      <c r="F73">
        <f t="shared" si="10"/>
        <v>290</v>
      </c>
      <c r="G73">
        <f t="shared" si="11"/>
        <v>152</v>
      </c>
      <c r="H73" s="112"/>
      <c r="I73">
        <f>BRPL_EOD!AE73+BRPL_EOD!AF73</f>
        <v>43.12</v>
      </c>
      <c r="J73">
        <f>BYPL_EOD!AE73+BYPL_EOD!AF73</f>
        <v>24.49</v>
      </c>
      <c r="K73">
        <f>MES_EOD!AE73+MES_EOD!AF73</f>
        <v>9.24</v>
      </c>
      <c r="L73">
        <f>NDMC_EOD!AE73+NDMC_EOD!AF73</f>
        <v>45.77</v>
      </c>
      <c r="M73">
        <f>TPDDL_EOD!AE73+TPDDL_EOD!AF73</f>
        <v>29.38</v>
      </c>
      <c r="N73">
        <f t="shared" si="6"/>
        <v>152</v>
      </c>
      <c r="O73" s="112">
        <f t="shared" si="7"/>
        <v>0</v>
      </c>
      <c r="P73">
        <v>43.12</v>
      </c>
      <c r="Q73">
        <v>24.49</v>
      </c>
      <c r="R73">
        <v>9.24</v>
      </c>
      <c r="S73">
        <v>45.77</v>
      </c>
      <c r="T73">
        <v>29.38</v>
      </c>
      <c r="U73" s="114">
        <f t="shared" si="8"/>
        <v>152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152</v>
      </c>
      <c r="E74">
        <f>PPCL!N74</f>
        <v>0</v>
      </c>
      <c r="F74">
        <f t="shared" si="10"/>
        <v>290</v>
      </c>
      <c r="G74">
        <f t="shared" si="11"/>
        <v>152</v>
      </c>
      <c r="H74" s="112"/>
      <c r="I74">
        <f>BRPL_EOD!AE74+BRPL_EOD!AF74</f>
        <v>43.12</v>
      </c>
      <c r="J74">
        <f>BYPL_EOD!AE74+BYPL_EOD!AF74</f>
        <v>24.49</v>
      </c>
      <c r="K74">
        <f>MES_EOD!AE74+MES_EOD!AF74</f>
        <v>9.24</v>
      </c>
      <c r="L74">
        <f>NDMC_EOD!AE74+NDMC_EOD!AF74</f>
        <v>45.77</v>
      </c>
      <c r="M74">
        <f>TPDDL_EOD!AE74+TPDDL_EOD!AF74</f>
        <v>29.38</v>
      </c>
      <c r="N74">
        <f t="shared" si="6"/>
        <v>152</v>
      </c>
      <c r="O74" s="112">
        <f t="shared" si="7"/>
        <v>0</v>
      </c>
      <c r="P74">
        <v>43.12</v>
      </c>
      <c r="Q74">
        <v>24.49</v>
      </c>
      <c r="R74">
        <v>9.24</v>
      </c>
      <c r="S74">
        <v>45.77</v>
      </c>
      <c r="T74">
        <v>29.38</v>
      </c>
      <c r="U74" s="114">
        <f t="shared" si="8"/>
        <v>152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290</v>
      </c>
      <c r="G75">
        <f t="shared" si="11"/>
        <v>152</v>
      </c>
      <c r="H75" s="112"/>
      <c r="I75">
        <f>BRPL_EOD!AE75+BRPL_EOD!AF75</f>
        <v>43.12</v>
      </c>
      <c r="J75">
        <f>BYPL_EOD!AE75+BYPL_EOD!AF75</f>
        <v>24.49</v>
      </c>
      <c r="K75">
        <f>MES_EOD!AE75+MES_EOD!AF75</f>
        <v>9.24</v>
      </c>
      <c r="L75">
        <f>NDMC_EOD!AE75+NDMC_EOD!AF75</f>
        <v>45.77</v>
      </c>
      <c r="M75">
        <f>TPDDL_EOD!AE75+TPDDL_EOD!AF75</f>
        <v>29.38</v>
      </c>
      <c r="N75">
        <f t="shared" si="6"/>
        <v>152</v>
      </c>
      <c r="O75" s="112">
        <f t="shared" si="7"/>
        <v>0</v>
      </c>
      <c r="P75">
        <v>43.12</v>
      </c>
      <c r="Q75">
        <v>24.49</v>
      </c>
      <c r="R75">
        <v>9.24</v>
      </c>
      <c r="S75">
        <v>45.77</v>
      </c>
      <c r="T75">
        <v>29.38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290</v>
      </c>
      <c r="G76">
        <f t="shared" si="11"/>
        <v>152</v>
      </c>
      <c r="H76" s="112"/>
      <c r="I76">
        <f>BRPL_EOD!AE76+BRPL_EOD!AF76</f>
        <v>43.12</v>
      </c>
      <c r="J76">
        <f>BYPL_EOD!AE76+BYPL_EOD!AF76</f>
        <v>24.49</v>
      </c>
      <c r="K76">
        <f>MES_EOD!AE76+MES_EOD!AF76</f>
        <v>9.24</v>
      </c>
      <c r="L76">
        <f>NDMC_EOD!AE76+NDMC_EOD!AF76</f>
        <v>45.77</v>
      </c>
      <c r="M76">
        <f>TPDDL_EOD!AE76+TPDDL_EOD!AF76</f>
        <v>29.38</v>
      </c>
      <c r="N76">
        <f t="shared" si="6"/>
        <v>152</v>
      </c>
      <c r="O76" s="112">
        <f t="shared" si="7"/>
        <v>0</v>
      </c>
      <c r="P76">
        <v>43.12</v>
      </c>
      <c r="Q76">
        <v>24.49</v>
      </c>
      <c r="R76">
        <v>9.24</v>
      </c>
      <c r="S76">
        <v>45.77</v>
      </c>
      <c r="T76">
        <v>29.38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290</v>
      </c>
      <c r="G77">
        <f t="shared" si="11"/>
        <v>152</v>
      </c>
      <c r="H77" s="112"/>
      <c r="I77">
        <f>BRPL_EOD!AE77+BRPL_EOD!AF77</f>
        <v>43.12</v>
      </c>
      <c r="J77">
        <f>BYPL_EOD!AE77+BYPL_EOD!AF77</f>
        <v>24.49</v>
      </c>
      <c r="K77">
        <f>MES_EOD!AE77+MES_EOD!AF77</f>
        <v>9.24</v>
      </c>
      <c r="L77">
        <f>NDMC_EOD!AE77+NDMC_EOD!AF77</f>
        <v>45.77</v>
      </c>
      <c r="M77">
        <f>TPDDL_EOD!AE77+TPDDL_EOD!AF77</f>
        <v>29.38</v>
      </c>
      <c r="N77">
        <f t="shared" si="6"/>
        <v>152</v>
      </c>
      <c r="O77" s="112">
        <f t="shared" si="7"/>
        <v>0</v>
      </c>
      <c r="P77">
        <v>43.12</v>
      </c>
      <c r="Q77">
        <v>24.49</v>
      </c>
      <c r="R77">
        <v>9.24</v>
      </c>
      <c r="S77">
        <v>45.77</v>
      </c>
      <c r="T77">
        <v>29.38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290</v>
      </c>
      <c r="G78">
        <f t="shared" si="11"/>
        <v>152</v>
      </c>
      <c r="H78" s="112"/>
      <c r="I78">
        <f>BRPL_EOD!AE78+BRPL_EOD!AF78</f>
        <v>43.12</v>
      </c>
      <c r="J78">
        <f>BYPL_EOD!AE78+BYPL_EOD!AF78</f>
        <v>24.49</v>
      </c>
      <c r="K78">
        <f>MES_EOD!AE78+MES_EOD!AF78</f>
        <v>9.24</v>
      </c>
      <c r="L78">
        <f>NDMC_EOD!AE78+NDMC_EOD!AF78</f>
        <v>45.77</v>
      </c>
      <c r="M78">
        <f>TPDDL_EOD!AE78+TPDDL_EOD!AF78</f>
        <v>29.38</v>
      </c>
      <c r="N78">
        <f t="shared" si="6"/>
        <v>152</v>
      </c>
      <c r="O78" s="112">
        <f t="shared" si="7"/>
        <v>0</v>
      </c>
      <c r="P78">
        <v>43.12</v>
      </c>
      <c r="Q78">
        <v>24.49</v>
      </c>
      <c r="R78">
        <v>9.24</v>
      </c>
      <c r="S78">
        <v>45.77</v>
      </c>
      <c r="T78">
        <v>29.38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290</v>
      </c>
      <c r="G79">
        <f t="shared" si="11"/>
        <v>152</v>
      </c>
      <c r="H79" s="112"/>
      <c r="I79">
        <f>BRPL_EOD!AE79+BRPL_EOD!AF79</f>
        <v>43.12</v>
      </c>
      <c r="J79">
        <f>BYPL_EOD!AE79+BYPL_EOD!AF79</f>
        <v>24.49</v>
      </c>
      <c r="K79">
        <f>MES_EOD!AE79+MES_EOD!AF79</f>
        <v>9.24</v>
      </c>
      <c r="L79">
        <f>NDMC_EOD!AE79+NDMC_EOD!AF79</f>
        <v>45.77</v>
      </c>
      <c r="M79">
        <f>TPDDL_EOD!AE79+TPDDL_EOD!AF79</f>
        <v>29.38</v>
      </c>
      <c r="N79">
        <f t="shared" si="6"/>
        <v>152</v>
      </c>
      <c r="O79" s="112">
        <f t="shared" si="7"/>
        <v>0</v>
      </c>
      <c r="P79">
        <v>43.12</v>
      </c>
      <c r="Q79">
        <v>24.49</v>
      </c>
      <c r="R79">
        <v>9.24</v>
      </c>
      <c r="S79">
        <v>45.77</v>
      </c>
      <c r="T79">
        <v>29.38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290</v>
      </c>
      <c r="G80">
        <f t="shared" si="11"/>
        <v>152</v>
      </c>
      <c r="H80" s="112"/>
      <c r="I80">
        <f>BRPL_EOD!AE80+BRPL_EOD!AF80</f>
        <v>43.12</v>
      </c>
      <c r="J80">
        <f>BYPL_EOD!AE80+BYPL_EOD!AF80</f>
        <v>24.49</v>
      </c>
      <c r="K80">
        <f>MES_EOD!AE80+MES_EOD!AF80</f>
        <v>9.24</v>
      </c>
      <c r="L80">
        <f>NDMC_EOD!AE80+NDMC_EOD!AF80</f>
        <v>45.77</v>
      </c>
      <c r="M80">
        <f>TPDDL_EOD!AE80+TPDDL_EOD!AF80</f>
        <v>29.38</v>
      </c>
      <c r="N80">
        <f t="shared" si="6"/>
        <v>152</v>
      </c>
      <c r="O80" s="112">
        <f t="shared" si="7"/>
        <v>0</v>
      </c>
      <c r="P80">
        <v>43.12</v>
      </c>
      <c r="Q80">
        <v>24.49</v>
      </c>
      <c r="R80">
        <v>9.24</v>
      </c>
      <c r="S80">
        <v>45.77</v>
      </c>
      <c r="T80">
        <v>29.38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290</v>
      </c>
      <c r="G81">
        <f t="shared" si="11"/>
        <v>152</v>
      </c>
      <c r="H81" s="112"/>
      <c r="I81">
        <f>BRPL_EOD!AE81+BRPL_EOD!AF81</f>
        <v>43.12</v>
      </c>
      <c r="J81">
        <f>BYPL_EOD!AE81+BYPL_EOD!AF81</f>
        <v>24.49</v>
      </c>
      <c r="K81">
        <f>MES_EOD!AE81+MES_EOD!AF81</f>
        <v>9.24</v>
      </c>
      <c r="L81">
        <f>NDMC_EOD!AE81+NDMC_EOD!AF81</f>
        <v>45.77</v>
      </c>
      <c r="M81">
        <f>TPDDL_EOD!AE81+TPDDL_EOD!AF81</f>
        <v>29.38</v>
      </c>
      <c r="N81">
        <f t="shared" si="6"/>
        <v>152</v>
      </c>
      <c r="O81" s="112">
        <f t="shared" si="7"/>
        <v>0</v>
      </c>
      <c r="P81">
        <v>43.12</v>
      </c>
      <c r="Q81">
        <v>24.49</v>
      </c>
      <c r="R81">
        <v>9.24</v>
      </c>
      <c r="S81">
        <v>45.77</v>
      </c>
      <c r="T81">
        <v>29.38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290</v>
      </c>
      <c r="G82">
        <f t="shared" si="11"/>
        <v>152</v>
      </c>
      <c r="H82" s="112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29.38</v>
      </c>
      <c r="N82">
        <f t="shared" si="6"/>
        <v>152</v>
      </c>
      <c r="O82" s="112">
        <f t="shared" si="7"/>
        <v>0</v>
      </c>
      <c r="P82">
        <v>43.12</v>
      </c>
      <c r="Q82">
        <v>24.49</v>
      </c>
      <c r="R82">
        <v>9.24</v>
      </c>
      <c r="S82">
        <v>45.77</v>
      </c>
      <c r="T82">
        <v>29.38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290</v>
      </c>
      <c r="G83">
        <f t="shared" si="11"/>
        <v>152</v>
      </c>
      <c r="H83" s="112"/>
      <c r="I83">
        <f>BRPL_EOD!AE83+BRPL_EOD!AF83</f>
        <v>40.75</v>
      </c>
      <c r="J83">
        <f>BYPL_EOD!AE83+BYPL_EOD!AF83</f>
        <v>24</v>
      </c>
      <c r="K83">
        <f>MES_EOD!AE83+MES_EOD!AF83</f>
        <v>16</v>
      </c>
      <c r="L83">
        <f>NDMC_EOD!AE83+NDMC_EOD!AF83</f>
        <v>43.25</v>
      </c>
      <c r="M83">
        <f>TPDDL_EOD!AE83+TPDDL_EOD!AF83</f>
        <v>28</v>
      </c>
      <c r="N83">
        <f t="shared" si="6"/>
        <v>152</v>
      </c>
      <c r="O83" s="112">
        <f t="shared" si="7"/>
        <v>0</v>
      </c>
      <c r="P83">
        <v>40.75</v>
      </c>
      <c r="Q83">
        <v>24</v>
      </c>
      <c r="R83">
        <v>16</v>
      </c>
      <c r="S83">
        <v>43.25</v>
      </c>
      <c r="T83">
        <v>28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290</v>
      </c>
      <c r="G84">
        <f t="shared" si="11"/>
        <v>152</v>
      </c>
      <c r="H84" s="112"/>
      <c r="I84">
        <f>BRPL_EOD!AE84+BRPL_EOD!AF84</f>
        <v>40.75</v>
      </c>
      <c r="J84">
        <f>BYPL_EOD!AE84+BYPL_EOD!AF84</f>
        <v>24</v>
      </c>
      <c r="K84">
        <f>MES_EOD!AE84+MES_EOD!AF84</f>
        <v>16</v>
      </c>
      <c r="L84">
        <f>NDMC_EOD!AE84+NDMC_EOD!AF84</f>
        <v>43.25</v>
      </c>
      <c r="M84">
        <f>TPDDL_EOD!AE84+TPDDL_EOD!AF84</f>
        <v>28</v>
      </c>
      <c r="N84">
        <f t="shared" si="6"/>
        <v>152</v>
      </c>
      <c r="O84" s="112">
        <f t="shared" si="7"/>
        <v>0</v>
      </c>
      <c r="P84">
        <v>40.75</v>
      </c>
      <c r="Q84">
        <v>24</v>
      </c>
      <c r="R84">
        <v>16</v>
      </c>
      <c r="S84">
        <v>43.25</v>
      </c>
      <c r="T84">
        <v>28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290</v>
      </c>
      <c r="G85">
        <f t="shared" si="11"/>
        <v>152</v>
      </c>
      <c r="H85" s="112"/>
      <c r="I85">
        <f>BRPL_EOD!AE85+BRPL_EOD!AF85</f>
        <v>40.75</v>
      </c>
      <c r="J85">
        <f>BYPL_EOD!AE85+BYPL_EOD!AF85</f>
        <v>24</v>
      </c>
      <c r="K85">
        <f>MES_EOD!AE85+MES_EOD!AF85</f>
        <v>16</v>
      </c>
      <c r="L85">
        <f>NDMC_EOD!AE85+NDMC_EOD!AF85</f>
        <v>43.25</v>
      </c>
      <c r="M85">
        <f>TPDDL_EOD!AE85+TPDDL_EOD!AF85</f>
        <v>28</v>
      </c>
      <c r="N85">
        <f t="shared" si="6"/>
        <v>152</v>
      </c>
      <c r="O85" s="112">
        <f t="shared" si="7"/>
        <v>0</v>
      </c>
      <c r="P85">
        <v>40.75</v>
      </c>
      <c r="Q85">
        <v>24</v>
      </c>
      <c r="R85">
        <v>16</v>
      </c>
      <c r="S85">
        <v>43.25</v>
      </c>
      <c r="T85">
        <v>28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290</v>
      </c>
      <c r="G86">
        <f t="shared" si="11"/>
        <v>152</v>
      </c>
      <c r="H86" s="112"/>
      <c r="I86">
        <f>BRPL_EOD!AE86+BRPL_EOD!AF86</f>
        <v>40.75</v>
      </c>
      <c r="J86">
        <f>BYPL_EOD!AE86+BYPL_EOD!AF86</f>
        <v>24</v>
      </c>
      <c r="K86">
        <f>MES_EOD!AE86+MES_EOD!AF86</f>
        <v>16</v>
      </c>
      <c r="L86">
        <f>NDMC_EOD!AE86+NDMC_EOD!AF86</f>
        <v>43.25</v>
      </c>
      <c r="M86">
        <f>TPDDL_EOD!AE86+TPDDL_EOD!AF86</f>
        <v>28</v>
      </c>
      <c r="N86">
        <f t="shared" si="6"/>
        <v>152</v>
      </c>
      <c r="O86" s="112">
        <f t="shared" si="7"/>
        <v>0</v>
      </c>
      <c r="P86">
        <v>40.75</v>
      </c>
      <c r="Q86">
        <v>24</v>
      </c>
      <c r="R86">
        <v>16</v>
      </c>
      <c r="S86">
        <v>43.25</v>
      </c>
      <c r="T86">
        <v>28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290</v>
      </c>
      <c r="G87">
        <f t="shared" si="11"/>
        <v>152</v>
      </c>
      <c r="H87" s="112"/>
      <c r="I87">
        <f>BRPL_EOD!AE87+BRPL_EOD!AF87</f>
        <v>40.75</v>
      </c>
      <c r="J87">
        <f>BYPL_EOD!AE87+BYPL_EOD!AF87</f>
        <v>24</v>
      </c>
      <c r="K87">
        <f>MES_EOD!AE87+MES_EOD!AF87</f>
        <v>16</v>
      </c>
      <c r="L87">
        <f>NDMC_EOD!AE87+NDMC_EOD!AF87</f>
        <v>43.25</v>
      </c>
      <c r="M87">
        <f>TPDDL_EOD!AE87+TPDDL_EOD!AF87</f>
        <v>28</v>
      </c>
      <c r="N87">
        <f t="shared" si="6"/>
        <v>152</v>
      </c>
      <c r="O87" s="112">
        <f t="shared" si="7"/>
        <v>0</v>
      </c>
      <c r="P87">
        <v>40.75</v>
      </c>
      <c r="Q87">
        <v>24</v>
      </c>
      <c r="R87">
        <v>16</v>
      </c>
      <c r="S87">
        <v>43.25</v>
      </c>
      <c r="T87">
        <v>28</v>
      </c>
      <c r="U87" s="114">
        <f t="shared" si="8"/>
        <v>152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290</v>
      </c>
      <c r="G88">
        <f t="shared" si="11"/>
        <v>152</v>
      </c>
      <c r="H88" s="112"/>
      <c r="I88">
        <f>BRPL_EOD!AE88+BRPL_EOD!AF88</f>
        <v>40.75</v>
      </c>
      <c r="J88">
        <f>BYPL_EOD!AE88+BYPL_EOD!AF88</f>
        <v>24</v>
      </c>
      <c r="K88">
        <f>MES_EOD!AE88+MES_EOD!AF88</f>
        <v>16</v>
      </c>
      <c r="L88">
        <f>NDMC_EOD!AE88+NDMC_EOD!AF88</f>
        <v>43.25</v>
      </c>
      <c r="M88">
        <f>TPDDL_EOD!AE88+TPDDL_EOD!AF88</f>
        <v>28</v>
      </c>
      <c r="N88">
        <f t="shared" si="6"/>
        <v>152</v>
      </c>
      <c r="O88" s="112">
        <f t="shared" si="7"/>
        <v>0</v>
      </c>
      <c r="P88">
        <v>40.75</v>
      </c>
      <c r="Q88">
        <v>24</v>
      </c>
      <c r="R88">
        <v>16</v>
      </c>
      <c r="S88">
        <v>43.25</v>
      </c>
      <c r="T88">
        <v>28</v>
      </c>
      <c r="U88" s="114">
        <f t="shared" si="8"/>
        <v>152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290</v>
      </c>
      <c r="G89">
        <f t="shared" si="11"/>
        <v>152</v>
      </c>
      <c r="H89" s="112"/>
      <c r="I89">
        <f>BRPL_EOD!AE89+BRPL_EOD!AF89</f>
        <v>40.75</v>
      </c>
      <c r="J89">
        <f>BYPL_EOD!AE89+BYPL_EOD!AF89</f>
        <v>24</v>
      </c>
      <c r="K89">
        <f>MES_EOD!AE89+MES_EOD!AF89</f>
        <v>16</v>
      </c>
      <c r="L89">
        <f>NDMC_EOD!AE89+NDMC_EOD!AF89</f>
        <v>43.25</v>
      </c>
      <c r="M89">
        <f>TPDDL_EOD!AE89+TPDDL_EOD!AF89</f>
        <v>28</v>
      </c>
      <c r="N89">
        <f t="shared" si="6"/>
        <v>152</v>
      </c>
      <c r="O89" s="112">
        <f t="shared" si="7"/>
        <v>0</v>
      </c>
      <c r="P89">
        <v>40.75</v>
      </c>
      <c r="Q89">
        <v>24</v>
      </c>
      <c r="R89">
        <v>16</v>
      </c>
      <c r="S89">
        <v>43.25</v>
      </c>
      <c r="T89">
        <v>28</v>
      </c>
      <c r="U89" s="114">
        <f t="shared" si="8"/>
        <v>152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290</v>
      </c>
      <c r="G90">
        <f t="shared" si="11"/>
        <v>152</v>
      </c>
      <c r="H90" s="112"/>
      <c r="I90">
        <f>BRPL_EOD!AE90+BRPL_EOD!AF90</f>
        <v>40.75</v>
      </c>
      <c r="J90">
        <f>BYPL_EOD!AE90+BYPL_EOD!AF90</f>
        <v>24</v>
      </c>
      <c r="K90">
        <f>MES_EOD!AE90+MES_EOD!AF90</f>
        <v>16</v>
      </c>
      <c r="L90">
        <f>NDMC_EOD!AE90+NDMC_EOD!AF90</f>
        <v>43.25</v>
      </c>
      <c r="M90">
        <f>TPDDL_EOD!AE90+TPDDL_EOD!AF90</f>
        <v>28</v>
      </c>
      <c r="N90">
        <f t="shared" si="6"/>
        <v>152</v>
      </c>
      <c r="O90" s="112">
        <f t="shared" si="7"/>
        <v>0</v>
      </c>
      <c r="P90">
        <v>40.75</v>
      </c>
      <c r="Q90">
        <v>24</v>
      </c>
      <c r="R90">
        <v>16</v>
      </c>
      <c r="S90">
        <v>43.25</v>
      </c>
      <c r="T90">
        <v>28</v>
      </c>
      <c r="U90" s="114">
        <f t="shared" si="8"/>
        <v>152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290</v>
      </c>
      <c r="G91">
        <f t="shared" si="11"/>
        <v>152</v>
      </c>
      <c r="H91" s="112"/>
      <c r="I91">
        <f>BRPL_EOD!AE91+BRPL_EOD!AF91</f>
        <v>40.75</v>
      </c>
      <c r="J91">
        <f>BYPL_EOD!AE91+BYPL_EOD!AF91</f>
        <v>24</v>
      </c>
      <c r="K91">
        <f>MES_EOD!AE91+MES_EOD!AF91</f>
        <v>16</v>
      </c>
      <c r="L91">
        <f>NDMC_EOD!AE91+NDMC_EOD!AF91</f>
        <v>43.25</v>
      </c>
      <c r="M91">
        <f>TPDDL_EOD!AE91+TPDDL_EOD!AF91</f>
        <v>28</v>
      </c>
      <c r="N91">
        <f t="shared" si="6"/>
        <v>152</v>
      </c>
      <c r="O91" s="112">
        <f t="shared" si="7"/>
        <v>0</v>
      </c>
      <c r="P91">
        <v>40.75</v>
      </c>
      <c r="Q91">
        <v>24</v>
      </c>
      <c r="R91">
        <v>16</v>
      </c>
      <c r="S91">
        <v>43.25</v>
      </c>
      <c r="T91">
        <v>28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290</v>
      </c>
      <c r="G92">
        <f t="shared" si="11"/>
        <v>152</v>
      </c>
      <c r="H92" s="112"/>
      <c r="I92">
        <f>BRPL_EOD!AE92+BRPL_EOD!AF92</f>
        <v>40.75</v>
      </c>
      <c r="J92">
        <f>BYPL_EOD!AE92+BYPL_EOD!AF92</f>
        <v>24</v>
      </c>
      <c r="K92">
        <f>MES_EOD!AE92+MES_EOD!AF92</f>
        <v>16</v>
      </c>
      <c r="L92">
        <f>NDMC_EOD!AE92+NDMC_EOD!AF92</f>
        <v>43.25</v>
      </c>
      <c r="M92">
        <f>TPDDL_EOD!AE92+TPDDL_EOD!AF92</f>
        <v>28</v>
      </c>
      <c r="N92">
        <f t="shared" si="6"/>
        <v>152</v>
      </c>
      <c r="O92" s="112">
        <f t="shared" si="7"/>
        <v>0</v>
      </c>
      <c r="P92">
        <v>40.75</v>
      </c>
      <c r="Q92">
        <v>24</v>
      </c>
      <c r="R92">
        <v>16</v>
      </c>
      <c r="S92">
        <v>43.25</v>
      </c>
      <c r="T92">
        <v>28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290</v>
      </c>
      <c r="G93">
        <f t="shared" si="11"/>
        <v>152</v>
      </c>
      <c r="H93" s="112"/>
      <c r="I93">
        <f>BRPL_EOD!AE93+BRPL_EOD!AF93</f>
        <v>40.75</v>
      </c>
      <c r="J93">
        <f>BYPL_EOD!AE93+BYPL_EOD!AF93</f>
        <v>24</v>
      </c>
      <c r="K93">
        <f>MES_EOD!AE93+MES_EOD!AF93</f>
        <v>16</v>
      </c>
      <c r="L93">
        <f>NDMC_EOD!AE93+NDMC_EOD!AF93</f>
        <v>43.25</v>
      </c>
      <c r="M93">
        <f>TPDDL_EOD!AE93+TPDDL_EOD!AF93</f>
        <v>28</v>
      </c>
      <c r="N93">
        <f t="shared" si="6"/>
        <v>152</v>
      </c>
      <c r="O93" s="112">
        <f t="shared" si="7"/>
        <v>0</v>
      </c>
      <c r="P93">
        <v>40.75</v>
      </c>
      <c r="Q93">
        <v>24</v>
      </c>
      <c r="R93">
        <v>16</v>
      </c>
      <c r="S93">
        <v>43.25</v>
      </c>
      <c r="T93">
        <v>28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290</v>
      </c>
      <c r="G94">
        <f t="shared" si="11"/>
        <v>152</v>
      </c>
      <c r="H94" s="112"/>
      <c r="I94">
        <f>BRPL_EOD!AE94+BRPL_EOD!AF94</f>
        <v>40.75</v>
      </c>
      <c r="J94">
        <f>BYPL_EOD!AE94+BYPL_EOD!AF94</f>
        <v>24</v>
      </c>
      <c r="K94">
        <f>MES_EOD!AE94+MES_EOD!AF94</f>
        <v>16</v>
      </c>
      <c r="L94">
        <f>NDMC_EOD!AE94+NDMC_EOD!AF94</f>
        <v>43.25</v>
      </c>
      <c r="M94">
        <f>TPDDL_EOD!AE94+TPDDL_EOD!AF94</f>
        <v>28</v>
      </c>
      <c r="N94">
        <f t="shared" si="6"/>
        <v>152</v>
      </c>
      <c r="O94" s="112">
        <f t="shared" si="7"/>
        <v>0</v>
      </c>
      <c r="P94">
        <v>40.75</v>
      </c>
      <c r="Q94">
        <v>24</v>
      </c>
      <c r="R94">
        <v>16</v>
      </c>
      <c r="S94">
        <v>43.25</v>
      </c>
      <c r="T94">
        <v>28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290</v>
      </c>
      <c r="G95">
        <f t="shared" si="11"/>
        <v>152</v>
      </c>
      <c r="H95" s="112"/>
      <c r="I95">
        <f>BRPL_EOD!AE95+BRPL_EOD!AF95</f>
        <v>40.75</v>
      </c>
      <c r="J95">
        <f>BYPL_EOD!AE95+BYPL_EOD!AF95</f>
        <v>24</v>
      </c>
      <c r="K95">
        <f>MES_EOD!AE95+MES_EOD!AF95</f>
        <v>16</v>
      </c>
      <c r="L95">
        <f>NDMC_EOD!AE95+NDMC_EOD!AF95</f>
        <v>43.25</v>
      </c>
      <c r="M95">
        <f>TPDDL_EOD!AE95+TPDDL_EOD!AF95</f>
        <v>28</v>
      </c>
      <c r="N95">
        <f t="shared" si="6"/>
        <v>152</v>
      </c>
      <c r="O95" s="112">
        <f t="shared" si="7"/>
        <v>0</v>
      </c>
      <c r="P95">
        <v>40.75</v>
      </c>
      <c r="Q95">
        <v>24</v>
      </c>
      <c r="R95">
        <v>16</v>
      </c>
      <c r="S95">
        <v>43.25</v>
      </c>
      <c r="T95">
        <v>28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290</v>
      </c>
      <c r="G96">
        <f t="shared" si="11"/>
        <v>152</v>
      </c>
      <c r="H96" s="112"/>
      <c r="I96">
        <f>BRPL_EOD!AE96+BRPL_EOD!AF96</f>
        <v>40.75</v>
      </c>
      <c r="J96">
        <f>BYPL_EOD!AE96+BYPL_EOD!AF96</f>
        <v>24</v>
      </c>
      <c r="K96">
        <f>MES_EOD!AE96+MES_EOD!AF96</f>
        <v>16</v>
      </c>
      <c r="L96">
        <f>NDMC_EOD!AE96+NDMC_EOD!AF96</f>
        <v>43.25</v>
      </c>
      <c r="M96">
        <f>TPDDL_EOD!AE96+TPDDL_EOD!AF96</f>
        <v>28</v>
      </c>
      <c r="N96">
        <f t="shared" si="6"/>
        <v>152</v>
      </c>
      <c r="O96" s="112">
        <f t="shared" si="7"/>
        <v>0</v>
      </c>
      <c r="P96">
        <v>40.75</v>
      </c>
      <c r="Q96">
        <v>24</v>
      </c>
      <c r="R96">
        <v>16</v>
      </c>
      <c r="S96">
        <v>43.25</v>
      </c>
      <c r="T96">
        <v>28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290</v>
      </c>
      <c r="G97">
        <f t="shared" si="11"/>
        <v>152</v>
      </c>
      <c r="H97" s="112"/>
      <c r="I97">
        <f>BRPL_EOD!AE97+BRPL_EOD!AF97</f>
        <v>40.75</v>
      </c>
      <c r="J97">
        <f>BYPL_EOD!AE97+BYPL_EOD!AF97</f>
        <v>24</v>
      </c>
      <c r="K97">
        <f>MES_EOD!AE97+MES_EOD!AF97</f>
        <v>16</v>
      </c>
      <c r="L97">
        <f>NDMC_EOD!AE97+NDMC_EOD!AF97</f>
        <v>43.25</v>
      </c>
      <c r="M97">
        <f>TPDDL_EOD!AE97+TPDDL_EOD!AF97</f>
        <v>28</v>
      </c>
      <c r="N97">
        <f t="shared" si="6"/>
        <v>152</v>
      </c>
      <c r="O97" s="112">
        <f t="shared" si="7"/>
        <v>0</v>
      </c>
      <c r="P97">
        <v>40.75</v>
      </c>
      <c r="Q97">
        <v>24</v>
      </c>
      <c r="R97">
        <v>16</v>
      </c>
      <c r="S97">
        <v>43.25</v>
      </c>
      <c r="T97">
        <v>28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290</v>
      </c>
      <c r="G98">
        <f t="shared" si="11"/>
        <v>152</v>
      </c>
      <c r="H98" s="112"/>
      <c r="I98">
        <f>BRPL_EOD!AE98+BRPL_EOD!AF98</f>
        <v>40.75</v>
      </c>
      <c r="J98">
        <f>BYPL_EOD!AE98+BYPL_EOD!AF98</f>
        <v>24</v>
      </c>
      <c r="K98">
        <f>MES_EOD!AE98+MES_EOD!AF98</f>
        <v>16</v>
      </c>
      <c r="L98">
        <f>NDMC_EOD!AE98+NDMC_EOD!AF98</f>
        <v>43.25</v>
      </c>
      <c r="M98">
        <f>TPDDL_EOD!AE98+TPDDL_EOD!AF98</f>
        <v>28</v>
      </c>
      <c r="N98">
        <f t="shared" si="6"/>
        <v>152</v>
      </c>
      <c r="O98" s="112">
        <f t="shared" si="7"/>
        <v>0</v>
      </c>
      <c r="P98">
        <v>40.75</v>
      </c>
      <c r="Q98">
        <v>24</v>
      </c>
      <c r="R98">
        <v>16</v>
      </c>
      <c r="S98">
        <v>43.25</v>
      </c>
      <c r="T98">
        <v>28</v>
      </c>
      <c r="U98" s="114">
        <f t="shared" si="8"/>
        <v>152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3.4782500000000001</v>
      </c>
      <c r="E99" s="114">
        <f t="shared" si="12"/>
        <v>0</v>
      </c>
      <c r="F99" s="114">
        <f t="shared" si="12"/>
        <v>6.96</v>
      </c>
      <c r="G99" s="114">
        <f t="shared" si="12"/>
        <v>3.4782500000000001</v>
      </c>
      <c r="H99" s="114"/>
      <c r="I99" s="114">
        <f t="shared" si="12"/>
        <v>0.98976749999999958</v>
      </c>
      <c r="J99" s="114">
        <f t="shared" si="12"/>
        <v>0.57898750000000021</v>
      </c>
      <c r="K99" s="114">
        <f t="shared" si="12"/>
        <v>0.25262749999999995</v>
      </c>
      <c r="L99" s="114">
        <f t="shared" si="12"/>
        <v>0.97539249999999977</v>
      </c>
      <c r="M99" s="114">
        <f t="shared" si="12"/>
        <v>0.68147500000000016</v>
      </c>
      <c r="N99" s="114">
        <f t="shared" si="12"/>
        <v>3.4782500000000001</v>
      </c>
      <c r="O99" s="114">
        <f t="shared" si="12"/>
        <v>0</v>
      </c>
      <c r="P99" s="114">
        <f t="shared" si="12"/>
        <v>0.98976749999999958</v>
      </c>
      <c r="Q99" s="114">
        <f t="shared" si="12"/>
        <v>0.57898750000000021</v>
      </c>
      <c r="R99" s="114">
        <f t="shared" si="12"/>
        <v>0.25262749999999995</v>
      </c>
      <c r="S99" s="114">
        <f t="shared" si="12"/>
        <v>0.97539249999999977</v>
      </c>
      <c r="T99" s="114">
        <f t="shared" si="12"/>
        <v>0.68147500000000016</v>
      </c>
      <c r="U99" s="114">
        <f t="shared" si="12"/>
        <v>3.4782500000000001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34.6</v>
      </c>
      <c r="E3">
        <f>GT!N3</f>
        <v>0</v>
      </c>
      <c r="F3">
        <f>B3+C3</f>
        <v>80</v>
      </c>
      <c r="G3">
        <f>D3+E3-X3</f>
        <v>34.6</v>
      </c>
      <c r="H3" s="112"/>
      <c r="I3">
        <f>BRPL_EOD!AA3+BRPL_EOD!AB3</f>
        <v>14.02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10.01</v>
      </c>
      <c r="N3">
        <f t="shared" ref="N3:N66" si="0">SUM(I3:M3)</f>
        <v>34.11</v>
      </c>
      <c r="O3" s="112">
        <f t="shared" ref="O3:O66" si="1">G3-N3</f>
        <v>0.49000000000000199</v>
      </c>
      <c r="P3">
        <v>14.22140134857813</v>
      </c>
      <c r="Q3">
        <v>8.1149223101729699</v>
      </c>
      <c r="R3">
        <v>0</v>
      </c>
      <c r="S3">
        <v>2.1098798006449724</v>
      </c>
      <c r="T3">
        <v>10.153796540603929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2"/>
      <c r="I4">
        <f>BRPL_EOD!AA4+BRPL_EOD!AB4</f>
        <v>14.02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10.01</v>
      </c>
      <c r="N4">
        <f t="shared" si="0"/>
        <v>34.11</v>
      </c>
      <c r="O4" s="112">
        <f t="shared" si="1"/>
        <v>0.49000000000000199</v>
      </c>
      <c r="P4">
        <v>14.22140134857813</v>
      </c>
      <c r="Q4">
        <v>8.1149223101729699</v>
      </c>
      <c r="R4">
        <v>0</v>
      </c>
      <c r="S4">
        <v>2.1098798006449724</v>
      </c>
      <c r="T4">
        <v>10.153796540603929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2"/>
      <c r="I5">
        <f>BRPL_EOD!AA5+BRPL_EOD!AB5</f>
        <v>14.02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10.01</v>
      </c>
      <c r="N5">
        <f t="shared" si="0"/>
        <v>34.11</v>
      </c>
      <c r="O5" s="112">
        <f t="shared" si="1"/>
        <v>0.49000000000000199</v>
      </c>
      <c r="P5">
        <v>14.22140134857813</v>
      </c>
      <c r="Q5">
        <v>8.1149223101729699</v>
      </c>
      <c r="R5">
        <v>0</v>
      </c>
      <c r="S5">
        <v>2.1098798006449724</v>
      </c>
      <c r="T5">
        <v>10.153796540603929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2"/>
      <c r="I6">
        <f>BRPL_EOD!AA6+BRPL_EOD!AB6</f>
        <v>14.02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10.01</v>
      </c>
      <c r="N6">
        <f t="shared" si="0"/>
        <v>34.11</v>
      </c>
      <c r="O6" s="112">
        <f t="shared" si="1"/>
        <v>0.49000000000000199</v>
      </c>
      <c r="P6">
        <v>14.22140134857813</v>
      </c>
      <c r="Q6">
        <v>8.1149223101729699</v>
      </c>
      <c r="R6">
        <v>0</v>
      </c>
      <c r="S6">
        <v>2.1098798006449724</v>
      </c>
      <c r="T6">
        <v>10.153796540603929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34.6</v>
      </c>
      <c r="E7">
        <f>GT!N7</f>
        <v>0</v>
      </c>
      <c r="F7">
        <f t="shared" si="4"/>
        <v>80</v>
      </c>
      <c r="G7">
        <f t="shared" si="5"/>
        <v>34.6</v>
      </c>
      <c r="H7" s="112"/>
      <c r="I7">
        <f>BRPL_EOD!AA7+BRPL_EOD!AB7</f>
        <v>14.02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10.01</v>
      </c>
      <c r="N7">
        <f t="shared" si="0"/>
        <v>34.11</v>
      </c>
      <c r="O7" s="112">
        <f t="shared" si="1"/>
        <v>0.49000000000000199</v>
      </c>
      <c r="P7">
        <v>14.22140134857813</v>
      </c>
      <c r="Q7">
        <v>8.1149223101729699</v>
      </c>
      <c r="R7">
        <v>0</v>
      </c>
      <c r="S7">
        <v>2.1098798006449724</v>
      </c>
      <c r="T7">
        <v>10.153796540603929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34.6</v>
      </c>
      <c r="E8">
        <f>GT!N8</f>
        <v>0</v>
      </c>
      <c r="F8">
        <f t="shared" si="4"/>
        <v>80</v>
      </c>
      <c r="G8">
        <f t="shared" si="5"/>
        <v>34.6</v>
      </c>
      <c r="H8" s="112"/>
      <c r="I8">
        <f>BRPL_EOD!AA8+BRPL_EOD!AB8</f>
        <v>14.02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10.01</v>
      </c>
      <c r="N8">
        <f t="shared" si="0"/>
        <v>34.11</v>
      </c>
      <c r="O8" s="112">
        <f t="shared" si="1"/>
        <v>0.49000000000000199</v>
      </c>
      <c r="P8">
        <v>14.22140134857813</v>
      </c>
      <c r="Q8">
        <v>8.1149223101729699</v>
      </c>
      <c r="R8">
        <v>0</v>
      </c>
      <c r="S8">
        <v>2.1098798006449724</v>
      </c>
      <c r="T8">
        <v>10.153796540603929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2"/>
      <c r="I9">
        <f>BRPL_EOD!AA9+BRPL_EOD!AB9</f>
        <v>13.43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9.6</v>
      </c>
      <c r="N9">
        <f t="shared" si="0"/>
        <v>33.11</v>
      </c>
      <c r="O9" s="112">
        <f t="shared" si="1"/>
        <v>0.49000000000000199</v>
      </c>
      <c r="P9">
        <v>13.628752642706132</v>
      </c>
      <c r="Q9">
        <v>8.1183932346723058</v>
      </c>
      <c r="R9">
        <v>0</v>
      </c>
      <c r="S9">
        <v>2.1107822410147992</v>
      </c>
      <c r="T9">
        <v>9.7420718816067655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2"/>
      <c r="I10">
        <f>BRPL_EOD!AA10+BRPL_EOD!AB10</f>
        <v>13.43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9.6</v>
      </c>
      <c r="N10">
        <f t="shared" si="0"/>
        <v>33.11</v>
      </c>
      <c r="O10" s="112">
        <f t="shared" si="1"/>
        <v>0.49000000000000199</v>
      </c>
      <c r="P10">
        <v>13.628752642706132</v>
      </c>
      <c r="Q10">
        <v>8.1183932346723058</v>
      </c>
      <c r="R10">
        <v>0</v>
      </c>
      <c r="S10">
        <v>2.1107822410147992</v>
      </c>
      <c r="T10">
        <v>9.7420718816067655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2"/>
      <c r="I11">
        <f>BRPL_EOD!AA11+BRPL_EOD!AB11</f>
        <v>13.43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9.6</v>
      </c>
      <c r="N11">
        <f t="shared" si="0"/>
        <v>33.11</v>
      </c>
      <c r="O11" s="112">
        <f t="shared" si="1"/>
        <v>0.49000000000000199</v>
      </c>
      <c r="P11">
        <v>13.628752642706132</v>
      </c>
      <c r="Q11">
        <v>8.1183932346723058</v>
      </c>
      <c r="R11">
        <v>0</v>
      </c>
      <c r="S11">
        <v>2.1107822410147992</v>
      </c>
      <c r="T11">
        <v>9.7420718816067655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2"/>
      <c r="I12">
        <f>BRPL_EOD!AA12+BRPL_EOD!AB12</f>
        <v>13.43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9.6</v>
      </c>
      <c r="N12">
        <f t="shared" si="0"/>
        <v>33.11</v>
      </c>
      <c r="O12" s="112">
        <f t="shared" si="1"/>
        <v>0.49000000000000199</v>
      </c>
      <c r="P12">
        <v>13.628752642706132</v>
      </c>
      <c r="Q12">
        <v>8.1183932346723058</v>
      </c>
      <c r="R12">
        <v>0</v>
      </c>
      <c r="S12">
        <v>2.1107822410147992</v>
      </c>
      <c r="T12">
        <v>9.7420718816067655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2"/>
      <c r="I13">
        <f>BRPL_EOD!AA13+BRPL_EOD!AB13</f>
        <v>13.43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9.6</v>
      </c>
      <c r="N13">
        <f t="shared" si="0"/>
        <v>33.11</v>
      </c>
      <c r="O13" s="112">
        <f t="shared" si="1"/>
        <v>0.49000000000000199</v>
      </c>
      <c r="P13">
        <v>13.628752642706132</v>
      </c>
      <c r="Q13">
        <v>8.1183932346723058</v>
      </c>
      <c r="R13">
        <v>0</v>
      </c>
      <c r="S13">
        <v>2.1107822410147992</v>
      </c>
      <c r="T13">
        <v>9.7420718816067655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2"/>
      <c r="I14">
        <f>BRPL_EOD!AA14+BRPL_EOD!AB14</f>
        <v>13.43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9.6</v>
      </c>
      <c r="N14">
        <f t="shared" si="0"/>
        <v>33.11</v>
      </c>
      <c r="O14" s="112">
        <f t="shared" si="1"/>
        <v>0.49000000000000199</v>
      </c>
      <c r="P14">
        <v>13.628752642706132</v>
      </c>
      <c r="Q14">
        <v>8.1183932346723058</v>
      </c>
      <c r="R14">
        <v>0</v>
      </c>
      <c r="S14">
        <v>2.1107822410147992</v>
      </c>
      <c r="T14">
        <v>9.7420718816067655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2"/>
      <c r="I15">
        <f>BRPL_EOD!AA15+BRPL_EOD!AB15</f>
        <v>13.43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9.6</v>
      </c>
      <c r="N15">
        <f t="shared" si="0"/>
        <v>33.11</v>
      </c>
      <c r="O15" s="112">
        <f t="shared" si="1"/>
        <v>0.49000000000000199</v>
      </c>
      <c r="P15">
        <v>13.628752642706132</v>
      </c>
      <c r="Q15">
        <v>8.1183932346723058</v>
      </c>
      <c r="R15">
        <v>0</v>
      </c>
      <c r="S15">
        <v>2.1107822410147992</v>
      </c>
      <c r="T15">
        <v>9.7420718816067655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2"/>
      <c r="I16">
        <f>BRPL_EOD!AA16+BRPL_EOD!AB16</f>
        <v>13.43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9.6</v>
      </c>
      <c r="N16">
        <f t="shared" si="0"/>
        <v>33.11</v>
      </c>
      <c r="O16" s="112">
        <f t="shared" si="1"/>
        <v>0.49000000000000199</v>
      </c>
      <c r="P16">
        <v>13.628752642706132</v>
      </c>
      <c r="Q16">
        <v>8.1183932346723058</v>
      </c>
      <c r="R16">
        <v>0</v>
      </c>
      <c r="S16">
        <v>2.1107822410147992</v>
      </c>
      <c r="T16">
        <v>9.7420718816067655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2"/>
      <c r="I17">
        <f>BRPL_EOD!AA17+BRPL_EOD!AB17</f>
        <v>13.43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9.6</v>
      </c>
      <c r="N17">
        <f t="shared" si="0"/>
        <v>33.11</v>
      </c>
      <c r="O17" s="112">
        <f t="shared" si="1"/>
        <v>0.49000000000000199</v>
      </c>
      <c r="P17">
        <v>13.628752642706132</v>
      </c>
      <c r="Q17">
        <v>8.1183932346723058</v>
      </c>
      <c r="R17">
        <v>0</v>
      </c>
      <c r="S17">
        <v>2.1107822410147992</v>
      </c>
      <c r="T17">
        <v>9.7420718816067655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2"/>
      <c r="I18">
        <f>BRPL_EOD!AA18+BRPL_EOD!AB18</f>
        <v>13.43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9.6</v>
      </c>
      <c r="N18">
        <f t="shared" si="0"/>
        <v>33.11</v>
      </c>
      <c r="O18" s="112">
        <f t="shared" si="1"/>
        <v>0.49000000000000199</v>
      </c>
      <c r="P18">
        <v>13.628752642706132</v>
      </c>
      <c r="Q18">
        <v>8.1183932346723058</v>
      </c>
      <c r="R18">
        <v>0</v>
      </c>
      <c r="S18">
        <v>2.1107822410147992</v>
      </c>
      <c r="T18">
        <v>9.7420718816067655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2"/>
      <c r="I19">
        <f>BRPL_EOD!AA19+BRPL_EOD!AB19</f>
        <v>13.43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9.6</v>
      </c>
      <c r="N19">
        <f t="shared" si="0"/>
        <v>33.11</v>
      </c>
      <c r="O19" s="112">
        <f t="shared" si="1"/>
        <v>0.49000000000000199</v>
      </c>
      <c r="P19">
        <v>13.628752642706132</v>
      </c>
      <c r="Q19">
        <v>8.1183932346723058</v>
      </c>
      <c r="R19">
        <v>0</v>
      </c>
      <c r="S19">
        <v>2.1107822410147992</v>
      </c>
      <c r="T19">
        <v>9.7420718816067655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2"/>
      <c r="I20">
        <f>BRPL_EOD!AA20+BRPL_EOD!AB20</f>
        <v>13.43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9.6</v>
      </c>
      <c r="N20">
        <f t="shared" si="0"/>
        <v>33.11</v>
      </c>
      <c r="O20" s="112">
        <f t="shared" si="1"/>
        <v>0.49000000000000199</v>
      </c>
      <c r="P20">
        <v>13.628752642706132</v>
      </c>
      <c r="Q20">
        <v>8.1183932346723058</v>
      </c>
      <c r="R20">
        <v>0</v>
      </c>
      <c r="S20">
        <v>2.1107822410147992</v>
      </c>
      <c r="T20">
        <v>9.7420718816067655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2"/>
      <c r="I21">
        <f>BRPL_EOD!AA21+BRPL_EOD!AB21</f>
        <v>13.43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9.6</v>
      </c>
      <c r="N21">
        <f t="shared" si="0"/>
        <v>33.11</v>
      </c>
      <c r="O21" s="112">
        <f t="shared" si="1"/>
        <v>0.49000000000000199</v>
      </c>
      <c r="P21">
        <v>13.628752642706132</v>
      </c>
      <c r="Q21">
        <v>8.1183932346723058</v>
      </c>
      <c r="R21">
        <v>0</v>
      </c>
      <c r="S21">
        <v>2.1107822410147992</v>
      </c>
      <c r="T21">
        <v>9.7420718816067655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2"/>
      <c r="I22">
        <f>BRPL_EOD!AA22+BRPL_EOD!AB22</f>
        <v>13.43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9.6</v>
      </c>
      <c r="N22">
        <f t="shared" si="0"/>
        <v>33.11</v>
      </c>
      <c r="O22" s="112">
        <f t="shared" si="1"/>
        <v>0.49000000000000199</v>
      </c>
      <c r="P22">
        <v>13.628752642706132</v>
      </c>
      <c r="Q22">
        <v>8.1183932346723058</v>
      </c>
      <c r="R22">
        <v>0</v>
      </c>
      <c r="S22">
        <v>2.1107822410147992</v>
      </c>
      <c r="T22">
        <v>9.7420718816067655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2"/>
      <c r="I23">
        <f>BRPL_EOD!AA23+BRPL_EOD!AB23</f>
        <v>13.43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9.6</v>
      </c>
      <c r="N23">
        <f t="shared" si="0"/>
        <v>33.11</v>
      </c>
      <c r="O23" s="112">
        <f t="shared" si="1"/>
        <v>0.49000000000000199</v>
      </c>
      <c r="P23">
        <v>13.628752642706132</v>
      </c>
      <c r="Q23">
        <v>8.1183932346723058</v>
      </c>
      <c r="R23">
        <v>0</v>
      </c>
      <c r="S23">
        <v>2.1107822410147992</v>
      </c>
      <c r="T23">
        <v>9.7420718816067655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2"/>
      <c r="I24">
        <f>BRPL_EOD!AA24+BRPL_EOD!AB24</f>
        <v>13.43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9.6</v>
      </c>
      <c r="N24">
        <f t="shared" si="0"/>
        <v>33.11</v>
      </c>
      <c r="O24" s="112">
        <f t="shared" si="1"/>
        <v>0.49000000000000199</v>
      </c>
      <c r="P24">
        <v>13.628752642706132</v>
      </c>
      <c r="Q24">
        <v>8.1183932346723058</v>
      </c>
      <c r="R24">
        <v>0</v>
      </c>
      <c r="S24">
        <v>2.1107822410147992</v>
      </c>
      <c r="T24">
        <v>9.7420718816067655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2"/>
      <c r="I25">
        <f>BRPL_EOD!AA25+BRPL_EOD!AB25</f>
        <v>13.43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9.6</v>
      </c>
      <c r="N25">
        <f t="shared" si="0"/>
        <v>33.11</v>
      </c>
      <c r="O25" s="112">
        <f t="shared" si="1"/>
        <v>0.49000000000000199</v>
      </c>
      <c r="P25">
        <v>13.628752642706132</v>
      </c>
      <c r="Q25">
        <v>8.1183932346723058</v>
      </c>
      <c r="R25">
        <v>0</v>
      </c>
      <c r="S25">
        <v>2.1107822410147992</v>
      </c>
      <c r="T25">
        <v>9.7420718816067655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2"/>
      <c r="I26">
        <f>BRPL_EOD!AA26+BRPL_EOD!AB26</f>
        <v>13.43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9.6</v>
      </c>
      <c r="N26">
        <f t="shared" si="0"/>
        <v>33.11</v>
      </c>
      <c r="O26" s="112">
        <f t="shared" si="1"/>
        <v>0.49000000000000199</v>
      </c>
      <c r="P26">
        <v>13.628752642706132</v>
      </c>
      <c r="Q26">
        <v>8.1183932346723058</v>
      </c>
      <c r="R26">
        <v>0</v>
      </c>
      <c r="S26">
        <v>2.1107822410147992</v>
      </c>
      <c r="T26">
        <v>9.7420718816067655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2"/>
      <c r="I27">
        <f>BRPL_EOD!AA27+BRPL_EOD!AB27</f>
        <v>13.43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9.6</v>
      </c>
      <c r="N27">
        <f t="shared" si="0"/>
        <v>33.11</v>
      </c>
      <c r="O27" s="112">
        <f t="shared" si="1"/>
        <v>0.49000000000000199</v>
      </c>
      <c r="P27">
        <v>13.628752642706132</v>
      </c>
      <c r="Q27">
        <v>8.1183932346723058</v>
      </c>
      <c r="R27">
        <v>0</v>
      </c>
      <c r="S27">
        <v>2.1107822410147992</v>
      </c>
      <c r="T27">
        <v>9.7420718816067655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2"/>
      <c r="I28">
        <f>BRPL_EOD!AA28+BRPL_EOD!AB28</f>
        <v>13.43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9.6</v>
      </c>
      <c r="N28">
        <f t="shared" si="0"/>
        <v>33.11</v>
      </c>
      <c r="O28" s="112">
        <f t="shared" si="1"/>
        <v>0.49000000000000199</v>
      </c>
      <c r="P28">
        <v>13.628752642706132</v>
      </c>
      <c r="Q28">
        <v>8.1183932346723058</v>
      </c>
      <c r="R28">
        <v>0</v>
      </c>
      <c r="S28">
        <v>2.1107822410147992</v>
      </c>
      <c r="T28">
        <v>9.7420718816067655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2"/>
      <c r="I29">
        <f>BRPL_EOD!AA29+BRPL_EOD!AB29</f>
        <v>13.43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9.6</v>
      </c>
      <c r="N29">
        <f t="shared" si="0"/>
        <v>33.11</v>
      </c>
      <c r="O29" s="112">
        <f t="shared" si="1"/>
        <v>0.49000000000000199</v>
      </c>
      <c r="P29">
        <v>13.628752642706132</v>
      </c>
      <c r="Q29">
        <v>8.1183932346723058</v>
      </c>
      <c r="R29">
        <v>0</v>
      </c>
      <c r="S29">
        <v>2.1107822410147992</v>
      </c>
      <c r="T29">
        <v>9.7420718816067655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2"/>
      <c r="I30">
        <f>BRPL_EOD!AA30+BRPL_EOD!AB30</f>
        <v>13.43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9.6</v>
      </c>
      <c r="N30">
        <f t="shared" si="0"/>
        <v>33.11</v>
      </c>
      <c r="O30" s="112">
        <f t="shared" si="1"/>
        <v>0.49000000000000199</v>
      </c>
      <c r="P30">
        <v>13.628752642706132</v>
      </c>
      <c r="Q30">
        <v>8.1183932346723058</v>
      </c>
      <c r="R30">
        <v>0</v>
      </c>
      <c r="S30">
        <v>2.1107822410147992</v>
      </c>
      <c r="T30">
        <v>9.7420718816067655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2"/>
      <c r="I31">
        <f>BRPL_EOD!AA31+BRPL_EOD!AB31</f>
        <v>13.43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9.6</v>
      </c>
      <c r="N31">
        <f t="shared" si="0"/>
        <v>33.11</v>
      </c>
      <c r="O31" s="112">
        <f t="shared" si="1"/>
        <v>0.49000000000000199</v>
      </c>
      <c r="P31">
        <v>13.628752642706132</v>
      </c>
      <c r="Q31">
        <v>8.1183932346723058</v>
      </c>
      <c r="R31">
        <v>0</v>
      </c>
      <c r="S31">
        <v>2.1107822410147992</v>
      </c>
      <c r="T31">
        <v>9.7420718816067655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2"/>
      <c r="I32">
        <f>BRPL_EOD!AA32+BRPL_EOD!AB32</f>
        <v>13.43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9.6</v>
      </c>
      <c r="N32">
        <f t="shared" si="0"/>
        <v>33.11</v>
      </c>
      <c r="O32" s="112">
        <f t="shared" si="1"/>
        <v>0.49000000000000199</v>
      </c>
      <c r="P32">
        <v>13.628752642706132</v>
      </c>
      <c r="Q32">
        <v>8.1183932346723058</v>
      </c>
      <c r="R32">
        <v>0</v>
      </c>
      <c r="S32">
        <v>2.1107822410147992</v>
      </c>
      <c r="T32">
        <v>9.7420718816067655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2"/>
      <c r="I33">
        <f>BRPL_EOD!AA33+BRPL_EOD!AB33</f>
        <v>13.43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9.6</v>
      </c>
      <c r="N33">
        <f t="shared" si="0"/>
        <v>33.11</v>
      </c>
      <c r="O33" s="112">
        <f t="shared" si="1"/>
        <v>0.49000000000000199</v>
      </c>
      <c r="P33">
        <v>13.628752642706132</v>
      </c>
      <c r="Q33">
        <v>8.1183932346723058</v>
      </c>
      <c r="R33">
        <v>0</v>
      </c>
      <c r="S33">
        <v>2.1107822410147992</v>
      </c>
      <c r="T33">
        <v>9.7420718816067655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2"/>
      <c r="I34">
        <f>BRPL_EOD!AA34+BRPL_EOD!AB34</f>
        <v>13.43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9.6</v>
      </c>
      <c r="N34">
        <f t="shared" si="0"/>
        <v>33.11</v>
      </c>
      <c r="O34" s="112">
        <f t="shared" si="1"/>
        <v>0.49000000000000199</v>
      </c>
      <c r="P34">
        <v>13.628752642706132</v>
      </c>
      <c r="Q34">
        <v>8.1183932346723058</v>
      </c>
      <c r="R34">
        <v>0</v>
      </c>
      <c r="S34">
        <v>2.1107822410147992</v>
      </c>
      <c r="T34">
        <v>9.7420718816067655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2"/>
      <c r="I35">
        <f>BRPL_EOD!AA35+BRPL_EOD!AB35</f>
        <v>13.43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9.6</v>
      </c>
      <c r="N35">
        <f t="shared" si="0"/>
        <v>33.11</v>
      </c>
      <c r="O35" s="112">
        <f t="shared" si="1"/>
        <v>0.49000000000000199</v>
      </c>
      <c r="P35">
        <v>13.628752642706132</v>
      </c>
      <c r="Q35">
        <v>8.1183932346723058</v>
      </c>
      <c r="R35">
        <v>0</v>
      </c>
      <c r="S35">
        <v>2.1107822410147992</v>
      </c>
      <c r="T35">
        <v>9.7420718816067655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2"/>
      <c r="I36">
        <f>BRPL_EOD!AA36+BRPL_EOD!AB36</f>
        <v>13.43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9.6</v>
      </c>
      <c r="N36">
        <f t="shared" si="0"/>
        <v>33.11</v>
      </c>
      <c r="O36" s="112">
        <f t="shared" si="1"/>
        <v>0.49000000000000199</v>
      </c>
      <c r="P36">
        <v>13.628752642706132</v>
      </c>
      <c r="Q36">
        <v>8.1183932346723058</v>
      </c>
      <c r="R36">
        <v>0</v>
      </c>
      <c r="S36">
        <v>2.1107822410147992</v>
      </c>
      <c r="T36">
        <v>9.7420718816067655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2"/>
      <c r="I37">
        <f>BRPL_EOD!AA37+BRPL_EOD!AB37</f>
        <v>13.43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9.6</v>
      </c>
      <c r="N37">
        <f t="shared" si="0"/>
        <v>33.11</v>
      </c>
      <c r="O37" s="112">
        <f t="shared" si="1"/>
        <v>0.49000000000000199</v>
      </c>
      <c r="P37">
        <v>13.628752642706132</v>
      </c>
      <c r="Q37">
        <v>8.1183932346723058</v>
      </c>
      <c r="R37">
        <v>0</v>
      </c>
      <c r="S37">
        <v>2.1107822410147992</v>
      </c>
      <c r="T37">
        <v>9.7420718816067655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2"/>
      <c r="I38">
        <f>BRPL_EOD!AA38+BRPL_EOD!AB38</f>
        <v>13.43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9.6</v>
      </c>
      <c r="N38">
        <f t="shared" si="0"/>
        <v>33.11</v>
      </c>
      <c r="O38" s="112">
        <f t="shared" si="1"/>
        <v>0.49000000000000199</v>
      </c>
      <c r="P38">
        <v>13.628752642706132</v>
      </c>
      <c r="Q38">
        <v>8.1183932346723058</v>
      </c>
      <c r="R38">
        <v>0</v>
      </c>
      <c r="S38">
        <v>2.1107822410147992</v>
      </c>
      <c r="T38">
        <v>9.7420718816067655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80</v>
      </c>
      <c r="G39">
        <f t="shared" si="5"/>
        <v>33.299999999999997</v>
      </c>
      <c r="H39" s="112"/>
      <c r="I39">
        <f>BRPL_EOD!AA39+BRPL_EOD!AB39</f>
        <v>13.43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9.6</v>
      </c>
      <c r="N39">
        <f t="shared" si="0"/>
        <v>33.11</v>
      </c>
      <c r="O39" s="112">
        <f t="shared" si="1"/>
        <v>0.18999999999999773</v>
      </c>
      <c r="P39">
        <v>13.507067351253397</v>
      </c>
      <c r="Q39">
        <v>8.045907580791301</v>
      </c>
      <c r="R39">
        <v>0</v>
      </c>
      <c r="S39">
        <v>2.0919359710057384</v>
      </c>
      <c r="T39">
        <v>9.6550890969495615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80</v>
      </c>
      <c r="G40">
        <f t="shared" si="5"/>
        <v>33.299999999999997</v>
      </c>
      <c r="H40" s="112"/>
      <c r="I40">
        <f>BRPL_EOD!AA40+BRPL_EOD!AB40</f>
        <v>13.43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9.6</v>
      </c>
      <c r="N40">
        <f t="shared" si="0"/>
        <v>33.11</v>
      </c>
      <c r="O40" s="112">
        <f t="shared" si="1"/>
        <v>0.18999999999999773</v>
      </c>
      <c r="P40">
        <v>13.507067351253397</v>
      </c>
      <c r="Q40">
        <v>8.045907580791301</v>
      </c>
      <c r="R40">
        <v>0</v>
      </c>
      <c r="S40">
        <v>2.0919359710057384</v>
      </c>
      <c r="T40">
        <v>9.6550890969495615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80</v>
      </c>
      <c r="G41">
        <f t="shared" si="5"/>
        <v>32.299999999999997</v>
      </c>
      <c r="H41" s="112"/>
      <c r="I41">
        <f>BRPL_EOD!AA41+BRPL_EOD!AB41</f>
        <v>12.85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9.18</v>
      </c>
      <c r="N41">
        <f t="shared" si="0"/>
        <v>32.11</v>
      </c>
      <c r="O41" s="112">
        <f t="shared" si="1"/>
        <v>0.18999999999999773</v>
      </c>
      <c r="P41">
        <v>12.926035502958579</v>
      </c>
      <c r="Q41">
        <v>8.0473372781065091</v>
      </c>
      <c r="R41">
        <v>0</v>
      </c>
      <c r="S41">
        <v>2.0923076923076924</v>
      </c>
      <c r="T41">
        <v>9.2343195266272176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80</v>
      </c>
      <c r="G42">
        <f t="shared" si="5"/>
        <v>32.299999999999997</v>
      </c>
      <c r="H42" s="112"/>
      <c r="I42">
        <f>BRPL_EOD!AA42+BRPL_EOD!AB42</f>
        <v>12.85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9.18</v>
      </c>
      <c r="N42">
        <f t="shared" si="0"/>
        <v>32.11</v>
      </c>
      <c r="O42" s="112">
        <f t="shared" si="1"/>
        <v>0.18999999999999773</v>
      </c>
      <c r="P42">
        <v>12.926035502958579</v>
      </c>
      <c r="Q42">
        <v>8.0473372781065091</v>
      </c>
      <c r="R42">
        <v>0</v>
      </c>
      <c r="S42">
        <v>2.0923076923076924</v>
      </c>
      <c r="T42">
        <v>9.2343195266272176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80</v>
      </c>
      <c r="G43">
        <f t="shared" si="5"/>
        <v>32.299999999999997</v>
      </c>
      <c r="H43" s="112"/>
      <c r="I43">
        <f>BRPL_EOD!AA43+BRPL_EOD!AB43</f>
        <v>12.85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9.18</v>
      </c>
      <c r="N43">
        <f t="shared" si="0"/>
        <v>32.11</v>
      </c>
      <c r="O43" s="112">
        <f t="shared" si="1"/>
        <v>0.18999999999999773</v>
      </c>
      <c r="P43">
        <v>12.926035502958579</v>
      </c>
      <c r="Q43">
        <v>8.0473372781065091</v>
      </c>
      <c r="R43">
        <v>0</v>
      </c>
      <c r="S43">
        <v>2.0923076923076924</v>
      </c>
      <c r="T43">
        <v>9.2343195266272176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80</v>
      </c>
      <c r="G44">
        <f t="shared" si="5"/>
        <v>32.299999999999997</v>
      </c>
      <c r="H44" s="112"/>
      <c r="I44">
        <f>BRPL_EOD!AA44+BRPL_EOD!AB44</f>
        <v>12.85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9.18</v>
      </c>
      <c r="N44">
        <f t="shared" si="0"/>
        <v>32.11</v>
      </c>
      <c r="O44" s="112">
        <f t="shared" si="1"/>
        <v>0.18999999999999773</v>
      </c>
      <c r="P44">
        <v>12.926035502958579</v>
      </c>
      <c r="Q44">
        <v>8.0473372781065091</v>
      </c>
      <c r="R44">
        <v>0</v>
      </c>
      <c r="S44">
        <v>2.0923076923076924</v>
      </c>
      <c r="T44">
        <v>9.2343195266272176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80</v>
      </c>
      <c r="G45">
        <f t="shared" si="5"/>
        <v>32.299999999999997</v>
      </c>
      <c r="H45" s="112"/>
      <c r="I45">
        <f>BRPL_EOD!AA45+BRPL_EOD!AB45</f>
        <v>12.85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9.18</v>
      </c>
      <c r="N45">
        <f t="shared" si="0"/>
        <v>32.11</v>
      </c>
      <c r="O45" s="112">
        <f t="shared" si="1"/>
        <v>0.18999999999999773</v>
      </c>
      <c r="P45">
        <v>12.926035502958579</v>
      </c>
      <c r="Q45">
        <v>8.0473372781065091</v>
      </c>
      <c r="R45">
        <v>0</v>
      </c>
      <c r="S45">
        <v>2.0923076923076924</v>
      </c>
      <c r="T45">
        <v>9.2343195266272176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80</v>
      </c>
      <c r="G46">
        <f t="shared" si="5"/>
        <v>32.299999999999997</v>
      </c>
      <c r="H46" s="112"/>
      <c r="I46">
        <f>BRPL_EOD!AA46+BRPL_EOD!AB46</f>
        <v>12.85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9.18</v>
      </c>
      <c r="N46">
        <f t="shared" si="0"/>
        <v>32.11</v>
      </c>
      <c r="O46" s="112">
        <f t="shared" si="1"/>
        <v>0.18999999999999773</v>
      </c>
      <c r="P46">
        <v>12.926035502958579</v>
      </c>
      <c r="Q46">
        <v>8.0473372781065091</v>
      </c>
      <c r="R46">
        <v>0</v>
      </c>
      <c r="S46">
        <v>2.0923076923076924</v>
      </c>
      <c r="T46">
        <v>9.2343195266272176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2"/>
      <c r="I47">
        <f>BRPL_EOD!AA47+BRPL_EOD!AB47</f>
        <v>12.85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9.18</v>
      </c>
      <c r="N47">
        <f t="shared" si="0"/>
        <v>32.11</v>
      </c>
      <c r="O47" s="112">
        <f t="shared" si="1"/>
        <v>0.18999999999999773</v>
      </c>
      <c r="P47">
        <v>12.926035502958579</v>
      </c>
      <c r="Q47">
        <v>8.0473372781065091</v>
      </c>
      <c r="R47">
        <v>0</v>
      </c>
      <c r="S47">
        <v>2.0923076923076924</v>
      </c>
      <c r="T47">
        <v>9.2343195266272176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80</v>
      </c>
      <c r="G48">
        <f t="shared" si="5"/>
        <v>31.3</v>
      </c>
      <c r="H48" s="112"/>
      <c r="I48">
        <f>BRPL_EOD!AA48+BRPL_EOD!AB48</f>
        <v>12.03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9</v>
      </c>
      <c r="N48">
        <f t="shared" si="0"/>
        <v>31.11</v>
      </c>
      <c r="O48" s="112">
        <f t="shared" si="1"/>
        <v>0.19000000000000128</v>
      </c>
      <c r="P48">
        <v>12.103471552555447</v>
      </c>
      <c r="Q48">
        <v>8.0488588878174223</v>
      </c>
      <c r="R48">
        <v>0</v>
      </c>
      <c r="S48">
        <v>2.0927033108325297</v>
      </c>
      <c r="T48">
        <v>9.0549662487945994</v>
      </c>
      <c r="U48" s="114">
        <f t="shared" si="2"/>
        <v>31.3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80</v>
      </c>
      <c r="G49">
        <f t="shared" si="5"/>
        <v>31.3</v>
      </c>
      <c r="H49" s="112"/>
      <c r="I49">
        <f>BRPL_EOD!AA49+BRPL_EOD!AB49</f>
        <v>12.03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9</v>
      </c>
      <c r="N49">
        <f t="shared" si="0"/>
        <v>31.11</v>
      </c>
      <c r="O49" s="112">
        <f t="shared" si="1"/>
        <v>0.19000000000000128</v>
      </c>
      <c r="P49">
        <v>12.103471552555447</v>
      </c>
      <c r="Q49">
        <v>8.0488588878174223</v>
      </c>
      <c r="R49">
        <v>0</v>
      </c>
      <c r="S49">
        <v>2.0927033108325297</v>
      </c>
      <c r="T49">
        <v>9.0549662487945994</v>
      </c>
      <c r="U49" s="114">
        <f t="shared" si="2"/>
        <v>31.3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80</v>
      </c>
      <c r="G50">
        <f t="shared" si="5"/>
        <v>31.3</v>
      </c>
      <c r="H50" s="112"/>
      <c r="I50">
        <f>BRPL_EOD!AA50+BRPL_EOD!AB50</f>
        <v>12.03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9</v>
      </c>
      <c r="N50">
        <f t="shared" si="0"/>
        <v>31.11</v>
      </c>
      <c r="O50" s="112">
        <f t="shared" si="1"/>
        <v>0.19000000000000128</v>
      </c>
      <c r="P50">
        <v>12.103471552555447</v>
      </c>
      <c r="Q50">
        <v>8.0488588878174223</v>
      </c>
      <c r="R50">
        <v>0</v>
      </c>
      <c r="S50">
        <v>2.0927033108325297</v>
      </c>
      <c r="T50">
        <v>9.0549662487945994</v>
      </c>
      <c r="U50" s="114">
        <f t="shared" si="2"/>
        <v>31.3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80</v>
      </c>
      <c r="G51">
        <f t="shared" si="5"/>
        <v>31.3</v>
      </c>
      <c r="H51" s="112"/>
      <c r="I51">
        <f>BRPL_EOD!AA51+BRPL_EOD!AB51</f>
        <v>12.03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9</v>
      </c>
      <c r="N51">
        <f t="shared" si="0"/>
        <v>31.11</v>
      </c>
      <c r="O51" s="112">
        <f t="shared" si="1"/>
        <v>0.19000000000000128</v>
      </c>
      <c r="P51">
        <v>12.103471552555447</v>
      </c>
      <c r="Q51">
        <v>8.0488588878174223</v>
      </c>
      <c r="R51">
        <v>0</v>
      </c>
      <c r="S51">
        <v>2.0927033108325297</v>
      </c>
      <c r="T51">
        <v>9.0549662487945994</v>
      </c>
      <c r="U51" s="114">
        <f t="shared" si="2"/>
        <v>31.3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80</v>
      </c>
      <c r="G52">
        <f t="shared" si="5"/>
        <v>31.3</v>
      </c>
      <c r="H52" s="112"/>
      <c r="I52">
        <f>BRPL_EOD!AA52+BRPL_EOD!AB52</f>
        <v>12.03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9</v>
      </c>
      <c r="N52">
        <f t="shared" si="0"/>
        <v>31.11</v>
      </c>
      <c r="O52" s="112">
        <f t="shared" si="1"/>
        <v>0.19000000000000128</v>
      </c>
      <c r="P52">
        <v>12.103471552555447</v>
      </c>
      <c r="Q52">
        <v>8.0488588878174223</v>
      </c>
      <c r="R52">
        <v>0</v>
      </c>
      <c r="S52">
        <v>2.0927033108325297</v>
      </c>
      <c r="T52">
        <v>9.0549662487945994</v>
      </c>
      <c r="U52" s="114">
        <f t="shared" si="2"/>
        <v>31.3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80</v>
      </c>
      <c r="G53">
        <f t="shared" si="5"/>
        <v>31.3</v>
      </c>
      <c r="H53" s="112"/>
      <c r="I53">
        <f>BRPL_EOD!AA53+BRPL_EOD!AB53</f>
        <v>12.03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9</v>
      </c>
      <c r="N53">
        <f t="shared" si="0"/>
        <v>31.11</v>
      </c>
      <c r="O53" s="112">
        <f t="shared" si="1"/>
        <v>0.19000000000000128</v>
      </c>
      <c r="P53">
        <v>12.103471552555447</v>
      </c>
      <c r="Q53">
        <v>8.0488588878174223</v>
      </c>
      <c r="R53">
        <v>0</v>
      </c>
      <c r="S53">
        <v>2.0927033108325297</v>
      </c>
      <c r="T53">
        <v>9.0549662487945994</v>
      </c>
      <c r="U53" s="114">
        <f t="shared" si="2"/>
        <v>31.3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80</v>
      </c>
      <c r="G54">
        <f t="shared" si="5"/>
        <v>31.3</v>
      </c>
      <c r="H54" s="112"/>
      <c r="I54">
        <f>BRPL_EOD!AA54+BRPL_EOD!AB54</f>
        <v>12.03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9</v>
      </c>
      <c r="N54">
        <f t="shared" si="0"/>
        <v>31.11</v>
      </c>
      <c r="O54" s="112">
        <f t="shared" si="1"/>
        <v>0.19000000000000128</v>
      </c>
      <c r="P54">
        <v>12.103471552555447</v>
      </c>
      <c r="Q54">
        <v>8.0488588878174223</v>
      </c>
      <c r="R54">
        <v>0</v>
      </c>
      <c r="S54">
        <v>2.0927033108325297</v>
      </c>
      <c r="T54">
        <v>9.0549662487945994</v>
      </c>
      <c r="U54" s="114">
        <f t="shared" si="2"/>
        <v>31.3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80</v>
      </c>
      <c r="G55">
        <f t="shared" si="5"/>
        <v>31.3</v>
      </c>
      <c r="H55" s="112"/>
      <c r="I55">
        <f>BRPL_EOD!AA55+BRPL_EOD!AB55</f>
        <v>12.03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9</v>
      </c>
      <c r="N55">
        <f t="shared" si="0"/>
        <v>31.11</v>
      </c>
      <c r="O55" s="112">
        <f t="shared" si="1"/>
        <v>0.19000000000000128</v>
      </c>
      <c r="P55">
        <v>12.103471552555447</v>
      </c>
      <c r="Q55">
        <v>8.0488588878174223</v>
      </c>
      <c r="R55">
        <v>0</v>
      </c>
      <c r="S55">
        <v>2.0927033108325297</v>
      </c>
      <c r="T55">
        <v>9.0549662487945994</v>
      </c>
      <c r="U55" s="114">
        <f t="shared" si="2"/>
        <v>31.3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80</v>
      </c>
      <c r="G56">
        <f t="shared" si="5"/>
        <v>31.3</v>
      </c>
      <c r="H56" s="112"/>
      <c r="I56">
        <f>BRPL_EOD!AA56+BRPL_EOD!AB56</f>
        <v>12.03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9</v>
      </c>
      <c r="N56">
        <f t="shared" si="0"/>
        <v>31.11</v>
      </c>
      <c r="O56" s="112">
        <f t="shared" si="1"/>
        <v>0.19000000000000128</v>
      </c>
      <c r="P56">
        <v>12.103471552555447</v>
      </c>
      <c r="Q56">
        <v>8.0488588878174223</v>
      </c>
      <c r="R56">
        <v>0</v>
      </c>
      <c r="S56">
        <v>2.0927033108325297</v>
      </c>
      <c r="T56">
        <v>9.0549662487945994</v>
      </c>
      <c r="U56" s="114">
        <f t="shared" si="2"/>
        <v>31.3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80</v>
      </c>
      <c r="G57">
        <f t="shared" si="5"/>
        <v>31.3</v>
      </c>
      <c r="H57" s="112"/>
      <c r="I57">
        <f>BRPL_EOD!AA57+BRPL_EOD!AB57</f>
        <v>12.03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9</v>
      </c>
      <c r="N57">
        <f t="shared" si="0"/>
        <v>31.11</v>
      </c>
      <c r="O57" s="112">
        <f t="shared" si="1"/>
        <v>0.19000000000000128</v>
      </c>
      <c r="P57">
        <v>12.103471552555447</v>
      </c>
      <c r="Q57">
        <v>8.0488588878174223</v>
      </c>
      <c r="R57">
        <v>0</v>
      </c>
      <c r="S57">
        <v>2.0927033108325297</v>
      </c>
      <c r="T57">
        <v>9.0549662487945994</v>
      </c>
      <c r="U57" s="114">
        <f t="shared" si="2"/>
        <v>31.3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80</v>
      </c>
      <c r="G58">
        <f t="shared" si="5"/>
        <v>31.3</v>
      </c>
      <c r="H58" s="112"/>
      <c r="I58">
        <f>BRPL_EOD!AA58+BRPL_EOD!AB58</f>
        <v>12.03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9</v>
      </c>
      <c r="N58">
        <f t="shared" si="0"/>
        <v>31.11</v>
      </c>
      <c r="O58" s="112">
        <f t="shared" si="1"/>
        <v>0.19000000000000128</v>
      </c>
      <c r="P58">
        <v>12.103471552555447</v>
      </c>
      <c r="Q58">
        <v>8.0488588878174223</v>
      </c>
      <c r="R58">
        <v>0</v>
      </c>
      <c r="S58">
        <v>2.0927033108325297</v>
      </c>
      <c r="T58">
        <v>9.0549662487945994</v>
      </c>
      <c r="U58" s="114">
        <f t="shared" si="2"/>
        <v>31.3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2"/>
      <c r="I59">
        <f>BRPL_EOD!AA59+BRPL_EOD!AB59</f>
        <v>12.85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9.18</v>
      </c>
      <c r="N59">
        <f t="shared" si="0"/>
        <v>32.11</v>
      </c>
      <c r="O59" s="112">
        <f t="shared" si="1"/>
        <v>0.18999999999999773</v>
      </c>
      <c r="P59">
        <v>12.926035502958579</v>
      </c>
      <c r="Q59">
        <v>8.0473372781065091</v>
      </c>
      <c r="R59">
        <v>0</v>
      </c>
      <c r="S59">
        <v>2.0923076923076924</v>
      </c>
      <c r="T59">
        <v>9.2343195266272176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2"/>
      <c r="I60">
        <f>BRPL_EOD!AA60+BRPL_EOD!AB60</f>
        <v>12.85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9.18</v>
      </c>
      <c r="N60">
        <f t="shared" si="0"/>
        <v>32.11</v>
      </c>
      <c r="O60" s="112">
        <f t="shared" si="1"/>
        <v>0.18999999999999773</v>
      </c>
      <c r="P60">
        <v>12.926035502958579</v>
      </c>
      <c r="Q60">
        <v>8.0473372781065091</v>
      </c>
      <c r="R60">
        <v>0</v>
      </c>
      <c r="S60">
        <v>2.0923076923076924</v>
      </c>
      <c r="T60">
        <v>9.2343195266272176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2"/>
      <c r="I61">
        <f>BRPL_EOD!AA61+BRPL_EOD!AB61</f>
        <v>12.85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9.18</v>
      </c>
      <c r="N61">
        <f t="shared" si="0"/>
        <v>32.11</v>
      </c>
      <c r="O61" s="112">
        <f t="shared" si="1"/>
        <v>0.18999999999999773</v>
      </c>
      <c r="P61">
        <v>12.926035502958579</v>
      </c>
      <c r="Q61">
        <v>8.0473372781065091</v>
      </c>
      <c r="R61">
        <v>0</v>
      </c>
      <c r="S61">
        <v>2.0923076923076924</v>
      </c>
      <c r="T61">
        <v>9.2343195266272176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2"/>
      <c r="I62">
        <f>BRPL_EOD!AA62+BRPL_EOD!AB62</f>
        <v>12.85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9.18</v>
      </c>
      <c r="N62">
        <f t="shared" si="0"/>
        <v>32.11</v>
      </c>
      <c r="O62" s="112">
        <f t="shared" si="1"/>
        <v>0.18999999999999773</v>
      </c>
      <c r="P62">
        <v>12.926035502958579</v>
      </c>
      <c r="Q62">
        <v>8.0473372781065091</v>
      </c>
      <c r="R62">
        <v>0</v>
      </c>
      <c r="S62">
        <v>2.0923076923076924</v>
      </c>
      <c r="T62">
        <v>9.2343195266272176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2"/>
      <c r="I63">
        <f>BRPL_EOD!AA63+BRPL_EOD!AB63</f>
        <v>12.85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9.18</v>
      </c>
      <c r="N63">
        <f t="shared" si="0"/>
        <v>32.11</v>
      </c>
      <c r="O63" s="112">
        <f t="shared" si="1"/>
        <v>0.18999999999999773</v>
      </c>
      <c r="P63">
        <v>12.926035502958579</v>
      </c>
      <c r="Q63">
        <v>8.0473372781065091</v>
      </c>
      <c r="R63">
        <v>0</v>
      </c>
      <c r="S63">
        <v>2.0923076923076924</v>
      </c>
      <c r="T63">
        <v>9.2343195266272176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2"/>
      <c r="I64">
        <f>BRPL_EOD!AA64+BRPL_EOD!AB64</f>
        <v>12.85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9.18</v>
      </c>
      <c r="N64">
        <f t="shared" si="0"/>
        <v>32.11</v>
      </c>
      <c r="O64" s="112">
        <f t="shared" si="1"/>
        <v>0.18999999999999773</v>
      </c>
      <c r="P64">
        <v>12.926035502958579</v>
      </c>
      <c r="Q64">
        <v>8.0473372781065091</v>
      </c>
      <c r="R64">
        <v>0</v>
      </c>
      <c r="S64">
        <v>2.0923076923076924</v>
      </c>
      <c r="T64">
        <v>9.2343195266272176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2"/>
      <c r="I65">
        <f>BRPL_EOD!AA65+BRPL_EOD!AB65</f>
        <v>12.85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9.18</v>
      </c>
      <c r="N65">
        <f t="shared" si="0"/>
        <v>32.11</v>
      </c>
      <c r="O65" s="112">
        <f t="shared" si="1"/>
        <v>0.18999999999999773</v>
      </c>
      <c r="P65">
        <v>12.926035502958579</v>
      </c>
      <c r="Q65">
        <v>8.0473372781065091</v>
      </c>
      <c r="R65">
        <v>0</v>
      </c>
      <c r="S65">
        <v>2.0923076923076924</v>
      </c>
      <c r="T65">
        <v>9.2343195266272176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2"/>
      <c r="I66">
        <f>BRPL_EOD!AA66+BRPL_EOD!AB66</f>
        <v>12.85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9.18</v>
      </c>
      <c r="N66">
        <f t="shared" si="0"/>
        <v>32.11</v>
      </c>
      <c r="O66" s="112">
        <f t="shared" si="1"/>
        <v>0.18999999999999773</v>
      </c>
      <c r="P66">
        <v>12.926035502958579</v>
      </c>
      <c r="Q66">
        <v>8.0473372781065091</v>
      </c>
      <c r="R66">
        <v>0</v>
      </c>
      <c r="S66">
        <v>2.0923076923076924</v>
      </c>
      <c r="T66">
        <v>9.2343195266272176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2"/>
      <c r="I67">
        <f>BRPL_EOD!AA67+BRPL_EOD!AB67</f>
        <v>12.85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9.18</v>
      </c>
      <c r="N67">
        <f t="shared" ref="N67:N98" si="6">SUM(I67:M67)</f>
        <v>32.11</v>
      </c>
      <c r="O67" s="112">
        <f t="shared" ref="O67:O98" si="7">G67-N67</f>
        <v>0.18999999999999773</v>
      </c>
      <c r="P67">
        <v>12.926035502958579</v>
      </c>
      <c r="Q67">
        <v>8.0473372781065091</v>
      </c>
      <c r="R67">
        <v>0</v>
      </c>
      <c r="S67">
        <v>2.0923076923076924</v>
      </c>
      <c r="T67">
        <v>9.2343195266272176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2"/>
      <c r="I68">
        <f>BRPL_EOD!AA68+BRPL_EOD!AB68</f>
        <v>12.85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9.18</v>
      </c>
      <c r="N68">
        <f t="shared" si="6"/>
        <v>32.11</v>
      </c>
      <c r="O68" s="112">
        <f t="shared" si="7"/>
        <v>0.18999999999999773</v>
      </c>
      <c r="P68">
        <v>12.926035502958579</v>
      </c>
      <c r="Q68">
        <v>8.0473372781065091</v>
      </c>
      <c r="R68">
        <v>0</v>
      </c>
      <c r="S68">
        <v>2.0923076923076924</v>
      </c>
      <c r="T68">
        <v>9.2343195266272176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2"/>
      <c r="I69">
        <f>BRPL_EOD!AA69+BRPL_EOD!AB69</f>
        <v>12.85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9.18</v>
      </c>
      <c r="N69">
        <f t="shared" si="6"/>
        <v>32.11</v>
      </c>
      <c r="O69" s="112">
        <f t="shared" si="7"/>
        <v>0.18999999999999773</v>
      </c>
      <c r="P69">
        <v>12.926035502958579</v>
      </c>
      <c r="Q69">
        <v>8.0473372781065091</v>
      </c>
      <c r="R69">
        <v>0</v>
      </c>
      <c r="S69">
        <v>2.0923076923076924</v>
      </c>
      <c r="T69">
        <v>9.2343195266272176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2"/>
      <c r="I70">
        <f>BRPL_EOD!AA70+BRPL_EOD!AB70</f>
        <v>12.85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9.18</v>
      </c>
      <c r="N70">
        <f t="shared" si="6"/>
        <v>32.11</v>
      </c>
      <c r="O70" s="112">
        <f t="shared" si="7"/>
        <v>0.18999999999999773</v>
      </c>
      <c r="P70">
        <v>12.926035502958579</v>
      </c>
      <c r="Q70">
        <v>8.0473372781065091</v>
      </c>
      <c r="R70">
        <v>0</v>
      </c>
      <c r="S70">
        <v>2.0923076923076924</v>
      </c>
      <c r="T70">
        <v>9.2343195266272176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2"/>
      <c r="I71">
        <f>BRPL_EOD!AA71+BRPL_EOD!AB71</f>
        <v>12.03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9</v>
      </c>
      <c r="N71">
        <f t="shared" si="6"/>
        <v>31.11</v>
      </c>
      <c r="O71" s="112">
        <f t="shared" si="7"/>
        <v>0.19000000000000128</v>
      </c>
      <c r="P71">
        <v>12.103471552555447</v>
      </c>
      <c r="Q71">
        <v>8.0488588878174223</v>
      </c>
      <c r="R71">
        <v>0</v>
      </c>
      <c r="S71">
        <v>2.0927033108325297</v>
      </c>
      <c r="T71">
        <v>9.0549662487945994</v>
      </c>
      <c r="U71" s="114">
        <f t="shared" si="8"/>
        <v>31.3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2"/>
      <c r="I72">
        <f>BRPL_EOD!AA72+BRPL_EOD!AB72</f>
        <v>12.03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9</v>
      </c>
      <c r="N72">
        <f t="shared" si="6"/>
        <v>31.11</v>
      </c>
      <c r="O72" s="112">
        <f t="shared" si="7"/>
        <v>0.19000000000000128</v>
      </c>
      <c r="P72">
        <v>12.103471552555447</v>
      </c>
      <c r="Q72">
        <v>8.0488588878174223</v>
      </c>
      <c r="R72">
        <v>0</v>
      </c>
      <c r="S72">
        <v>2.0927033108325297</v>
      </c>
      <c r="T72">
        <v>9.0549662487945994</v>
      </c>
      <c r="U72" s="114">
        <f t="shared" si="8"/>
        <v>31.3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80</v>
      </c>
      <c r="G73">
        <f t="shared" si="11"/>
        <v>30.3</v>
      </c>
      <c r="H73" s="112"/>
      <c r="I73">
        <f>BRPL_EOD!AA73+BRPL_EOD!AB73</f>
        <v>11.64</v>
      </c>
      <c r="J73">
        <f>BYPL_EOD!AA73+BYPL_EOD!AB73</f>
        <v>7.76</v>
      </c>
      <c r="K73">
        <f>MES_EOD!AA73+MES_EOD!AB73</f>
        <v>0</v>
      </c>
      <c r="L73">
        <f>NDMC_EOD!AA73+NDMC_EOD!AB73</f>
        <v>2.02</v>
      </c>
      <c r="M73">
        <f>TPDDL_EOD!AA73+TPDDL_EOD!AB73</f>
        <v>8.73</v>
      </c>
      <c r="N73">
        <f t="shared" si="6"/>
        <v>30.15</v>
      </c>
      <c r="O73" s="112">
        <f t="shared" si="7"/>
        <v>0.15000000000000213</v>
      </c>
      <c r="P73">
        <v>11.697910447761195</v>
      </c>
      <c r="Q73">
        <v>7.7986069651741294</v>
      </c>
      <c r="R73">
        <v>0</v>
      </c>
      <c r="S73">
        <v>2.0300497512437814</v>
      </c>
      <c r="T73">
        <v>8.7734328358208966</v>
      </c>
      <c r="U73" s="114">
        <f t="shared" si="8"/>
        <v>30.300000000000004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80</v>
      </c>
      <c r="G74">
        <f t="shared" si="11"/>
        <v>30.3</v>
      </c>
      <c r="H74" s="112"/>
      <c r="I74">
        <f>BRPL_EOD!AA74+BRPL_EOD!AB74</f>
        <v>11.64</v>
      </c>
      <c r="J74">
        <f>BYPL_EOD!AA74+BYPL_EOD!AB74</f>
        <v>7.76</v>
      </c>
      <c r="K74">
        <f>MES_EOD!AA74+MES_EOD!AB74</f>
        <v>0</v>
      </c>
      <c r="L74">
        <f>NDMC_EOD!AA74+NDMC_EOD!AB74</f>
        <v>2.02</v>
      </c>
      <c r="M74">
        <f>TPDDL_EOD!AA74+TPDDL_EOD!AB74</f>
        <v>8.73</v>
      </c>
      <c r="N74">
        <f t="shared" si="6"/>
        <v>30.15</v>
      </c>
      <c r="O74" s="112">
        <f t="shared" si="7"/>
        <v>0.15000000000000213</v>
      </c>
      <c r="P74">
        <v>11.697910447761195</v>
      </c>
      <c r="Q74">
        <v>7.7986069651741294</v>
      </c>
      <c r="R74">
        <v>0</v>
      </c>
      <c r="S74">
        <v>2.0300497512437814</v>
      </c>
      <c r="T74">
        <v>8.7734328358208966</v>
      </c>
      <c r="U74" s="114">
        <f t="shared" si="8"/>
        <v>30.300000000000004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80</v>
      </c>
      <c r="G75">
        <f t="shared" si="11"/>
        <v>30.6</v>
      </c>
      <c r="H75" s="112"/>
      <c r="I75">
        <f>BRPL_EOD!AA75+BRPL_EOD!AB75</f>
        <v>11.64</v>
      </c>
      <c r="J75">
        <f>BYPL_EOD!AA75+BYPL_EOD!AB75</f>
        <v>7.76</v>
      </c>
      <c r="K75">
        <f>MES_EOD!AA75+MES_EOD!AB75</f>
        <v>0</v>
      </c>
      <c r="L75">
        <f>NDMC_EOD!AA75+NDMC_EOD!AB75</f>
        <v>2.02</v>
      </c>
      <c r="M75">
        <f>TPDDL_EOD!AA75+TPDDL_EOD!AB75</f>
        <v>8.73</v>
      </c>
      <c r="N75">
        <f t="shared" si="6"/>
        <v>30.15</v>
      </c>
      <c r="O75" s="112">
        <f t="shared" si="7"/>
        <v>0.45000000000000284</v>
      </c>
      <c r="P75">
        <v>11.813731343283584</v>
      </c>
      <c r="Q75">
        <v>7.8758208955223887</v>
      </c>
      <c r="R75">
        <v>0</v>
      </c>
      <c r="S75">
        <v>2.0501492537313437</v>
      </c>
      <c r="T75">
        <v>8.8602985074626872</v>
      </c>
      <c r="U75" s="114">
        <f t="shared" si="8"/>
        <v>30.600000000000005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80</v>
      </c>
      <c r="G76">
        <f t="shared" si="11"/>
        <v>30.6</v>
      </c>
      <c r="H76" s="112"/>
      <c r="I76">
        <f>BRPL_EOD!AA76+BRPL_EOD!AB76</f>
        <v>11.64</v>
      </c>
      <c r="J76">
        <f>BYPL_EOD!AA76+BYPL_EOD!AB76</f>
        <v>7.76</v>
      </c>
      <c r="K76">
        <f>MES_EOD!AA76+MES_EOD!AB76</f>
        <v>0</v>
      </c>
      <c r="L76">
        <f>NDMC_EOD!AA76+NDMC_EOD!AB76</f>
        <v>2.02</v>
      </c>
      <c r="M76">
        <f>TPDDL_EOD!AA76+TPDDL_EOD!AB76</f>
        <v>8.73</v>
      </c>
      <c r="N76">
        <f t="shared" si="6"/>
        <v>30.15</v>
      </c>
      <c r="O76" s="112">
        <f t="shared" si="7"/>
        <v>0.45000000000000284</v>
      </c>
      <c r="P76">
        <v>11.813731343283584</v>
      </c>
      <c r="Q76">
        <v>7.8758208955223887</v>
      </c>
      <c r="R76">
        <v>0</v>
      </c>
      <c r="S76">
        <v>2.0501492537313437</v>
      </c>
      <c r="T76">
        <v>8.8602985074626872</v>
      </c>
      <c r="U76" s="114">
        <f t="shared" si="8"/>
        <v>30.600000000000005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80</v>
      </c>
      <c r="G77">
        <f t="shared" si="11"/>
        <v>30.6</v>
      </c>
      <c r="H77" s="112"/>
      <c r="I77">
        <f>BRPL_EOD!AA77+BRPL_EOD!AB77</f>
        <v>11.64</v>
      </c>
      <c r="J77">
        <f>BYPL_EOD!AA77+BYPL_EOD!AB77</f>
        <v>7.76</v>
      </c>
      <c r="K77">
        <f>MES_EOD!AA77+MES_EOD!AB77</f>
        <v>0</v>
      </c>
      <c r="L77">
        <f>NDMC_EOD!AA77+NDMC_EOD!AB77</f>
        <v>2.02</v>
      </c>
      <c r="M77">
        <f>TPDDL_EOD!AA77+TPDDL_EOD!AB77</f>
        <v>8.73</v>
      </c>
      <c r="N77">
        <f t="shared" si="6"/>
        <v>30.15</v>
      </c>
      <c r="O77" s="112">
        <f t="shared" si="7"/>
        <v>0.45000000000000284</v>
      </c>
      <c r="P77">
        <v>11.813731343283584</v>
      </c>
      <c r="Q77">
        <v>7.8758208955223887</v>
      </c>
      <c r="R77">
        <v>0</v>
      </c>
      <c r="S77">
        <v>2.0501492537313437</v>
      </c>
      <c r="T77">
        <v>8.8602985074626872</v>
      </c>
      <c r="U77" s="114">
        <f t="shared" si="8"/>
        <v>30.600000000000005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80</v>
      </c>
      <c r="G78">
        <f t="shared" si="11"/>
        <v>30.6</v>
      </c>
      <c r="H78" s="112"/>
      <c r="I78">
        <f>BRPL_EOD!AA78+BRPL_EOD!AB78</f>
        <v>11.64</v>
      </c>
      <c r="J78">
        <f>BYPL_EOD!AA78+BYPL_EOD!AB78</f>
        <v>7.76</v>
      </c>
      <c r="K78">
        <f>MES_EOD!AA78+MES_EOD!AB78</f>
        <v>0</v>
      </c>
      <c r="L78">
        <f>NDMC_EOD!AA78+NDMC_EOD!AB78</f>
        <v>2.02</v>
      </c>
      <c r="M78">
        <f>TPDDL_EOD!AA78+TPDDL_EOD!AB78</f>
        <v>8.73</v>
      </c>
      <c r="N78">
        <f t="shared" si="6"/>
        <v>30.15</v>
      </c>
      <c r="O78" s="112">
        <f t="shared" si="7"/>
        <v>0.45000000000000284</v>
      </c>
      <c r="P78">
        <v>11.813731343283584</v>
      </c>
      <c r="Q78">
        <v>7.8758208955223887</v>
      </c>
      <c r="R78">
        <v>0</v>
      </c>
      <c r="S78">
        <v>2.0501492537313437</v>
      </c>
      <c r="T78">
        <v>8.8602985074626872</v>
      </c>
      <c r="U78" s="114">
        <f t="shared" si="8"/>
        <v>30.600000000000005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2"/>
      <c r="I79">
        <f>BRPL_EOD!AA79+BRPL_EOD!AB79</f>
        <v>12.85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9.18</v>
      </c>
      <c r="N79">
        <f t="shared" si="6"/>
        <v>32.11</v>
      </c>
      <c r="O79" s="112">
        <f t="shared" si="7"/>
        <v>0.49000000000000199</v>
      </c>
      <c r="P79">
        <v>13.046091560261601</v>
      </c>
      <c r="Q79">
        <v>8.1220803488009974</v>
      </c>
      <c r="R79">
        <v>0</v>
      </c>
      <c r="S79">
        <v>2.1117408906882593</v>
      </c>
      <c r="T79">
        <v>9.3200872002491444</v>
      </c>
      <c r="U79" s="114">
        <f t="shared" si="8"/>
        <v>32.600000000000009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2"/>
      <c r="I80">
        <f>BRPL_EOD!AA80+BRPL_EOD!AB80</f>
        <v>12.85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9.18</v>
      </c>
      <c r="N80">
        <f t="shared" si="6"/>
        <v>32.11</v>
      </c>
      <c r="O80" s="112">
        <f t="shared" si="7"/>
        <v>0.49000000000000199</v>
      </c>
      <c r="P80">
        <v>13.046091560261601</v>
      </c>
      <c r="Q80">
        <v>8.1220803488009974</v>
      </c>
      <c r="R80">
        <v>0</v>
      </c>
      <c r="S80">
        <v>2.1117408906882593</v>
      </c>
      <c r="T80">
        <v>9.3200872002491444</v>
      </c>
      <c r="U80" s="114">
        <f t="shared" si="8"/>
        <v>32.600000000000009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2"/>
      <c r="I81">
        <f>BRPL_EOD!AA81+BRPL_EOD!AB81</f>
        <v>12.85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9.18</v>
      </c>
      <c r="N81">
        <f t="shared" si="6"/>
        <v>32.11</v>
      </c>
      <c r="O81" s="112">
        <f t="shared" si="7"/>
        <v>0.49000000000000199</v>
      </c>
      <c r="P81">
        <v>13.046091560261601</v>
      </c>
      <c r="Q81">
        <v>8.1220803488009974</v>
      </c>
      <c r="R81">
        <v>0</v>
      </c>
      <c r="S81">
        <v>2.1117408906882593</v>
      </c>
      <c r="T81">
        <v>9.3200872002491444</v>
      </c>
      <c r="U81" s="114">
        <f t="shared" si="8"/>
        <v>32.600000000000009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2"/>
      <c r="I82">
        <f>BRPL_EOD!AA82+BRPL_EOD!AB82</f>
        <v>12.85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9.18</v>
      </c>
      <c r="N82">
        <f t="shared" si="6"/>
        <v>32.11</v>
      </c>
      <c r="O82" s="112">
        <f t="shared" si="7"/>
        <v>0.49000000000000199</v>
      </c>
      <c r="P82">
        <v>13.046091560261601</v>
      </c>
      <c r="Q82">
        <v>8.1220803488009974</v>
      </c>
      <c r="R82">
        <v>0</v>
      </c>
      <c r="S82">
        <v>2.1117408906882593</v>
      </c>
      <c r="T82">
        <v>9.3200872002491444</v>
      </c>
      <c r="U82" s="114">
        <f t="shared" si="8"/>
        <v>32.600000000000009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2"/>
      <c r="I83">
        <f>BRPL_EOD!AA83+BRPL_EOD!AB83</f>
        <v>12.85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9.18</v>
      </c>
      <c r="N83">
        <f t="shared" si="6"/>
        <v>32.11</v>
      </c>
      <c r="O83" s="112">
        <f t="shared" si="7"/>
        <v>0.49000000000000199</v>
      </c>
      <c r="P83">
        <v>13.046091560261601</v>
      </c>
      <c r="Q83">
        <v>8.1220803488009974</v>
      </c>
      <c r="R83">
        <v>0</v>
      </c>
      <c r="S83">
        <v>2.1117408906882593</v>
      </c>
      <c r="T83">
        <v>9.3200872002491444</v>
      </c>
      <c r="U83" s="114">
        <f t="shared" si="8"/>
        <v>32.600000000000009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2"/>
      <c r="I84">
        <f>BRPL_EOD!AA84+BRPL_EOD!AB84</f>
        <v>12.85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9.18</v>
      </c>
      <c r="N84">
        <f t="shared" si="6"/>
        <v>32.11</v>
      </c>
      <c r="O84" s="112">
        <f t="shared" si="7"/>
        <v>0.49000000000000199</v>
      </c>
      <c r="P84">
        <v>13.046091560261601</v>
      </c>
      <c r="Q84">
        <v>8.1220803488009974</v>
      </c>
      <c r="R84">
        <v>0</v>
      </c>
      <c r="S84">
        <v>2.1117408906882593</v>
      </c>
      <c r="T84">
        <v>9.3200872002491444</v>
      </c>
      <c r="U84" s="114">
        <f t="shared" si="8"/>
        <v>32.600000000000009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2"/>
      <c r="I85">
        <f>BRPL_EOD!AA85+BRPL_EOD!AB85</f>
        <v>12.85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9.18</v>
      </c>
      <c r="N85">
        <f t="shared" si="6"/>
        <v>32.11</v>
      </c>
      <c r="O85" s="112">
        <f t="shared" si="7"/>
        <v>0.49000000000000199</v>
      </c>
      <c r="P85">
        <v>13.046091560261601</v>
      </c>
      <c r="Q85">
        <v>8.1220803488009974</v>
      </c>
      <c r="R85">
        <v>0</v>
      </c>
      <c r="S85">
        <v>2.1117408906882593</v>
      </c>
      <c r="T85">
        <v>9.3200872002491444</v>
      </c>
      <c r="U85" s="114">
        <f t="shared" si="8"/>
        <v>32.600000000000009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2"/>
      <c r="I86">
        <f>BRPL_EOD!AA86+BRPL_EOD!AB86</f>
        <v>12.85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9.18</v>
      </c>
      <c r="N86">
        <f t="shared" si="6"/>
        <v>32.11</v>
      </c>
      <c r="O86" s="112">
        <f t="shared" si="7"/>
        <v>0.49000000000000199</v>
      </c>
      <c r="P86">
        <v>13.046091560261601</v>
      </c>
      <c r="Q86">
        <v>8.1220803488009974</v>
      </c>
      <c r="R86">
        <v>0</v>
      </c>
      <c r="S86">
        <v>2.1117408906882593</v>
      </c>
      <c r="T86">
        <v>9.3200872002491444</v>
      </c>
      <c r="U86" s="114">
        <f t="shared" si="8"/>
        <v>32.600000000000009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2"/>
      <c r="I87">
        <f>BRPL_EOD!AA87+BRPL_EOD!AB87</f>
        <v>12.85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9.18</v>
      </c>
      <c r="N87">
        <f t="shared" si="6"/>
        <v>32.11</v>
      </c>
      <c r="O87" s="112">
        <f t="shared" si="7"/>
        <v>0.49000000000000199</v>
      </c>
      <c r="P87">
        <v>13.046091560261601</v>
      </c>
      <c r="Q87">
        <v>8.1220803488009974</v>
      </c>
      <c r="R87">
        <v>0</v>
      </c>
      <c r="S87">
        <v>2.1117408906882593</v>
      </c>
      <c r="T87">
        <v>9.3200872002491444</v>
      </c>
      <c r="U87" s="114">
        <f t="shared" si="8"/>
        <v>32.600000000000009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2"/>
      <c r="I88">
        <f>BRPL_EOD!AA88+BRPL_EOD!AB88</f>
        <v>12.85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9.18</v>
      </c>
      <c r="N88">
        <f t="shared" si="6"/>
        <v>32.11</v>
      </c>
      <c r="O88" s="112">
        <f t="shared" si="7"/>
        <v>0.49000000000000199</v>
      </c>
      <c r="P88">
        <v>13.046091560261601</v>
      </c>
      <c r="Q88">
        <v>8.1220803488009974</v>
      </c>
      <c r="R88">
        <v>0</v>
      </c>
      <c r="S88">
        <v>2.1117408906882593</v>
      </c>
      <c r="T88">
        <v>9.3200872002491444</v>
      </c>
      <c r="U88" s="114">
        <f t="shared" si="8"/>
        <v>32.600000000000009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2"/>
      <c r="I89">
        <f>BRPL_EOD!AA89+BRPL_EOD!AB89</f>
        <v>12.85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9.18</v>
      </c>
      <c r="N89">
        <f t="shared" si="6"/>
        <v>32.11</v>
      </c>
      <c r="O89" s="112">
        <f t="shared" si="7"/>
        <v>0.49000000000000199</v>
      </c>
      <c r="P89">
        <v>13.046091560261601</v>
      </c>
      <c r="Q89">
        <v>8.1220803488009974</v>
      </c>
      <c r="R89">
        <v>0</v>
      </c>
      <c r="S89">
        <v>2.1117408906882593</v>
      </c>
      <c r="T89">
        <v>9.3200872002491444</v>
      </c>
      <c r="U89" s="114">
        <f t="shared" si="8"/>
        <v>32.600000000000009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2"/>
      <c r="I90">
        <f>BRPL_EOD!AA90+BRPL_EOD!AB90</f>
        <v>12.85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9.18</v>
      </c>
      <c r="N90">
        <f t="shared" si="6"/>
        <v>32.11</v>
      </c>
      <c r="O90" s="112">
        <f t="shared" si="7"/>
        <v>0.49000000000000199</v>
      </c>
      <c r="P90">
        <v>13.046091560261601</v>
      </c>
      <c r="Q90">
        <v>8.1220803488009974</v>
      </c>
      <c r="R90">
        <v>0</v>
      </c>
      <c r="S90">
        <v>2.1117408906882593</v>
      </c>
      <c r="T90">
        <v>9.3200872002491444</v>
      </c>
      <c r="U90" s="114">
        <f t="shared" si="8"/>
        <v>32.600000000000009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2"/>
      <c r="I91">
        <f>BRPL_EOD!AA91+BRPL_EOD!AB91</f>
        <v>12.85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9.18</v>
      </c>
      <c r="N91">
        <f t="shared" si="6"/>
        <v>32.11</v>
      </c>
      <c r="O91" s="112">
        <f t="shared" si="7"/>
        <v>0.49000000000000199</v>
      </c>
      <c r="P91">
        <v>13.046091560261601</v>
      </c>
      <c r="Q91">
        <v>8.1220803488009974</v>
      </c>
      <c r="R91">
        <v>0</v>
      </c>
      <c r="S91">
        <v>2.1117408906882593</v>
      </c>
      <c r="T91">
        <v>9.3200872002491444</v>
      </c>
      <c r="U91" s="114">
        <f t="shared" si="8"/>
        <v>32.600000000000009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2"/>
      <c r="I92">
        <f>BRPL_EOD!AA92+BRPL_EOD!AB92</f>
        <v>12.85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9.18</v>
      </c>
      <c r="N92">
        <f t="shared" si="6"/>
        <v>32.11</v>
      </c>
      <c r="O92" s="112">
        <f t="shared" si="7"/>
        <v>0.49000000000000199</v>
      </c>
      <c r="P92">
        <v>13.046091560261601</v>
      </c>
      <c r="Q92">
        <v>8.1220803488009974</v>
      </c>
      <c r="R92">
        <v>0</v>
      </c>
      <c r="S92">
        <v>2.1117408906882593</v>
      </c>
      <c r="T92">
        <v>9.3200872002491444</v>
      </c>
      <c r="U92" s="114">
        <f t="shared" si="8"/>
        <v>32.600000000000009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2"/>
      <c r="I93">
        <f>BRPL_EOD!AA93+BRPL_EOD!AB93</f>
        <v>12.85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9.18</v>
      </c>
      <c r="N93">
        <f t="shared" si="6"/>
        <v>32.11</v>
      </c>
      <c r="O93" s="112">
        <f t="shared" si="7"/>
        <v>0.49000000000000199</v>
      </c>
      <c r="P93">
        <v>13.046091560261601</v>
      </c>
      <c r="Q93">
        <v>8.1220803488009974</v>
      </c>
      <c r="R93">
        <v>0</v>
      </c>
      <c r="S93">
        <v>2.1117408906882593</v>
      </c>
      <c r="T93">
        <v>9.3200872002491444</v>
      </c>
      <c r="U93" s="114">
        <f t="shared" si="8"/>
        <v>32.600000000000009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2"/>
      <c r="I94">
        <f>BRPL_EOD!AA94+BRPL_EOD!AB94</f>
        <v>12.85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9.18</v>
      </c>
      <c r="N94">
        <f t="shared" si="6"/>
        <v>32.11</v>
      </c>
      <c r="O94" s="112">
        <f t="shared" si="7"/>
        <v>0.49000000000000199</v>
      </c>
      <c r="P94">
        <v>13.046091560261601</v>
      </c>
      <c r="Q94">
        <v>8.1220803488009974</v>
      </c>
      <c r="R94">
        <v>0</v>
      </c>
      <c r="S94">
        <v>2.1117408906882593</v>
      </c>
      <c r="T94">
        <v>9.3200872002491444</v>
      </c>
      <c r="U94" s="114">
        <f t="shared" si="8"/>
        <v>32.600000000000009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80</v>
      </c>
      <c r="G95">
        <f t="shared" si="11"/>
        <v>32.6</v>
      </c>
      <c r="H95" s="112"/>
      <c r="I95">
        <f>BRPL_EOD!AA95+BRPL_EOD!AB95</f>
        <v>12.85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9.18</v>
      </c>
      <c r="N95">
        <f t="shared" si="6"/>
        <v>32.11</v>
      </c>
      <c r="O95" s="112">
        <f t="shared" si="7"/>
        <v>0.49000000000000199</v>
      </c>
      <c r="P95">
        <v>13.046091560261601</v>
      </c>
      <c r="Q95">
        <v>8.1220803488009974</v>
      </c>
      <c r="R95">
        <v>0</v>
      </c>
      <c r="S95">
        <v>2.1117408906882593</v>
      </c>
      <c r="T95">
        <v>9.3200872002491444</v>
      </c>
      <c r="U95" s="114">
        <f t="shared" si="8"/>
        <v>32.600000000000009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80</v>
      </c>
      <c r="G96">
        <f t="shared" si="11"/>
        <v>32.6</v>
      </c>
      <c r="H96" s="112"/>
      <c r="I96">
        <f>BRPL_EOD!AA96+BRPL_EOD!AB96</f>
        <v>12.85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9.18</v>
      </c>
      <c r="N96">
        <f t="shared" si="6"/>
        <v>32.11</v>
      </c>
      <c r="O96" s="112">
        <f t="shared" si="7"/>
        <v>0.49000000000000199</v>
      </c>
      <c r="P96">
        <v>13.046091560261601</v>
      </c>
      <c r="Q96">
        <v>8.1220803488009974</v>
      </c>
      <c r="R96">
        <v>0</v>
      </c>
      <c r="S96">
        <v>2.1117408906882593</v>
      </c>
      <c r="T96">
        <v>9.3200872002491444</v>
      </c>
      <c r="U96" s="114">
        <f t="shared" si="8"/>
        <v>32.600000000000009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80</v>
      </c>
      <c r="G97">
        <f t="shared" si="11"/>
        <v>32.6</v>
      </c>
      <c r="H97" s="112"/>
      <c r="I97">
        <f>BRPL_EOD!AA97+BRPL_EOD!AB97</f>
        <v>12.85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9.18</v>
      </c>
      <c r="N97">
        <f t="shared" si="6"/>
        <v>32.11</v>
      </c>
      <c r="O97" s="112">
        <f t="shared" si="7"/>
        <v>0.49000000000000199</v>
      </c>
      <c r="P97">
        <v>13.046091560261601</v>
      </c>
      <c r="Q97">
        <v>8.1220803488009974</v>
      </c>
      <c r="R97">
        <v>0</v>
      </c>
      <c r="S97">
        <v>2.1117408906882593</v>
      </c>
      <c r="T97">
        <v>9.3200872002491444</v>
      </c>
      <c r="U97" s="114">
        <f t="shared" si="8"/>
        <v>32.600000000000009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80</v>
      </c>
      <c r="G98">
        <f t="shared" si="11"/>
        <v>32.6</v>
      </c>
      <c r="H98" s="112"/>
      <c r="I98">
        <f>BRPL_EOD!AA98+BRPL_EOD!AB98</f>
        <v>12.85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9.18</v>
      </c>
      <c r="N98">
        <f t="shared" si="6"/>
        <v>32.11</v>
      </c>
      <c r="O98" s="112">
        <f t="shared" si="7"/>
        <v>0.49000000000000199</v>
      </c>
      <c r="P98">
        <v>13.046091560261601</v>
      </c>
      <c r="Q98">
        <v>8.1220803488009974</v>
      </c>
      <c r="R98">
        <v>0</v>
      </c>
      <c r="S98">
        <v>2.1117408906882593</v>
      </c>
      <c r="T98">
        <v>9.3200872002491444</v>
      </c>
      <c r="U98" s="114">
        <f t="shared" si="8"/>
        <v>32.600000000000009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0.78444999999999954</v>
      </c>
      <c r="E99" s="114">
        <f t="shared" si="12"/>
        <v>0</v>
      </c>
      <c r="F99" s="114">
        <f t="shared" si="12"/>
        <v>1.92</v>
      </c>
      <c r="G99" s="114">
        <f t="shared" si="12"/>
        <v>0.78444999999999954</v>
      </c>
      <c r="H99" s="114"/>
      <c r="I99" s="114">
        <f t="shared" si="12"/>
        <v>0.31031499999999967</v>
      </c>
      <c r="J99" s="114">
        <f t="shared" si="12"/>
        <v>0.19163999999999998</v>
      </c>
      <c r="K99" s="114">
        <f t="shared" si="12"/>
        <v>0</v>
      </c>
      <c r="L99" s="114">
        <f t="shared" si="12"/>
        <v>4.9830000000000083E-2</v>
      </c>
      <c r="M99" s="114">
        <f t="shared" si="12"/>
        <v>0.22366499999999967</v>
      </c>
      <c r="N99" s="114">
        <f t="shared" si="12"/>
        <v>0.77545000000000031</v>
      </c>
      <c r="O99" s="114">
        <f t="shared" si="12"/>
        <v>9.0000000000000253E-3</v>
      </c>
      <c r="P99" s="114">
        <f t="shared" si="12"/>
        <v>0.31392937607212063</v>
      </c>
      <c r="Q99" s="114">
        <f t="shared" si="12"/>
        <v>0.19385245609422422</v>
      </c>
      <c r="R99" s="114">
        <f t="shared" si="12"/>
        <v>0</v>
      </c>
      <c r="S99" s="114">
        <f t="shared" si="12"/>
        <v>5.0405280375543093E-2</v>
      </c>
      <c r="T99" s="114">
        <f t="shared" si="12"/>
        <v>0.22626288745811229</v>
      </c>
      <c r="U99" s="114">
        <f t="shared" si="12"/>
        <v>0.78444999999999954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258.45</v>
      </c>
      <c r="E3">
        <f>BAWANA!AM3</f>
        <v>0</v>
      </c>
      <c r="F3">
        <f>(B3+C3)*0.8</f>
        <v>256</v>
      </c>
      <c r="G3">
        <f>(D3+E3)</f>
        <v>258.45</v>
      </c>
      <c r="H3" s="112"/>
      <c r="I3">
        <f>BRPL_EOD!AI3+BRPL_EOD!AJ3</f>
        <v>134.61000000000001</v>
      </c>
      <c r="J3">
        <f>BYPL_EOD!AI3+BYPL_EOD!AJ3</f>
        <v>45</v>
      </c>
      <c r="K3">
        <f>MES_EOD!AI3+MES_EOD!AJ3</f>
        <v>5.84</v>
      </c>
      <c r="L3">
        <f>NDMC_EOD!AI3+NDMC_EOD!AJ3</f>
        <v>23</v>
      </c>
      <c r="M3">
        <f>TPDDL_EOD!AI3+TPDDL_EOD!AJ3</f>
        <v>50</v>
      </c>
      <c r="N3">
        <f t="shared" ref="N3:N66" si="0">SUM(I3:M3)</f>
        <v>258.45000000000005</v>
      </c>
      <c r="O3" s="112">
        <f t="shared" ref="O3:O66" si="1">G3-N3</f>
        <v>0</v>
      </c>
      <c r="P3">
        <v>134.60999999999999</v>
      </c>
      <c r="Q3">
        <v>44.999999999999993</v>
      </c>
      <c r="R3">
        <v>5.839999999999999</v>
      </c>
      <c r="S3">
        <v>22.999999999999996</v>
      </c>
      <c r="T3">
        <v>49.999999999999986</v>
      </c>
      <c r="U3" s="114">
        <f t="shared" ref="U3:U66" si="2">SUM(P3:T3)</f>
        <v>258.45</v>
      </c>
      <c r="V3" s="112">
        <f t="shared" ref="V3:V66" si="3">G3-U3</f>
        <v>0</v>
      </c>
      <c r="Y3">
        <f>BAWANA!AW3+BAWANA!AX3</f>
        <v>0</v>
      </c>
      <c r="Z3">
        <f>BAWANA!BD3+BAWANA!BE3</f>
        <v>32</v>
      </c>
      <c r="AA3">
        <f>BAWANA!X3+BAWANA!Y3</f>
        <v>0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258.45</v>
      </c>
      <c r="E4">
        <f>BAWANA!AM4</f>
        <v>0</v>
      </c>
      <c r="F4">
        <f t="shared" ref="F4:F67" si="4">(B4+C4)*0.8</f>
        <v>256</v>
      </c>
      <c r="G4">
        <f t="shared" ref="G4:G67" si="5">(D4+E4)</f>
        <v>258.45</v>
      </c>
      <c r="H4" s="112"/>
      <c r="I4">
        <f>BRPL_EOD!AI4+BRPL_EOD!AJ4</f>
        <v>134.61000000000001</v>
      </c>
      <c r="J4">
        <f>BYPL_EOD!AI4+BYPL_EOD!AJ4</f>
        <v>45</v>
      </c>
      <c r="K4">
        <f>MES_EOD!AI4+MES_EOD!AJ4</f>
        <v>5.84</v>
      </c>
      <c r="L4">
        <f>NDMC_EOD!AI4+NDMC_EOD!AJ4</f>
        <v>23</v>
      </c>
      <c r="M4">
        <f>TPDDL_EOD!AI4+TPDDL_EOD!AJ4</f>
        <v>50</v>
      </c>
      <c r="N4">
        <f t="shared" si="0"/>
        <v>258.45000000000005</v>
      </c>
      <c r="O4" s="112">
        <f t="shared" si="1"/>
        <v>0</v>
      </c>
      <c r="P4">
        <v>134.60999999999999</v>
      </c>
      <c r="Q4">
        <v>44.999999999999993</v>
      </c>
      <c r="R4">
        <v>5.839999999999999</v>
      </c>
      <c r="S4">
        <v>22.999999999999996</v>
      </c>
      <c r="T4">
        <v>49.999999999999986</v>
      </c>
      <c r="U4" s="114">
        <f t="shared" si="2"/>
        <v>258.45</v>
      </c>
      <c r="V4" s="112">
        <f t="shared" si="3"/>
        <v>0</v>
      </c>
      <c r="Y4">
        <f>BAWANA!AW4+BAWANA!AX4</f>
        <v>0</v>
      </c>
      <c r="Z4">
        <f>BAWANA!BD4+BAWANA!BE4</f>
        <v>32</v>
      </c>
      <c r="AA4">
        <f>BAWANA!X4+BAWANA!Y4</f>
        <v>0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233.84000000000003</v>
      </c>
      <c r="E5">
        <f>BAWANA!AM5</f>
        <v>0</v>
      </c>
      <c r="F5">
        <f t="shared" si="4"/>
        <v>256</v>
      </c>
      <c r="G5">
        <f t="shared" si="5"/>
        <v>233.84000000000003</v>
      </c>
      <c r="H5" s="112"/>
      <c r="I5">
        <f>BRPL_EOD!AI5+BRPL_EOD!AJ5</f>
        <v>110</v>
      </c>
      <c r="J5">
        <f>BYPL_EOD!AI5+BYPL_EOD!AJ5</f>
        <v>45</v>
      </c>
      <c r="K5">
        <f>MES_EOD!AI5+MES_EOD!AJ5</f>
        <v>5.84</v>
      </c>
      <c r="L5">
        <f>NDMC_EOD!AI5+NDMC_EOD!AJ5</f>
        <v>23</v>
      </c>
      <c r="M5">
        <f>TPDDL_EOD!AI5+TPDDL_EOD!AJ5</f>
        <v>50</v>
      </c>
      <c r="N5">
        <f t="shared" si="0"/>
        <v>233.84</v>
      </c>
      <c r="O5" s="112">
        <f t="shared" si="1"/>
        <v>0</v>
      </c>
      <c r="P5">
        <v>110.00000000000001</v>
      </c>
      <c r="Q5">
        <v>45.000000000000007</v>
      </c>
      <c r="R5">
        <v>5.8400000000000007</v>
      </c>
      <c r="S5">
        <v>23.000000000000004</v>
      </c>
      <c r="T5">
        <v>50.000000000000007</v>
      </c>
      <c r="U5" s="114">
        <f t="shared" si="2"/>
        <v>233.84000000000003</v>
      </c>
      <c r="V5" s="112">
        <f t="shared" si="3"/>
        <v>0</v>
      </c>
      <c r="Y5">
        <f>BAWANA!AW5+BAWANA!AX5</f>
        <v>18.079999999999998</v>
      </c>
      <c r="Z5">
        <f>BAWANA!BD5+BAWANA!BE5</f>
        <v>18.079999999999998</v>
      </c>
      <c r="AA5">
        <f>BAWANA!X5+BAWANA!Y5</f>
        <v>18.079999999999998</v>
      </c>
      <c r="AB5">
        <f>BAWANA!AE5+BAWANA!AF5</f>
        <v>18.079999999999998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233.84000000000003</v>
      </c>
      <c r="E6">
        <f>BAWANA!AM6</f>
        <v>0</v>
      </c>
      <c r="F6">
        <f t="shared" si="4"/>
        <v>256</v>
      </c>
      <c r="G6">
        <f t="shared" si="5"/>
        <v>233.84000000000003</v>
      </c>
      <c r="H6" s="112"/>
      <c r="I6">
        <f>BRPL_EOD!AI6+BRPL_EOD!AJ6</f>
        <v>110</v>
      </c>
      <c r="J6">
        <f>BYPL_EOD!AI6+BYPL_EOD!AJ6</f>
        <v>45</v>
      </c>
      <c r="K6">
        <f>MES_EOD!AI6+MES_EOD!AJ6</f>
        <v>5.84</v>
      </c>
      <c r="L6">
        <f>NDMC_EOD!AI6+NDMC_EOD!AJ6</f>
        <v>23</v>
      </c>
      <c r="M6">
        <f>TPDDL_EOD!AI6+TPDDL_EOD!AJ6</f>
        <v>50</v>
      </c>
      <c r="N6">
        <f t="shared" si="0"/>
        <v>233.84</v>
      </c>
      <c r="O6" s="112">
        <f t="shared" si="1"/>
        <v>0</v>
      </c>
      <c r="P6">
        <v>110.00000000000001</v>
      </c>
      <c r="Q6">
        <v>45.000000000000007</v>
      </c>
      <c r="R6">
        <v>5.8400000000000007</v>
      </c>
      <c r="S6">
        <v>23.000000000000004</v>
      </c>
      <c r="T6">
        <v>50.000000000000007</v>
      </c>
      <c r="U6" s="114">
        <f t="shared" si="2"/>
        <v>233.84000000000003</v>
      </c>
      <c r="V6" s="112">
        <f t="shared" si="3"/>
        <v>0</v>
      </c>
      <c r="Y6">
        <f>BAWANA!AW6+BAWANA!AX6</f>
        <v>18.079999999999998</v>
      </c>
      <c r="Z6">
        <f>BAWANA!BD6+BAWANA!BE6</f>
        <v>18.079999999999998</v>
      </c>
      <c r="AA6">
        <f>BAWANA!X6+BAWANA!Y6</f>
        <v>18.079999999999998</v>
      </c>
      <c r="AB6">
        <f>BAWANA!AE6+BAWANA!AF6</f>
        <v>18.079999999999998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233.84000000000003</v>
      </c>
      <c r="E7">
        <f>BAWANA!AM7</f>
        <v>0</v>
      </c>
      <c r="F7">
        <f t="shared" si="4"/>
        <v>256</v>
      </c>
      <c r="G7">
        <f t="shared" si="5"/>
        <v>233.84000000000003</v>
      </c>
      <c r="H7" s="112"/>
      <c r="I7">
        <f>BRPL_EOD!AI7+BRPL_EOD!AJ7</f>
        <v>110</v>
      </c>
      <c r="J7">
        <f>BYPL_EOD!AI7+BYPL_EOD!AJ7</f>
        <v>45</v>
      </c>
      <c r="K7">
        <f>MES_EOD!AI7+MES_EOD!AJ7</f>
        <v>5.84</v>
      </c>
      <c r="L7">
        <f>NDMC_EOD!AI7+NDMC_EOD!AJ7</f>
        <v>23</v>
      </c>
      <c r="M7">
        <f>TPDDL_EOD!AI7+TPDDL_EOD!AJ7</f>
        <v>50</v>
      </c>
      <c r="N7">
        <f t="shared" si="0"/>
        <v>233.84</v>
      </c>
      <c r="O7" s="112">
        <f t="shared" si="1"/>
        <v>0</v>
      </c>
      <c r="P7">
        <v>110.00000000000001</v>
      </c>
      <c r="Q7">
        <v>45.000000000000007</v>
      </c>
      <c r="R7">
        <v>5.8400000000000007</v>
      </c>
      <c r="S7">
        <v>23.000000000000004</v>
      </c>
      <c r="T7">
        <v>50.000000000000007</v>
      </c>
      <c r="U7" s="114">
        <f t="shared" si="2"/>
        <v>233.84000000000003</v>
      </c>
      <c r="V7" s="112">
        <f t="shared" si="3"/>
        <v>0</v>
      </c>
      <c r="Y7">
        <f>BAWANA!AW7+BAWANA!AX7</f>
        <v>18.079999999999998</v>
      </c>
      <c r="Z7">
        <f>BAWANA!BD7+BAWANA!BE7</f>
        <v>18.079999999999998</v>
      </c>
      <c r="AA7">
        <f>BAWANA!X7+BAWANA!Y7</f>
        <v>18.079999999999998</v>
      </c>
      <c r="AB7">
        <f>BAWANA!AE7+BAWANA!AF7</f>
        <v>18.079999999999998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233.84000000000003</v>
      </c>
      <c r="E8">
        <f>BAWANA!AM8</f>
        <v>0</v>
      </c>
      <c r="F8">
        <f t="shared" si="4"/>
        <v>256</v>
      </c>
      <c r="G8">
        <f t="shared" si="5"/>
        <v>233.84000000000003</v>
      </c>
      <c r="H8" s="112"/>
      <c r="I8">
        <f>BRPL_EOD!AI8+BRPL_EOD!AJ8</f>
        <v>110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50</v>
      </c>
      <c r="N8">
        <f t="shared" si="0"/>
        <v>233.84</v>
      </c>
      <c r="O8" s="112">
        <f t="shared" si="1"/>
        <v>0</v>
      </c>
      <c r="P8">
        <v>110.00000000000001</v>
      </c>
      <c r="Q8">
        <v>45.000000000000007</v>
      </c>
      <c r="R8">
        <v>5.8400000000000007</v>
      </c>
      <c r="S8">
        <v>23.000000000000004</v>
      </c>
      <c r="T8">
        <v>50.000000000000007</v>
      </c>
      <c r="U8" s="114">
        <f t="shared" si="2"/>
        <v>233.84000000000003</v>
      </c>
      <c r="V8" s="112">
        <f t="shared" si="3"/>
        <v>0</v>
      </c>
      <c r="Y8">
        <f>BAWANA!AW8+BAWANA!AX8</f>
        <v>18.079999999999998</v>
      </c>
      <c r="Z8">
        <f>BAWANA!BD8+BAWANA!BE8</f>
        <v>18.079999999999998</v>
      </c>
      <c r="AA8">
        <f>BAWANA!X8+BAWANA!Y8</f>
        <v>18.079999999999998</v>
      </c>
      <c r="AB8">
        <f>BAWANA!AE8+BAWANA!AF8</f>
        <v>18.079999999999998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233.84000000000003</v>
      </c>
      <c r="E9">
        <f>BAWANA!AM9</f>
        <v>0</v>
      </c>
      <c r="F9">
        <f t="shared" si="4"/>
        <v>256</v>
      </c>
      <c r="G9">
        <f t="shared" si="5"/>
        <v>233.84000000000003</v>
      </c>
      <c r="H9" s="112"/>
      <c r="I9">
        <f>BRPL_EOD!AI9+BRPL_EOD!AJ9</f>
        <v>110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50</v>
      </c>
      <c r="N9">
        <f t="shared" si="0"/>
        <v>233.84</v>
      </c>
      <c r="O9" s="112">
        <f t="shared" si="1"/>
        <v>0</v>
      </c>
      <c r="P9">
        <v>110.00000000000001</v>
      </c>
      <c r="Q9">
        <v>45.000000000000007</v>
      </c>
      <c r="R9">
        <v>5.8400000000000007</v>
      </c>
      <c r="S9">
        <v>23.000000000000004</v>
      </c>
      <c r="T9">
        <v>50.000000000000007</v>
      </c>
      <c r="U9" s="114">
        <f t="shared" si="2"/>
        <v>233.84000000000003</v>
      </c>
      <c r="V9" s="112">
        <f t="shared" si="3"/>
        <v>0</v>
      </c>
      <c r="Y9">
        <f>BAWANA!AW9+BAWANA!AX9</f>
        <v>18.079999999999998</v>
      </c>
      <c r="Z9">
        <f>BAWANA!BD9+BAWANA!BE9</f>
        <v>18.079999999999998</v>
      </c>
      <c r="AA9">
        <f>BAWANA!X9+BAWANA!Y9</f>
        <v>18.079999999999998</v>
      </c>
      <c r="AB9">
        <f>BAWANA!AE9+BAWANA!AF9</f>
        <v>18.079999999999998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233.84000000000003</v>
      </c>
      <c r="E10">
        <f>BAWANA!AM10</f>
        <v>0</v>
      </c>
      <c r="F10">
        <f t="shared" si="4"/>
        <v>256</v>
      </c>
      <c r="G10">
        <f t="shared" si="5"/>
        <v>233.84000000000003</v>
      </c>
      <c r="H10" s="112"/>
      <c r="I10">
        <f>BRPL_EOD!AI10+BRPL_EOD!AJ10</f>
        <v>110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50</v>
      </c>
      <c r="N10">
        <f t="shared" si="0"/>
        <v>233.84</v>
      </c>
      <c r="O10" s="112">
        <f t="shared" si="1"/>
        <v>0</v>
      </c>
      <c r="P10">
        <v>110.00000000000001</v>
      </c>
      <c r="Q10">
        <v>45.000000000000007</v>
      </c>
      <c r="R10">
        <v>5.8400000000000007</v>
      </c>
      <c r="S10">
        <v>23.000000000000004</v>
      </c>
      <c r="T10">
        <v>50.000000000000007</v>
      </c>
      <c r="U10" s="114">
        <f t="shared" si="2"/>
        <v>233.84000000000003</v>
      </c>
      <c r="V10" s="112">
        <f t="shared" si="3"/>
        <v>0</v>
      </c>
      <c r="Y10">
        <f>BAWANA!AW10+BAWANA!AX10</f>
        <v>18.079999999999998</v>
      </c>
      <c r="Z10">
        <f>BAWANA!BD10+BAWANA!BE10</f>
        <v>18.079999999999998</v>
      </c>
      <c r="AA10">
        <f>BAWANA!X10+BAWANA!Y10</f>
        <v>18.079999999999998</v>
      </c>
      <c r="AB10">
        <f>BAWANA!AE10+BAWANA!AF10</f>
        <v>18.079999999999998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216.92000000000002</v>
      </c>
      <c r="E11">
        <f>BAWANA!AM11</f>
        <v>0</v>
      </c>
      <c r="F11">
        <f t="shared" si="4"/>
        <v>256</v>
      </c>
      <c r="G11">
        <f t="shared" si="5"/>
        <v>216.92000000000002</v>
      </c>
      <c r="H11" s="112"/>
      <c r="I11">
        <f>BRPL_EOD!AI11+BRPL_EOD!AJ11</f>
        <v>82.6</v>
      </c>
      <c r="J11">
        <f>BYPL_EOD!AI11+BYPL_EOD!AJ11</f>
        <v>47.77</v>
      </c>
      <c r="K11">
        <f>MES_EOD!AI11+MES_EOD!AJ11</f>
        <v>5.84</v>
      </c>
      <c r="L11">
        <f>NDMC_EOD!AI11+NDMC_EOD!AJ11</f>
        <v>23</v>
      </c>
      <c r="M11">
        <f>TPDDL_EOD!AI11+TPDDL_EOD!AJ11</f>
        <v>57.72</v>
      </c>
      <c r="N11">
        <f t="shared" si="0"/>
        <v>216.93</v>
      </c>
      <c r="O11" s="112">
        <f t="shared" si="1"/>
        <v>-9.9999999999909051E-3</v>
      </c>
      <c r="P11">
        <v>82.596192320103256</v>
      </c>
      <c r="Q11">
        <v>47.767797907158993</v>
      </c>
      <c r="R11">
        <v>5.8397307887336929</v>
      </c>
      <c r="S11">
        <v>22.99893975014982</v>
      </c>
      <c r="T11">
        <v>57.71733923385424</v>
      </c>
      <c r="U11" s="114">
        <f t="shared" si="2"/>
        <v>216.92000000000002</v>
      </c>
      <c r="V11" s="112">
        <f t="shared" si="3"/>
        <v>0</v>
      </c>
      <c r="Y11">
        <f>BAWANA!AW11+BAWANA!AX11</f>
        <v>26.54</v>
      </c>
      <c r="Z11">
        <f>BAWANA!BD11+BAWANA!BE11</f>
        <v>26.54</v>
      </c>
      <c r="AA11">
        <f>BAWANA!X11+BAWANA!Y11</f>
        <v>26.54</v>
      </c>
      <c r="AB11">
        <f>BAWANA!AE11+BAWANA!AF11</f>
        <v>26.54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216.92000000000002</v>
      </c>
      <c r="E12">
        <f>BAWANA!AM12</f>
        <v>0</v>
      </c>
      <c r="F12">
        <f t="shared" si="4"/>
        <v>256</v>
      </c>
      <c r="G12">
        <f t="shared" si="5"/>
        <v>216.92000000000002</v>
      </c>
      <c r="H12" s="112"/>
      <c r="I12">
        <f>BRPL_EOD!AI12+BRPL_EOD!AJ12</f>
        <v>82.6</v>
      </c>
      <c r="J12">
        <f>BYPL_EOD!AI12+BYPL_EOD!AJ12</f>
        <v>47.77</v>
      </c>
      <c r="K12">
        <f>MES_EOD!AI12+MES_EOD!AJ12</f>
        <v>5.84</v>
      </c>
      <c r="L12">
        <f>NDMC_EOD!AI12+NDMC_EOD!AJ12</f>
        <v>23</v>
      </c>
      <c r="M12">
        <f>TPDDL_EOD!AI12+TPDDL_EOD!AJ12</f>
        <v>57.72</v>
      </c>
      <c r="N12">
        <f t="shared" si="0"/>
        <v>216.93</v>
      </c>
      <c r="O12" s="112">
        <f t="shared" si="1"/>
        <v>-9.9999999999909051E-3</v>
      </c>
      <c r="P12">
        <v>82.596192320103256</v>
      </c>
      <c r="Q12">
        <v>47.767797907158993</v>
      </c>
      <c r="R12">
        <v>5.8397307887336929</v>
      </c>
      <c r="S12">
        <v>22.99893975014982</v>
      </c>
      <c r="T12">
        <v>57.71733923385424</v>
      </c>
      <c r="U12" s="114">
        <f t="shared" si="2"/>
        <v>216.92000000000002</v>
      </c>
      <c r="V12" s="112">
        <f t="shared" si="3"/>
        <v>0</v>
      </c>
      <c r="Y12">
        <f>BAWANA!AW12+BAWANA!AX12</f>
        <v>26.54</v>
      </c>
      <c r="Z12">
        <f>BAWANA!BD12+BAWANA!BE12</f>
        <v>26.54</v>
      </c>
      <c r="AA12">
        <f>BAWANA!X12+BAWANA!Y12</f>
        <v>26.54</v>
      </c>
      <c r="AB12">
        <f>BAWANA!AE12+BAWANA!AF12</f>
        <v>26.54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216.92000000000002</v>
      </c>
      <c r="E13">
        <f>BAWANA!AM13</f>
        <v>0</v>
      </c>
      <c r="F13">
        <f t="shared" si="4"/>
        <v>256</v>
      </c>
      <c r="G13">
        <f t="shared" si="5"/>
        <v>216.92000000000002</v>
      </c>
      <c r="H13" s="112"/>
      <c r="I13">
        <f>BRPL_EOD!AI13+BRPL_EOD!AJ13</f>
        <v>82.6</v>
      </c>
      <c r="J13">
        <f>BYPL_EOD!AI13+BYPL_EOD!AJ13</f>
        <v>47.77</v>
      </c>
      <c r="K13">
        <f>MES_EOD!AI13+MES_EOD!AJ13</f>
        <v>5.84</v>
      </c>
      <c r="L13">
        <f>NDMC_EOD!AI13+NDMC_EOD!AJ13</f>
        <v>23</v>
      </c>
      <c r="M13">
        <f>TPDDL_EOD!AI13+TPDDL_EOD!AJ13</f>
        <v>57.72</v>
      </c>
      <c r="N13">
        <f t="shared" si="0"/>
        <v>216.93</v>
      </c>
      <c r="O13" s="112">
        <f t="shared" si="1"/>
        <v>-9.9999999999909051E-3</v>
      </c>
      <c r="P13">
        <v>82.596192320103256</v>
      </c>
      <c r="Q13">
        <v>47.767797907158993</v>
      </c>
      <c r="R13">
        <v>5.8397307887336929</v>
      </c>
      <c r="S13">
        <v>22.99893975014982</v>
      </c>
      <c r="T13">
        <v>57.71733923385424</v>
      </c>
      <c r="U13" s="114">
        <f t="shared" si="2"/>
        <v>216.92000000000002</v>
      </c>
      <c r="V13" s="112">
        <f t="shared" si="3"/>
        <v>0</v>
      </c>
      <c r="Y13">
        <f>BAWANA!AW13+BAWANA!AX13</f>
        <v>26.54</v>
      </c>
      <c r="Z13">
        <f>BAWANA!BD13+BAWANA!BE13</f>
        <v>26.54</v>
      </c>
      <c r="AA13">
        <f>BAWANA!X13+BAWANA!Y13</f>
        <v>26.54</v>
      </c>
      <c r="AB13">
        <f>BAWANA!AE13+BAWANA!AF13</f>
        <v>26.54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216.92000000000002</v>
      </c>
      <c r="E14">
        <f>BAWANA!AM14</f>
        <v>0</v>
      </c>
      <c r="F14">
        <f t="shared" si="4"/>
        <v>256</v>
      </c>
      <c r="G14">
        <f t="shared" si="5"/>
        <v>216.92000000000002</v>
      </c>
      <c r="H14" s="112"/>
      <c r="I14">
        <f>BRPL_EOD!AI14+BRPL_EOD!AJ14</f>
        <v>82.6</v>
      </c>
      <c r="J14">
        <f>BYPL_EOD!AI14+BYPL_EOD!AJ14</f>
        <v>47.77</v>
      </c>
      <c r="K14">
        <f>MES_EOD!AI14+MES_EOD!AJ14</f>
        <v>5.84</v>
      </c>
      <c r="L14">
        <f>NDMC_EOD!AI14+NDMC_EOD!AJ14</f>
        <v>23</v>
      </c>
      <c r="M14">
        <f>TPDDL_EOD!AI14+TPDDL_EOD!AJ14</f>
        <v>57.72</v>
      </c>
      <c r="N14">
        <f t="shared" si="0"/>
        <v>216.93</v>
      </c>
      <c r="O14" s="112">
        <f t="shared" si="1"/>
        <v>-9.9999999999909051E-3</v>
      </c>
      <c r="P14">
        <v>82.596192320103256</v>
      </c>
      <c r="Q14">
        <v>47.767797907158993</v>
      </c>
      <c r="R14">
        <v>5.8397307887336929</v>
      </c>
      <c r="S14">
        <v>22.99893975014982</v>
      </c>
      <c r="T14">
        <v>57.71733923385424</v>
      </c>
      <c r="U14" s="114">
        <f t="shared" si="2"/>
        <v>216.92000000000002</v>
      </c>
      <c r="V14" s="112">
        <f t="shared" si="3"/>
        <v>0</v>
      </c>
      <c r="Y14">
        <f>BAWANA!AW14+BAWANA!AX14</f>
        <v>26.54</v>
      </c>
      <c r="Z14">
        <f>BAWANA!BD14+BAWANA!BE14</f>
        <v>26.54</v>
      </c>
      <c r="AA14">
        <f>BAWANA!X14+BAWANA!Y14</f>
        <v>26.54</v>
      </c>
      <c r="AB14">
        <f>BAWANA!AE14+BAWANA!AF14</f>
        <v>26.54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216.92000000000002</v>
      </c>
      <c r="E15">
        <f>BAWANA!AM15</f>
        <v>0</v>
      </c>
      <c r="F15">
        <f t="shared" si="4"/>
        <v>256</v>
      </c>
      <c r="G15">
        <f t="shared" si="5"/>
        <v>216.92000000000002</v>
      </c>
      <c r="H15" s="112"/>
      <c r="I15">
        <f>BRPL_EOD!AI15+BRPL_EOD!AJ15</f>
        <v>82.6</v>
      </c>
      <c r="J15">
        <f>BYPL_EOD!AI15+BYPL_EOD!AJ15</f>
        <v>47.77</v>
      </c>
      <c r="K15">
        <f>MES_EOD!AI15+MES_EOD!AJ15</f>
        <v>5.84</v>
      </c>
      <c r="L15">
        <f>NDMC_EOD!AI15+NDMC_EOD!AJ15</f>
        <v>23</v>
      </c>
      <c r="M15">
        <f>TPDDL_EOD!AI15+TPDDL_EOD!AJ15</f>
        <v>57.72</v>
      </c>
      <c r="N15">
        <f t="shared" si="0"/>
        <v>216.93</v>
      </c>
      <c r="O15" s="112">
        <f t="shared" si="1"/>
        <v>-9.9999999999909051E-3</v>
      </c>
      <c r="P15">
        <v>82.596192320103256</v>
      </c>
      <c r="Q15">
        <v>47.767797907158993</v>
      </c>
      <c r="R15">
        <v>5.8397307887336929</v>
      </c>
      <c r="S15">
        <v>22.99893975014982</v>
      </c>
      <c r="T15">
        <v>57.71733923385424</v>
      </c>
      <c r="U15" s="114">
        <f t="shared" si="2"/>
        <v>216.92000000000002</v>
      </c>
      <c r="V15" s="112">
        <f t="shared" si="3"/>
        <v>0</v>
      </c>
      <c r="Y15">
        <f>BAWANA!AW15+BAWANA!AX15</f>
        <v>26.54</v>
      </c>
      <c r="Z15">
        <f>BAWANA!BD15+BAWANA!BE15</f>
        <v>26.54</v>
      </c>
      <c r="AA15">
        <f>BAWANA!X15+BAWANA!Y15</f>
        <v>26.54</v>
      </c>
      <c r="AB15">
        <f>BAWANA!AE15+BAWANA!AF15</f>
        <v>26.54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216.92000000000002</v>
      </c>
      <c r="E16">
        <f>BAWANA!AM16</f>
        <v>0</v>
      </c>
      <c r="F16">
        <f t="shared" si="4"/>
        <v>256</v>
      </c>
      <c r="G16">
        <f t="shared" si="5"/>
        <v>216.92000000000002</v>
      </c>
      <c r="H16" s="112"/>
      <c r="I16">
        <f>BRPL_EOD!AI16+BRPL_EOD!AJ16</f>
        <v>82.6</v>
      </c>
      <c r="J16">
        <f>BYPL_EOD!AI16+BYPL_EOD!AJ16</f>
        <v>47.77</v>
      </c>
      <c r="K16">
        <f>MES_EOD!AI16+MES_EOD!AJ16</f>
        <v>5.84</v>
      </c>
      <c r="L16">
        <f>NDMC_EOD!AI16+NDMC_EOD!AJ16</f>
        <v>23</v>
      </c>
      <c r="M16">
        <f>TPDDL_EOD!AI16+TPDDL_EOD!AJ16</f>
        <v>57.72</v>
      </c>
      <c r="N16">
        <f t="shared" si="0"/>
        <v>216.93</v>
      </c>
      <c r="O16" s="112">
        <f t="shared" si="1"/>
        <v>-9.9999999999909051E-3</v>
      </c>
      <c r="P16">
        <v>82.596192320103256</v>
      </c>
      <c r="Q16">
        <v>47.767797907158993</v>
      </c>
      <c r="R16">
        <v>5.8397307887336929</v>
      </c>
      <c r="S16">
        <v>22.99893975014982</v>
      </c>
      <c r="T16">
        <v>57.71733923385424</v>
      </c>
      <c r="U16" s="114">
        <f t="shared" si="2"/>
        <v>216.92000000000002</v>
      </c>
      <c r="V16" s="112">
        <f t="shared" si="3"/>
        <v>0</v>
      </c>
      <c r="Y16">
        <f>BAWANA!AW16+BAWANA!AX16</f>
        <v>26.54</v>
      </c>
      <c r="Z16">
        <f>BAWANA!BD16+BAWANA!BE16</f>
        <v>26.54</v>
      </c>
      <c r="AA16">
        <f>BAWANA!X16+BAWANA!Y16</f>
        <v>26.54</v>
      </c>
      <c r="AB16">
        <f>BAWANA!AE16+BAWANA!AF16</f>
        <v>26.54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216.92000000000002</v>
      </c>
      <c r="E17">
        <f>BAWANA!AM17</f>
        <v>0</v>
      </c>
      <c r="F17">
        <f t="shared" si="4"/>
        <v>256</v>
      </c>
      <c r="G17">
        <f t="shared" si="5"/>
        <v>216.92000000000002</v>
      </c>
      <c r="H17" s="112"/>
      <c r="I17">
        <f>BRPL_EOD!AI17+BRPL_EOD!AJ17</f>
        <v>82.6</v>
      </c>
      <c r="J17">
        <f>BYPL_EOD!AI17+BYPL_EOD!AJ17</f>
        <v>47.77</v>
      </c>
      <c r="K17">
        <f>MES_EOD!AI17+MES_EOD!AJ17</f>
        <v>5.84</v>
      </c>
      <c r="L17">
        <f>NDMC_EOD!AI17+NDMC_EOD!AJ17</f>
        <v>23</v>
      </c>
      <c r="M17">
        <f>TPDDL_EOD!AI17+TPDDL_EOD!AJ17</f>
        <v>57.72</v>
      </c>
      <c r="N17">
        <f t="shared" si="0"/>
        <v>216.93</v>
      </c>
      <c r="O17" s="112">
        <f t="shared" si="1"/>
        <v>-9.9999999999909051E-3</v>
      </c>
      <c r="P17">
        <v>82.596192320103256</v>
      </c>
      <c r="Q17">
        <v>47.767797907158993</v>
      </c>
      <c r="R17">
        <v>5.8397307887336929</v>
      </c>
      <c r="S17">
        <v>22.99893975014982</v>
      </c>
      <c r="T17">
        <v>57.71733923385424</v>
      </c>
      <c r="U17" s="114">
        <f t="shared" si="2"/>
        <v>216.92000000000002</v>
      </c>
      <c r="V17" s="112">
        <f t="shared" si="3"/>
        <v>0</v>
      </c>
      <c r="Y17">
        <f>BAWANA!AW17+BAWANA!AX17</f>
        <v>26.54</v>
      </c>
      <c r="Z17">
        <f>BAWANA!BD17+BAWANA!BE17</f>
        <v>26.54</v>
      </c>
      <c r="AA17">
        <f>BAWANA!X17+BAWANA!Y17</f>
        <v>26.54</v>
      </c>
      <c r="AB17">
        <f>BAWANA!AE17+BAWANA!AF17</f>
        <v>26.54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216.92000000000002</v>
      </c>
      <c r="E18">
        <f>BAWANA!AM18</f>
        <v>0</v>
      </c>
      <c r="F18">
        <f t="shared" si="4"/>
        <v>256</v>
      </c>
      <c r="G18">
        <f t="shared" si="5"/>
        <v>216.92000000000002</v>
      </c>
      <c r="H18" s="112"/>
      <c r="I18">
        <f>BRPL_EOD!AI18+BRPL_EOD!AJ18</f>
        <v>82.6</v>
      </c>
      <c r="J18">
        <f>BYPL_EOD!AI18+BYPL_EOD!AJ18</f>
        <v>47.77</v>
      </c>
      <c r="K18">
        <f>MES_EOD!AI18+MES_EOD!AJ18</f>
        <v>5.84</v>
      </c>
      <c r="L18">
        <f>NDMC_EOD!AI18+NDMC_EOD!AJ18</f>
        <v>23</v>
      </c>
      <c r="M18">
        <f>TPDDL_EOD!AI18+TPDDL_EOD!AJ18</f>
        <v>57.72</v>
      </c>
      <c r="N18">
        <f t="shared" si="0"/>
        <v>216.93</v>
      </c>
      <c r="O18" s="112">
        <f t="shared" si="1"/>
        <v>-9.9999999999909051E-3</v>
      </c>
      <c r="P18">
        <v>82.596192320103256</v>
      </c>
      <c r="Q18">
        <v>47.767797907158993</v>
      </c>
      <c r="R18">
        <v>5.8397307887336929</v>
      </c>
      <c r="S18">
        <v>22.99893975014982</v>
      </c>
      <c r="T18">
        <v>57.71733923385424</v>
      </c>
      <c r="U18" s="114">
        <f t="shared" si="2"/>
        <v>216.92000000000002</v>
      </c>
      <c r="V18" s="112">
        <f t="shared" si="3"/>
        <v>0</v>
      </c>
      <c r="Y18">
        <f>BAWANA!AW18+BAWANA!AX18</f>
        <v>26.54</v>
      </c>
      <c r="Z18">
        <f>BAWANA!BD18+BAWANA!BE18</f>
        <v>26.54</v>
      </c>
      <c r="AA18">
        <f>BAWANA!X18+BAWANA!Y18</f>
        <v>26.54</v>
      </c>
      <c r="AB18">
        <f>BAWANA!AE18+BAWANA!AF18</f>
        <v>26.54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216.92000000000002</v>
      </c>
      <c r="E19">
        <f>BAWANA!AM19</f>
        <v>0</v>
      </c>
      <c r="F19">
        <f t="shared" si="4"/>
        <v>256</v>
      </c>
      <c r="G19">
        <f t="shared" si="5"/>
        <v>216.92000000000002</v>
      </c>
      <c r="H19" s="112"/>
      <c r="I19">
        <f>BRPL_EOD!AI19+BRPL_EOD!AJ19</f>
        <v>82.6</v>
      </c>
      <c r="J19">
        <f>BYPL_EOD!AI19+BYPL_EOD!AJ19</f>
        <v>47.77</v>
      </c>
      <c r="K19">
        <f>MES_EOD!AI19+MES_EOD!AJ19</f>
        <v>5.84</v>
      </c>
      <c r="L19">
        <f>NDMC_EOD!AI19+NDMC_EOD!AJ19</f>
        <v>23</v>
      </c>
      <c r="M19">
        <f>TPDDL_EOD!AI19+TPDDL_EOD!AJ19</f>
        <v>57.72</v>
      </c>
      <c r="N19">
        <f t="shared" si="0"/>
        <v>216.93</v>
      </c>
      <c r="O19" s="112">
        <f t="shared" si="1"/>
        <v>-9.9999999999909051E-3</v>
      </c>
      <c r="P19">
        <v>82.596192320103256</v>
      </c>
      <c r="Q19">
        <v>47.767797907158993</v>
      </c>
      <c r="R19">
        <v>5.8397307887336929</v>
      </c>
      <c r="S19">
        <v>22.99893975014982</v>
      </c>
      <c r="T19">
        <v>57.71733923385424</v>
      </c>
      <c r="U19" s="114">
        <f t="shared" si="2"/>
        <v>216.92000000000002</v>
      </c>
      <c r="V19" s="112">
        <f t="shared" si="3"/>
        <v>0</v>
      </c>
      <c r="Y19">
        <f>BAWANA!AW19+BAWANA!AX19</f>
        <v>26.54</v>
      </c>
      <c r="Z19">
        <f>BAWANA!BD19+BAWANA!BE19</f>
        <v>26.54</v>
      </c>
      <c r="AA19">
        <f>BAWANA!X19+BAWANA!Y19</f>
        <v>26.54</v>
      </c>
      <c r="AB19">
        <f>BAWANA!AE19+BAWANA!AF19</f>
        <v>26.54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216.92000000000002</v>
      </c>
      <c r="E20">
        <f>BAWANA!AM20</f>
        <v>0</v>
      </c>
      <c r="F20">
        <f t="shared" si="4"/>
        <v>256</v>
      </c>
      <c r="G20">
        <f t="shared" si="5"/>
        <v>216.92000000000002</v>
      </c>
      <c r="H20" s="112"/>
      <c r="I20">
        <f>BRPL_EOD!AI20+BRPL_EOD!AJ20</f>
        <v>82.6</v>
      </c>
      <c r="J20">
        <f>BYPL_EOD!AI20+BYPL_EOD!AJ20</f>
        <v>47.77</v>
      </c>
      <c r="K20">
        <f>MES_EOD!AI20+MES_EOD!AJ20</f>
        <v>5.84</v>
      </c>
      <c r="L20">
        <f>NDMC_EOD!AI20+NDMC_EOD!AJ20</f>
        <v>23</v>
      </c>
      <c r="M20">
        <f>TPDDL_EOD!AI20+TPDDL_EOD!AJ20</f>
        <v>57.72</v>
      </c>
      <c r="N20">
        <f t="shared" si="0"/>
        <v>216.93</v>
      </c>
      <c r="O20" s="112">
        <f t="shared" si="1"/>
        <v>-9.9999999999909051E-3</v>
      </c>
      <c r="P20">
        <v>82.596192320103256</v>
      </c>
      <c r="Q20">
        <v>47.767797907158993</v>
      </c>
      <c r="R20">
        <v>5.8397307887336929</v>
      </c>
      <c r="S20">
        <v>22.99893975014982</v>
      </c>
      <c r="T20">
        <v>57.71733923385424</v>
      </c>
      <c r="U20" s="114">
        <f t="shared" si="2"/>
        <v>216.92000000000002</v>
      </c>
      <c r="V20" s="112">
        <f t="shared" si="3"/>
        <v>0</v>
      </c>
      <c r="Y20">
        <f>BAWANA!AW20+BAWANA!AX20</f>
        <v>26.54</v>
      </c>
      <c r="Z20">
        <f>BAWANA!BD20+BAWANA!BE20</f>
        <v>26.54</v>
      </c>
      <c r="AA20">
        <f>BAWANA!X20+BAWANA!Y20</f>
        <v>26.54</v>
      </c>
      <c r="AB20">
        <f>BAWANA!AE20+BAWANA!AF20</f>
        <v>26.54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216.92000000000002</v>
      </c>
      <c r="E21">
        <f>BAWANA!AM21</f>
        <v>0</v>
      </c>
      <c r="F21">
        <f t="shared" si="4"/>
        <v>256</v>
      </c>
      <c r="G21">
        <f t="shared" si="5"/>
        <v>216.92000000000002</v>
      </c>
      <c r="H21" s="112"/>
      <c r="I21">
        <f>BRPL_EOD!AI21+BRPL_EOD!AJ21</f>
        <v>82.6</v>
      </c>
      <c r="J21">
        <f>BYPL_EOD!AI21+BYPL_EOD!AJ21</f>
        <v>47.77</v>
      </c>
      <c r="K21">
        <f>MES_EOD!AI21+MES_EOD!AJ21</f>
        <v>5.84</v>
      </c>
      <c r="L21">
        <f>NDMC_EOD!AI21+NDMC_EOD!AJ21</f>
        <v>23</v>
      </c>
      <c r="M21">
        <f>TPDDL_EOD!AI21+TPDDL_EOD!AJ21</f>
        <v>57.72</v>
      </c>
      <c r="N21">
        <f t="shared" si="0"/>
        <v>216.93</v>
      </c>
      <c r="O21" s="112">
        <f t="shared" si="1"/>
        <v>-9.9999999999909051E-3</v>
      </c>
      <c r="P21">
        <v>82.596192320103256</v>
      </c>
      <c r="Q21">
        <v>47.767797907158993</v>
      </c>
      <c r="R21">
        <v>5.8397307887336929</v>
      </c>
      <c r="S21">
        <v>22.99893975014982</v>
      </c>
      <c r="T21">
        <v>57.71733923385424</v>
      </c>
      <c r="U21" s="114">
        <f t="shared" si="2"/>
        <v>216.92000000000002</v>
      </c>
      <c r="V21" s="112">
        <f t="shared" si="3"/>
        <v>0</v>
      </c>
      <c r="Y21">
        <f>BAWANA!AW21+BAWANA!AX21</f>
        <v>26.54</v>
      </c>
      <c r="Z21">
        <f>BAWANA!BD21+BAWANA!BE21</f>
        <v>26.54</v>
      </c>
      <c r="AA21">
        <f>BAWANA!X21+BAWANA!Y21</f>
        <v>26.54</v>
      </c>
      <c r="AB21">
        <f>BAWANA!AE21+BAWANA!AF21</f>
        <v>26.54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216.92000000000002</v>
      </c>
      <c r="E22">
        <f>BAWANA!AM22</f>
        <v>0</v>
      </c>
      <c r="F22">
        <f t="shared" si="4"/>
        <v>256</v>
      </c>
      <c r="G22">
        <f t="shared" si="5"/>
        <v>216.92000000000002</v>
      </c>
      <c r="H22" s="112"/>
      <c r="I22">
        <f>BRPL_EOD!AI22+BRPL_EOD!AJ22</f>
        <v>82.6</v>
      </c>
      <c r="J22">
        <f>BYPL_EOD!AI22+BYPL_EOD!AJ22</f>
        <v>47.77</v>
      </c>
      <c r="K22">
        <f>MES_EOD!AI22+MES_EOD!AJ22</f>
        <v>5.84</v>
      </c>
      <c r="L22">
        <f>NDMC_EOD!AI22+NDMC_EOD!AJ22</f>
        <v>23</v>
      </c>
      <c r="M22">
        <f>TPDDL_EOD!AI22+TPDDL_EOD!AJ22</f>
        <v>57.72</v>
      </c>
      <c r="N22">
        <f t="shared" si="0"/>
        <v>216.93</v>
      </c>
      <c r="O22" s="112">
        <f t="shared" si="1"/>
        <v>-9.9999999999909051E-3</v>
      </c>
      <c r="P22">
        <v>82.596192320103256</v>
      </c>
      <c r="Q22">
        <v>47.767797907158993</v>
      </c>
      <c r="R22">
        <v>5.8397307887336929</v>
      </c>
      <c r="S22">
        <v>22.99893975014982</v>
      </c>
      <c r="T22">
        <v>57.71733923385424</v>
      </c>
      <c r="U22" s="114">
        <f t="shared" si="2"/>
        <v>216.92000000000002</v>
      </c>
      <c r="V22" s="112">
        <f t="shared" si="3"/>
        <v>0</v>
      </c>
      <c r="Y22">
        <f>BAWANA!AW22+BAWANA!AX22</f>
        <v>26.54</v>
      </c>
      <c r="Z22">
        <f>BAWANA!BD22+BAWANA!BE22</f>
        <v>26.54</v>
      </c>
      <c r="AA22">
        <f>BAWANA!X22+BAWANA!Y22</f>
        <v>26.54</v>
      </c>
      <c r="AB22">
        <f>BAWANA!AE22+BAWANA!AF22</f>
        <v>26.54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2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2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4">
        <f t="shared" si="2"/>
        <v>216.18000000000004</v>
      </c>
      <c r="V27" s="112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2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2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4">
        <f t="shared" si="2"/>
        <v>216.18000000000004</v>
      </c>
      <c r="V28" s="112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2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2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4">
        <f t="shared" si="2"/>
        <v>216.18000000000004</v>
      </c>
      <c r="V29" s="112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2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2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4">
        <f t="shared" si="2"/>
        <v>216.18000000000004</v>
      </c>
      <c r="V30" s="112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2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2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4">
        <f t="shared" si="2"/>
        <v>216.18000000000004</v>
      </c>
      <c r="V31" s="112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2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2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4">
        <f t="shared" si="2"/>
        <v>216.18000000000004</v>
      </c>
      <c r="V32" s="112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2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2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4">
        <f t="shared" si="2"/>
        <v>216.18000000000004</v>
      </c>
      <c r="V33" s="112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2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2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4">
        <f t="shared" si="2"/>
        <v>216.18000000000004</v>
      </c>
      <c r="V34" s="112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2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2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4">
        <f t="shared" si="2"/>
        <v>216.18000000000004</v>
      </c>
      <c r="V35" s="112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2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2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4">
        <f t="shared" si="2"/>
        <v>216.18000000000004</v>
      </c>
      <c r="V36" s="112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2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2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4">
        <f t="shared" si="2"/>
        <v>216.18000000000004</v>
      </c>
      <c r="V37" s="112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2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2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4">
        <f t="shared" si="2"/>
        <v>216.18000000000004</v>
      </c>
      <c r="V38" s="112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2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2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4">
        <f t="shared" si="2"/>
        <v>216.18000000000004</v>
      </c>
      <c r="V47" s="112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2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2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4">
        <f t="shared" si="2"/>
        <v>216.18000000000004</v>
      </c>
      <c r="V48" s="112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216.56</v>
      </c>
      <c r="E69">
        <f>BAWANA!AM69</f>
        <v>0</v>
      </c>
      <c r="F69">
        <f t="shared" si="11"/>
        <v>256</v>
      </c>
      <c r="G69">
        <f t="shared" si="12"/>
        <v>216.56</v>
      </c>
      <c r="H69" s="112"/>
      <c r="I69">
        <f>BRPL_EOD!AI69+BRPL_EOD!AJ69</f>
        <v>85</v>
      </c>
      <c r="J69">
        <f>BYPL_EOD!AI69+BYPL_EOD!AJ69</f>
        <v>48.1</v>
      </c>
      <c r="K69">
        <f>MES_EOD!AI69+MES_EOD!AJ69</f>
        <v>5.84</v>
      </c>
      <c r="L69">
        <f>NDMC_EOD!AI69+NDMC_EOD!AJ69</f>
        <v>19.5</v>
      </c>
      <c r="M69">
        <f>TPDDL_EOD!AI69+TPDDL_EOD!AJ69</f>
        <v>58.12</v>
      </c>
      <c r="N69">
        <f t="shared" si="7"/>
        <v>216.56</v>
      </c>
      <c r="O69" s="112">
        <f t="shared" si="8"/>
        <v>0</v>
      </c>
      <c r="P69">
        <v>85</v>
      </c>
      <c r="Q69">
        <v>48.1</v>
      </c>
      <c r="R69">
        <v>5.84</v>
      </c>
      <c r="S69">
        <v>19.5</v>
      </c>
      <c r="T69">
        <v>58.12</v>
      </c>
      <c r="U69" s="114">
        <f t="shared" si="9"/>
        <v>216.56</v>
      </c>
      <c r="V69" s="112">
        <f t="shared" si="10"/>
        <v>0</v>
      </c>
      <c r="Y69">
        <f>BAWANA!AW69+BAWANA!AX69</f>
        <v>26.72</v>
      </c>
      <c r="Z69">
        <f>BAWANA!BD69+BAWANA!BE69</f>
        <v>26.72</v>
      </c>
      <c r="AA69">
        <f>BAWANA!X69+BAWANA!Y69</f>
        <v>26.72</v>
      </c>
      <c r="AB69">
        <f>BAWANA!AE69+BAWANA!AF69</f>
        <v>26.72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216.56</v>
      </c>
      <c r="E70">
        <f>BAWANA!AM70</f>
        <v>0</v>
      </c>
      <c r="F70">
        <f t="shared" si="11"/>
        <v>256</v>
      </c>
      <c r="G70">
        <f t="shared" si="12"/>
        <v>216.56</v>
      </c>
      <c r="H70" s="112"/>
      <c r="I70">
        <f>BRPL_EOD!AI70+BRPL_EOD!AJ70</f>
        <v>85</v>
      </c>
      <c r="J70">
        <f>BYPL_EOD!AI70+BYPL_EOD!AJ70</f>
        <v>48.1</v>
      </c>
      <c r="K70">
        <f>MES_EOD!AI70+MES_EOD!AJ70</f>
        <v>5.84</v>
      </c>
      <c r="L70">
        <f>NDMC_EOD!AI70+NDMC_EOD!AJ70</f>
        <v>19.5</v>
      </c>
      <c r="M70">
        <f>TPDDL_EOD!AI70+TPDDL_EOD!AJ70</f>
        <v>58.12</v>
      </c>
      <c r="N70">
        <f t="shared" si="7"/>
        <v>216.56</v>
      </c>
      <c r="O70" s="112">
        <f t="shared" si="8"/>
        <v>0</v>
      </c>
      <c r="P70">
        <v>85</v>
      </c>
      <c r="Q70">
        <v>48.1</v>
      </c>
      <c r="R70">
        <v>5.84</v>
      </c>
      <c r="S70">
        <v>19.5</v>
      </c>
      <c r="T70">
        <v>58.12</v>
      </c>
      <c r="U70" s="114">
        <f t="shared" si="9"/>
        <v>216.56</v>
      </c>
      <c r="V70" s="112">
        <f t="shared" si="10"/>
        <v>0</v>
      </c>
      <c r="Y70">
        <f>BAWANA!AW70+BAWANA!AX70</f>
        <v>26.72</v>
      </c>
      <c r="Z70">
        <f>BAWANA!BD70+BAWANA!BE70</f>
        <v>26.72</v>
      </c>
      <c r="AA70">
        <f>BAWANA!X70+BAWANA!Y70</f>
        <v>26.72</v>
      </c>
      <c r="AB70">
        <f>BAWANA!AE70+BAWANA!AF70</f>
        <v>26.72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216.56</v>
      </c>
      <c r="E71">
        <f>BAWANA!AM71</f>
        <v>0</v>
      </c>
      <c r="F71">
        <f t="shared" si="11"/>
        <v>256</v>
      </c>
      <c r="G71">
        <f t="shared" si="12"/>
        <v>216.56</v>
      </c>
      <c r="H71" s="112"/>
      <c r="I71">
        <f>BRPL_EOD!AI71+BRPL_EOD!AJ71</f>
        <v>85</v>
      </c>
      <c r="J71">
        <f>BYPL_EOD!AI71+BYPL_EOD!AJ71</f>
        <v>48.1</v>
      </c>
      <c r="K71">
        <f>MES_EOD!AI71+MES_EOD!AJ71</f>
        <v>5.84</v>
      </c>
      <c r="L71">
        <f>NDMC_EOD!AI71+NDMC_EOD!AJ71</f>
        <v>19.5</v>
      </c>
      <c r="M71">
        <f>TPDDL_EOD!AI71+TPDDL_EOD!AJ71</f>
        <v>58.12</v>
      </c>
      <c r="N71">
        <f t="shared" si="7"/>
        <v>216.56</v>
      </c>
      <c r="O71" s="112">
        <f t="shared" si="8"/>
        <v>0</v>
      </c>
      <c r="P71">
        <v>85</v>
      </c>
      <c r="Q71">
        <v>48.1</v>
      </c>
      <c r="R71">
        <v>5.84</v>
      </c>
      <c r="S71">
        <v>19.5</v>
      </c>
      <c r="T71">
        <v>58.12</v>
      </c>
      <c r="U71" s="114">
        <f t="shared" si="9"/>
        <v>216.56</v>
      </c>
      <c r="V71" s="112">
        <f t="shared" si="10"/>
        <v>0</v>
      </c>
      <c r="Y71">
        <f>BAWANA!AW71+BAWANA!AX71</f>
        <v>26.72</v>
      </c>
      <c r="Z71">
        <f>BAWANA!BD71+BAWANA!BE71</f>
        <v>26.72</v>
      </c>
      <c r="AA71">
        <f>BAWANA!X71+BAWANA!Y71</f>
        <v>26.72</v>
      </c>
      <c r="AB71">
        <f>BAWANA!AE71+BAWANA!AF71</f>
        <v>26.72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216.56</v>
      </c>
      <c r="E72">
        <f>BAWANA!AM72</f>
        <v>0</v>
      </c>
      <c r="F72">
        <f t="shared" si="11"/>
        <v>256</v>
      </c>
      <c r="G72">
        <f t="shared" si="12"/>
        <v>216.56</v>
      </c>
      <c r="H72" s="112"/>
      <c r="I72">
        <f>BRPL_EOD!AI72+BRPL_EOD!AJ72</f>
        <v>85</v>
      </c>
      <c r="J72">
        <f>BYPL_EOD!AI72+BYPL_EOD!AJ72</f>
        <v>48.1</v>
      </c>
      <c r="K72">
        <f>MES_EOD!AI72+MES_EOD!AJ72</f>
        <v>5.84</v>
      </c>
      <c r="L72">
        <f>NDMC_EOD!AI72+NDMC_EOD!AJ72</f>
        <v>19.5</v>
      </c>
      <c r="M72">
        <f>TPDDL_EOD!AI72+TPDDL_EOD!AJ72</f>
        <v>58.12</v>
      </c>
      <c r="N72">
        <f t="shared" si="7"/>
        <v>216.56</v>
      </c>
      <c r="O72" s="112">
        <f t="shared" si="8"/>
        <v>0</v>
      </c>
      <c r="P72">
        <v>85</v>
      </c>
      <c r="Q72">
        <v>48.1</v>
      </c>
      <c r="R72">
        <v>5.84</v>
      </c>
      <c r="S72">
        <v>19.5</v>
      </c>
      <c r="T72">
        <v>58.12</v>
      </c>
      <c r="U72" s="114">
        <f t="shared" si="9"/>
        <v>216.56</v>
      </c>
      <c r="V72" s="112">
        <f t="shared" si="10"/>
        <v>0</v>
      </c>
      <c r="Y72">
        <f>BAWANA!AW72+BAWANA!AX72</f>
        <v>26.72</v>
      </c>
      <c r="Z72">
        <f>BAWANA!BD72+BAWANA!BE72</f>
        <v>26.72</v>
      </c>
      <c r="AA72">
        <f>BAWANA!X72+BAWANA!Y72</f>
        <v>26.72</v>
      </c>
      <c r="AB72">
        <f>BAWANA!AE72+BAWANA!AF72</f>
        <v>26.72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216.56</v>
      </c>
      <c r="E73">
        <f>BAWANA!AM73</f>
        <v>0</v>
      </c>
      <c r="F73">
        <f t="shared" si="11"/>
        <v>256</v>
      </c>
      <c r="G73">
        <f t="shared" si="12"/>
        <v>216.56</v>
      </c>
      <c r="H73" s="112"/>
      <c r="I73">
        <f>BRPL_EOD!AI73+BRPL_EOD!AJ73</f>
        <v>85</v>
      </c>
      <c r="J73">
        <f>BYPL_EOD!AI73+BYPL_EOD!AJ73</f>
        <v>48.1</v>
      </c>
      <c r="K73">
        <f>MES_EOD!AI73+MES_EOD!AJ73</f>
        <v>5.84</v>
      </c>
      <c r="L73">
        <f>NDMC_EOD!AI73+NDMC_EOD!AJ73</f>
        <v>19.5</v>
      </c>
      <c r="M73">
        <f>TPDDL_EOD!AI73+TPDDL_EOD!AJ73</f>
        <v>58.12</v>
      </c>
      <c r="N73">
        <f t="shared" si="7"/>
        <v>216.56</v>
      </c>
      <c r="O73" s="112">
        <f t="shared" si="8"/>
        <v>0</v>
      </c>
      <c r="P73">
        <v>85</v>
      </c>
      <c r="Q73">
        <v>48.1</v>
      </c>
      <c r="R73">
        <v>5.84</v>
      </c>
      <c r="S73">
        <v>19.5</v>
      </c>
      <c r="T73">
        <v>58.12</v>
      </c>
      <c r="U73" s="114">
        <f t="shared" si="9"/>
        <v>216.56</v>
      </c>
      <c r="V73" s="112">
        <f t="shared" si="10"/>
        <v>0</v>
      </c>
      <c r="Y73">
        <f>BAWANA!AW73+BAWANA!AX73</f>
        <v>26.72</v>
      </c>
      <c r="Z73">
        <f>BAWANA!BD73+BAWANA!BE73</f>
        <v>26.72</v>
      </c>
      <c r="AA73">
        <f>BAWANA!X73+BAWANA!Y73</f>
        <v>26.72</v>
      </c>
      <c r="AB73">
        <f>BAWANA!AE73+BAWANA!AF73</f>
        <v>26.72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216.56</v>
      </c>
      <c r="E74">
        <f>BAWANA!AM74</f>
        <v>0</v>
      </c>
      <c r="F74">
        <f t="shared" si="11"/>
        <v>256</v>
      </c>
      <c r="G74">
        <f t="shared" si="12"/>
        <v>216.56</v>
      </c>
      <c r="H74" s="112"/>
      <c r="I74">
        <f>BRPL_EOD!AI74+BRPL_EOD!AJ74</f>
        <v>85</v>
      </c>
      <c r="J74">
        <f>BYPL_EOD!AI74+BYPL_EOD!AJ74</f>
        <v>48.1</v>
      </c>
      <c r="K74">
        <f>MES_EOD!AI74+MES_EOD!AJ74</f>
        <v>5.84</v>
      </c>
      <c r="L74">
        <f>NDMC_EOD!AI74+NDMC_EOD!AJ74</f>
        <v>19.5</v>
      </c>
      <c r="M74">
        <f>TPDDL_EOD!AI74+TPDDL_EOD!AJ74</f>
        <v>58.12</v>
      </c>
      <c r="N74">
        <f t="shared" si="7"/>
        <v>216.56</v>
      </c>
      <c r="O74" s="112">
        <f t="shared" si="8"/>
        <v>0</v>
      </c>
      <c r="P74">
        <v>85</v>
      </c>
      <c r="Q74">
        <v>48.1</v>
      </c>
      <c r="R74">
        <v>5.84</v>
      </c>
      <c r="S74">
        <v>19.5</v>
      </c>
      <c r="T74">
        <v>58.12</v>
      </c>
      <c r="U74" s="114">
        <f t="shared" si="9"/>
        <v>216.56</v>
      </c>
      <c r="V74" s="112">
        <f t="shared" si="10"/>
        <v>0</v>
      </c>
      <c r="Y74">
        <f>BAWANA!AW74+BAWANA!AX74</f>
        <v>26.72</v>
      </c>
      <c r="Z74">
        <f>BAWANA!BD74+BAWANA!BE74</f>
        <v>26.72</v>
      </c>
      <c r="AA74">
        <f>BAWANA!X74+BAWANA!Y74</f>
        <v>26.72</v>
      </c>
      <c r="AB74">
        <f>BAWANA!AE74+BAWANA!AF74</f>
        <v>26.72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216.56</v>
      </c>
      <c r="E75">
        <f>BAWANA!AM75</f>
        <v>0</v>
      </c>
      <c r="F75">
        <f t="shared" si="11"/>
        <v>256</v>
      </c>
      <c r="G75">
        <f t="shared" si="12"/>
        <v>216.56</v>
      </c>
      <c r="H75" s="112"/>
      <c r="I75">
        <f>BRPL_EOD!AI75+BRPL_EOD!AJ75</f>
        <v>85</v>
      </c>
      <c r="J75">
        <f>BYPL_EOD!AI75+BYPL_EOD!AJ75</f>
        <v>48.1</v>
      </c>
      <c r="K75">
        <f>MES_EOD!AI75+MES_EOD!AJ75</f>
        <v>5.84</v>
      </c>
      <c r="L75">
        <f>NDMC_EOD!AI75+NDMC_EOD!AJ75</f>
        <v>19.5</v>
      </c>
      <c r="M75">
        <f>TPDDL_EOD!AI75+TPDDL_EOD!AJ75</f>
        <v>58.12</v>
      </c>
      <c r="N75">
        <f t="shared" si="7"/>
        <v>216.56</v>
      </c>
      <c r="O75" s="112">
        <f t="shared" si="8"/>
        <v>0</v>
      </c>
      <c r="P75">
        <v>85</v>
      </c>
      <c r="Q75">
        <v>48.1</v>
      </c>
      <c r="R75">
        <v>5.84</v>
      </c>
      <c r="S75">
        <v>19.5</v>
      </c>
      <c r="T75">
        <v>58.12</v>
      </c>
      <c r="U75" s="114">
        <f t="shared" si="9"/>
        <v>216.56</v>
      </c>
      <c r="V75" s="112">
        <f t="shared" si="10"/>
        <v>0</v>
      </c>
      <c r="Y75">
        <f>BAWANA!AW75+BAWANA!AX75</f>
        <v>26.72</v>
      </c>
      <c r="Z75">
        <f>BAWANA!BD75+BAWANA!BE75</f>
        <v>26.72</v>
      </c>
      <c r="AA75">
        <f>BAWANA!X75+BAWANA!Y75</f>
        <v>26.72</v>
      </c>
      <c r="AB75">
        <f>BAWANA!AE75+BAWANA!AF75</f>
        <v>26.72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216.56</v>
      </c>
      <c r="E76">
        <f>BAWANA!AM76</f>
        <v>0</v>
      </c>
      <c r="F76">
        <f t="shared" si="11"/>
        <v>256</v>
      </c>
      <c r="G76">
        <f t="shared" si="12"/>
        <v>216.56</v>
      </c>
      <c r="H76" s="112"/>
      <c r="I76">
        <f>BRPL_EOD!AI76+BRPL_EOD!AJ76</f>
        <v>85</v>
      </c>
      <c r="J76">
        <f>BYPL_EOD!AI76+BYPL_EOD!AJ76</f>
        <v>48.1</v>
      </c>
      <c r="K76">
        <f>MES_EOD!AI76+MES_EOD!AJ76</f>
        <v>5.84</v>
      </c>
      <c r="L76">
        <f>NDMC_EOD!AI76+NDMC_EOD!AJ76</f>
        <v>19.5</v>
      </c>
      <c r="M76">
        <f>TPDDL_EOD!AI76+TPDDL_EOD!AJ76</f>
        <v>58.12</v>
      </c>
      <c r="N76">
        <f t="shared" si="7"/>
        <v>216.56</v>
      </c>
      <c r="O76" s="112">
        <f t="shared" si="8"/>
        <v>0</v>
      </c>
      <c r="P76">
        <v>85</v>
      </c>
      <c r="Q76">
        <v>48.1</v>
      </c>
      <c r="R76">
        <v>5.84</v>
      </c>
      <c r="S76">
        <v>19.5</v>
      </c>
      <c r="T76">
        <v>58.12</v>
      </c>
      <c r="U76" s="114">
        <f t="shared" si="9"/>
        <v>216.56</v>
      </c>
      <c r="V76" s="112">
        <f t="shared" si="10"/>
        <v>0</v>
      </c>
      <c r="Y76">
        <f>BAWANA!AW76+BAWANA!AX76</f>
        <v>26.72</v>
      </c>
      <c r="Z76">
        <f>BAWANA!BD76+BAWANA!BE76</f>
        <v>26.72</v>
      </c>
      <c r="AA76">
        <f>BAWANA!X76+BAWANA!Y76</f>
        <v>26.72</v>
      </c>
      <c r="AB76">
        <f>BAWANA!AE76+BAWANA!AF76</f>
        <v>26.72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216.56</v>
      </c>
      <c r="E77">
        <f>BAWANA!AM77</f>
        <v>0</v>
      </c>
      <c r="F77">
        <f t="shared" si="11"/>
        <v>256</v>
      </c>
      <c r="G77">
        <f t="shared" si="12"/>
        <v>216.56</v>
      </c>
      <c r="H77" s="112"/>
      <c r="I77">
        <f>BRPL_EOD!AI77+BRPL_EOD!AJ77</f>
        <v>85</v>
      </c>
      <c r="J77">
        <f>BYPL_EOD!AI77+BYPL_EOD!AJ77</f>
        <v>48.1</v>
      </c>
      <c r="K77">
        <f>MES_EOD!AI77+MES_EOD!AJ77</f>
        <v>5.84</v>
      </c>
      <c r="L77">
        <f>NDMC_EOD!AI77+NDMC_EOD!AJ77</f>
        <v>19.5</v>
      </c>
      <c r="M77">
        <f>TPDDL_EOD!AI77+TPDDL_EOD!AJ77</f>
        <v>58.12</v>
      </c>
      <c r="N77">
        <f t="shared" si="7"/>
        <v>216.56</v>
      </c>
      <c r="O77" s="112">
        <f t="shared" si="8"/>
        <v>0</v>
      </c>
      <c r="P77">
        <v>85</v>
      </c>
      <c r="Q77">
        <v>48.1</v>
      </c>
      <c r="R77">
        <v>5.84</v>
      </c>
      <c r="S77">
        <v>19.5</v>
      </c>
      <c r="T77">
        <v>58.12</v>
      </c>
      <c r="U77" s="114">
        <f t="shared" si="9"/>
        <v>216.56</v>
      </c>
      <c r="V77" s="112">
        <f t="shared" si="10"/>
        <v>0</v>
      </c>
      <c r="Y77">
        <f>BAWANA!AW77+BAWANA!AX77</f>
        <v>26.72</v>
      </c>
      <c r="Z77">
        <f>BAWANA!BD77+BAWANA!BE77</f>
        <v>26.72</v>
      </c>
      <c r="AA77">
        <f>BAWANA!X77+BAWANA!Y77</f>
        <v>26.72</v>
      </c>
      <c r="AB77">
        <f>BAWANA!AE77+BAWANA!AF77</f>
        <v>26.72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216.56</v>
      </c>
      <c r="E78">
        <f>BAWANA!AM78</f>
        <v>0</v>
      </c>
      <c r="F78">
        <f t="shared" si="11"/>
        <v>256</v>
      </c>
      <c r="G78">
        <f t="shared" si="12"/>
        <v>216.56</v>
      </c>
      <c r="H78" s="112"/>
      <c r="I78">
        <f>BRPL_EOD!AI78+BRPL_EOD!AJ78</f>
        <v>85</v>
      </c>
      <c r="J78">
        <f>BYPL_EOD!AI78+BYPL_EOD!AJ78</f>
        <v>48.1</v>
      </c>
      <c r="K78">
        <f>MES_EOD!AI78+MES_EOD!AJ78</f>
        <v>5.84</v>
      </c>
      <c r="L78">
        <f>NDMC_EOD!AI78+NDMC_EOD!AJ78</f>
        <v>19.5</v>
      </c>
      <c r="M78">
        <f>TPDDL_EOD!AI78+TPDDL_EOD!AJ78</f>
        <v>58.12</v>
      </c>
      <c r="N78">
        <f t="shared" si="7"/>
        <v>216.56</v>
      </c>
      <c r="O78" s="112">
        <f t="shared" si="8"/>
        <v>0</v>
      </c>
      <c r="P78">
        <v>85</v>
      </c>
      <c r="Q78">
        <v>48.1</v>
      </c>
      <c r="R78">
        <v>5.84</v>
      </c>
      <c r="S78">
        <v>19.5</v>
      </c>
      <c r="T78">
        <v>58.12</v>
      </c>
      <c r="U78" s="114">
        <f t="shared" si="9"/>
        <v>216.56</v>
      </c>
      <c r="V78" s="112">
        <f t="shared" si="10"/>
        <v>0</v>
      </c>
      <c r="Y78">
        <f>BAWANA!AW78+BAWANA!AX78</f>
        <v>26.72</v>
      </c>
      <c r="Z78">
        <f>BAWANA!BD78+BAWANA!BE78</f>
        <v>26.72</v>
      </c>
      <c r="AA78">
        <f>BAWANA!X78+BAWANA!Y78</f>
        <v>26.72</v>
      </c>
      <c r="AB78">
        <f>BAWANA!AE78+BAWANA!AF78</f>
        <v>26.72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283.45</v>
      </c>
      <c r="E79">
        <f>BAWANA!AM79</f>
        <v>0</v>
      </c>
      <c r="F79">
        <f t="shared" si="11"/>
        <v>256</v>
      </c>
      <c r="G79">
        <f t="shared" si="12"/>
        <v>283.45</v>
      </c>
      <c r="H79" s="112"/>
      <c r="I79">
        <f>BRPL_EOD!AI79+BRPL_EOD!AJ79</f>
        <v>159.61000000000001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50</v>
      </c>
      <c r="N79">
        <f t="shared" si="7"/>
        <v>283.45000000000005</v>
      </c>
      <c r="O79" s="112">
        <f t="shared" si="8"/>
        <v>0</v>
      </c>
      <c r="P79">
        <v>159.60999999999999</v>
      </c>
      <c r="Q79">
        <v>44.999999999999993</v>
      </c>
      <c r="R79">
        <v>5.839999999999999</v>
      </c>
      <c r="S79">
        <v>22.999999999999996</v>
      </c>
      <c r="T79">
        <v>49.999999999999993</v>
      </c>
      <c r="U79" s="114">
        <f t="shared" si="9"/>
        <v>283.45</v>
      </c>
      <c r="V79" s="112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283.45</v>
      </c>
      <c r="E80">
        <f>BAWANA!AM80</f>
        <v>0</v>
      </c>
      <c r="F80">
        <f t="shared" si="11"/>
        <v>256</v>
      </c>
      <c r="G80">
        <f t="shared" si="12"/>
        <v>283.45</v>
      </c>
      <c r="H80" s="112"/>
      <c r="I80">
        <f>BRPL_EOD!AI80+BRPL_EOD!AJ80</f>
        <v>159.61000000000001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50</v>
      </c>
      <c r="N80">
        <f t="shared" si="7"/>
        <v>283.45000000000005</v>
      </c>
      <c r="O80" s="112">
        <f t="shared" si="8"/>
        <v>0</v>
      </c>
      <c r="P80">
        <v>159.60999999999999</v>
      </c>
      <c r="Q80">
        <v>44.999999999999993</v>
      </c>
      <c r="R80">
        <v>5.839999999999999</v>
      </c>
      <c r="S80">
        <v>22.999999999999996</v>
      </c>
      <c r="T80">
        <v>49.999999999999993</v>
      </c>
      <c r="U80" s="114">
        <f t="shared" si="9"/>
        <v>283.45</v>
      </c>
      <c r="V80" s="112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283.45</v>
      </c>
      <c r="E81">
        <f>BAWANA!AM81</f>
        <v>0</v>
      </c>
      <c r="F81">
        <f t="shared" si="11"/>
        <v>256</v>
      </c>
      <c r="G81">
        <f t="shared" si="12"/>
        <v>283.45</v>
      </c>
      <c r="H81" s="112"/>
      <c r="I81">
        <f>BRPL_EOD!AI81+BRPL_EOD!AJ81</f>
        <v>159.61000000000001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50</v>
      </c>
      <c r="N81">
        <f t="shared" si="7"/>
        <v>283.45000000000005</v>
      </c>
      <c r="O81" s="112">
        <f t="shared" si="8"/>
        <v>0</v>
      </c>
      <c r="P81">
        <v>159.60999999999999</v>
      </c>
      <c r="Q81">
        <v>44.999999999999993</v>
      </c>
      <c r="R81">
        <v>5.839999999999999</v>
      </c>
      <c r="S81">
        <v>22.999999999999996</v>
      </c>
      <c r="T81">
        <v>49.999999999999993</v>
      </c>
      <c r="U81" s="114">
        <f t="shared" si="9"/>
        <v>283.45</v>
      </c>
      <c r="V81" s="112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283.45</v>
      </c>
      <c r="E82">
        <f>BAWANA!AM82</f>
        <v>0</v>
      </c>
      <c r="F82">
        <f t="shared" si="11"/>
        <v>256</v>
      </c>
      <c r="G82">
        <f t="shared" si="12"/>
        <v>283.45</v>
      </c>
      <c r="H82" s="112"/>
      <c r="I82">
        <f>BRPL_EOD!AI82+BRPL_EOD!AJ82</f>
        <v>159.61000000000001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50</v>
      </c>
      <c r="N82">
        <f t="shared" si="7"/>
        <v>283.45000000000005</v>
      </c>
      <c r="O82" s="112">
        <f t="shared" si="8"/>
        <v>0</v>
      </c>
      <c r="P82">
        <v>159.60999999999999</v>
      </c>
      <c r="Q82">
        <v>44.999999999999993</v>
      </c>
      <c r="R82">
        <v>5.839999999999999</v>
      </c>
      <c r="S82">
        <v>22.999999999999996</v>
      </c>
      <c r="T82">
        <v>49.999999999999993</v>
      </c>
      <c r="U82" s="114">
        <f t="shared" si="9"/>
        <v>283.45</v>
      </c>
      <c r="V82" s="112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283.45</v>
      </c>
      <c r="E83">
        <f>BAWANA!AM83</f>
        <v>0</v>
      </c>
      <c r="F83">
        <f t="shared" si="11"/>
        <v>256</v>
      </c>
      <c r="G83">
        <f t="shared" si="12"/>
        <v>283.45</v>
      </c>
      <c r="H83" s="112"/>
      <c r="I83">
        <f>BRPL_EOD!AI83+BRPL_EOD!AJ83</f>
        <v>159.61000000000001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50</v>
      </c>
      <c r="N83">
        <f t="shared" si="7"/>
        <v>283.45000000000005</v>
      </c>
      <c r="O83" s="112">
        <f t="shared" si="8"/>
        <v>0</v>
      </c>
      <c r="P83">
        <v>159.60999999999999</v>
      </c>
      <c r="Q83">
        <v>44.999999999999993</v>
      </c>
      <c r="R83">
        <v>5.839999999999999</v>
      </c>
      <c r="S83">
        <v>22.999999999999996</v>
      </c>
      <c r="T83">
        <v>49.999999999999993</v>
      </c>
      <c r="U83" s="114">
        <f t="shared" si="9"/>
        <v>283.45</v>
      </c>
      <c r="V83" s="112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283.45</v>
      </c>
      <c r="E84">
        <f>BAWANA!AM84</f>
        <v>0</v>
      </c>
      <c r="F84">
        <f t="shared" si="11"/>
        <v>256</v>
      </c>
      <c r="G84">
        <f t="shared" si="12"/>
        <v>283.45</v>
      </c>
      <c r="H84" s="112"/>
      <c r="I84">
        <f>BRPL_EOD!AI84+BRPL_EOD!AJ84</f>
        <v>159.61000000000001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50</v>
      </c>
      <c r="N84">
        <f t="shared" si="7"/>
        <v>283.45000000000005</v>
      </c>
      <c r="O84" s="112">
        <f t="shared" si="8"/>
        <v>0</v>
      </c>
      <c r="P84">
        <v>159.60999999999999</v>
      </c>
      <c r="Q84">
        <v>44.999999999999993</v>
      </c>
      <c r="R84">
        <v>5.839999999999999</v>
      </c>
      <c r="S84">
        <v>22.999999999999996</v>
      </c>
      <c r="T84">
        <v>49.999999999999993</v>
      </c>
      <c r="U84" s="114">
        <f t="shared" si="9"/>
        <v>283.45</v>
      </c>
      <c r="V84" s="112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283.45</v>
      </c>
      <c r="E85">
        <f>BAWANA!AM85</f>
        <v>0</v>
      </c>
      <c r="F85">
        <f t="shared" si="11"/>
        <v>256</v>
      </c>
      <c r="G85">
        <f t="shared" si="12"/>
        <v>283.45</v>
      </c>
      <c r="H85" s="112"/>
      <c r="I85">
        <f>BRPL_EOD!AI85+BRPL_EOD!AJ85</f>
        <v>159.61000000000001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50</v>
      </c>
      <c r="N85">
        <f t="shared" si="7"/>
        <v>283.45000000000005</v>
      </c>
      <c r="O85" s="112">
        <f t="shared" si="8"/>
        <v>0</v>
      </c>
      <c r="P85">
        <v>159.60999999999999</v>
      </c>
      <c r="Q85">
        <v>44.999999999999993</v>
      </c>
      <c r="R85">
        <v>5.839999999999999</v>
      </c>
      <c r="S85">
        <v>22.999999999999996</v>
      </c>
      <c r="T85">
        <v>49.999999999999993</v>
      </c>
      <c r="U85" s="114">
        <f t="shared" si="9"/>
        <v>283.45</v>
      </c>
      <c r="V85" s="112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283.45</v>
      </c>
      <c r="E86">
        <f>BAWANA!AM86</f>
        <v>0</v>
      </c>
      <c r="F86">
        <f t="shared" si="11"/>
        <v>256</v>
      </c>
      <c r="G86">
        <f t="shared" si="12"/>
        <v>283.45</v>
      </c>
      <c r="H86" s="112"/>
      <c r="I86">
        <f>BRPL_EOD!AI86+BRPL_EOD!AJ86</f>
        <v>159.61000000000001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50</v>
      </c>
      <c r="N86">
        <f t="shared" si="7"/>
        <v>283.45000000000005</v>
      </c>
      <c r="O86" s="112">
        <f t="shared" si="8"/>
        <v>0</v>
      </c>
      <c r="P86">
        <v>159.60999999999999</v>
      </c>
      <c r="Q86">
        <v>44.999999999999993</v>
      </c>
      <c r="R86">
        <v>5.839999999999999</v>
      </c>
      <c r="S86">
        <v>22.999999999999996</v>
      </c>
      <c r="T86">
        <v>49.999999999999993</v>
      </c>
      <c r="U86" s="114">
        <f t="shared" si="9"/>
        <v>283.45</v>
      </c>
      <c r="V86" s="112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283.45</v>
      </c>
      <c r="E87">
        <f>BAWANA!AM87</f>
        <v>0</v>
      </c>
      <c r="F87">
        <f t="shared" si="11"/>
        <v>256</v>
      </c>
      <c r="G87">
        <f t="shared" si="12"/>
        <v>283.45</v>
      </c>
      <c r="H87" s="112"/>
      <c r="I87">
        <f>BRPL_EOD!AI87+BRPL_EOD!AJ87</f>
        <v>159.61000000000001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50</v>
      </c>
      <c r="N87">
        <f t="shared" si="7"/>
        <v>283.45000000000005</v>
      </c>
      <c r="O87" s="112">
        <f t="shared" si="8"/>
        <v>0</v>
      </c>
      <c r="P87">
        <v>159.60999999999999</v>
      </c>
      <c r="Q87">
        <v>44.999999999999993</v>
      </c>
      <c r="R87">
        <v>5.839999999999999</v>
      </c>
      <c r="S87">
        <v>22.999999999999996</v>
      </c>
      <c r="T87">
        <v>49.999999999999993</v>
      </c>
      <c r="U87" s="114">
        <f t="shared" si="9"/>
        <v>283.45</v>
      </c>
      <c r="V87" s="112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283.45</v>
      </c>
      <c r="E88">
        <f>BAWANA!AM88</f>
        <v>0</v>
      </c>
      <c r="F88">
        <f t="shared" si="11"/>
        <v>256</v>
      </c>
      <c r="G88">
        <f t="shared" si="12"/>
        <v>283.45</v>
      </c>
      <c r="H88" s="112"/>
      <c r="I88">
        <f>BRPL_EOD!AI88+BRPL_EOD!AJ88</f>
        <v>159.61000000000001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50</v>
      </c>
      <c r="N88">
        <f t="shared" si="7"/>
        <v>283.45000000000005</v>
      </c>
      <c r="O88" s="112">
        <f t="shared" si="8"/>
        <v>0</v>
      </c>
      <c r="P88">
        <v>159.60999999999999</v>
      </c>
      <c r="Q88">
        <v>44.999999999999993</v>
      </c>
      <c r="R88">
        <v>5.839999999999999</v>
      </c>
      <c r="S88">
        <v>22.999999999999996</v>
      </c>
      <c r="T88">
        <v>49.999999999999993</v>
      </c>
      <c r="U88" s="114">
        <f t="shared" si="9"/>
        <v>283.45</v>
      </c>
      <c r="V88" s="112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283.45</v>
      </c>
      <c r="E89">
        <f>BAWANA!AM89</f>
        <v>0</v>
      </c>
      <c r="F89">
        <f t="shared" si="11"/>
        <v>256</v>
      </c>
      <c r="G89">
        <f t="shared" si="12"/>
        <v>283.45</v>
      </c>
      <c r="H89" s="112"/>
      <c r="I89">
        <f>BRPL_EOD!AI89+BRPL_EOD!AJ89</f>
        <v>159.61000000000001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50</v>
      </c>
      <c r="N89">
        <f t="shared" si="7"/>
        <v>283.45000000000005</v>
      </c>
      <c r="O89" s="112">
        <f t="shared" si="8"/>
        <v>0</v>
      </c>
      <c r="P89">
        <v>159.60999999999999</v>
      </c>
      <c r="Q89">
        <v>44.999999999999993</v>
      </c>
      <c r="R89">
        <v>5.839999999999999</v>
      </c>
      <c r="S89">
        <v>22.999999999999996</v>
      </c>
      <c r="T89">
        <v>49.999999999999993</v>
      </c>
      <c r="U89" s="114">
        <f t="shared" si="9"/>
        <v>283.45</v>
      </c>
      <c r="V89" s="112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303.05</v>
      </c>
      <c r="E90">
        <f>BAWANA!AM90</f>
        <v>0</v>
      </c>
      <c r="F90">
        <f t="shared" si="11"/>
        <v>256</v>
      </c>
      <c r="G90">
        <f t="shared" si="12"/>
        <v>303.05</v>
      </c>
      <c r="H90" s="112"/>
      <c r="I90">
        <f>BRPL_EOD!AI90+BRPL_EOD!AJ90</f>
        <v>159.61000000000001</v>
      </c>
      <c r="J90">
        <f>BYPL_EOD!AI90+BYPL_EOD!AJ90</f>
        <v>45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303.06</v>
      </c>
      <c r="O90" s="112">
        <f t="shared" si="8"/>
        <v>-9.9999999999909051E-3</v>
      </c>
      <c r="P90">
        <v>159.60473338612817</v>
      </c>
      <c r="Q90">
        <v>44.998515145515739</v>
      </c>
      <c r="R90">
        <v>5.8398072988847094</v>
      </c>
      <c r="S90">
        <v>22.999241074374712</v>
      </c>
      <c r="T90">
        <v>69.607703095096682</v>
      </c>
      <c r="U90" s="114">
        <f t="shared" si="9"/>
        <v>303.05</v>
      </c>
      <c r="V90" s="112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303.05</v>
      </c>
      <c r="E91">
        <f>BAWANA!AM91</f>
        <v>0</v>
      </c>
      <c r="F91">
        <f t="shared" si="11"/>
        <v>256</v>
      </c>
      <c r="G91">
        <f t="shared" si="12"/>
        <v>303.05</v>
      </c>
      <c r="H91" s="112"/>
      <c r="I91">
        <f>BRPL_EOD!AI91+BRPL_EOD!AJ91</f>
        <v>159.61000000000001</v>
      </c>
      <c r="J91">
        <f>BYPL_EOD!AI91+BYPL_EOD!AJ91</f>
        <v>45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303.06</v>
      </c>
      <c r="O91" s="112">
        <f t="shared" si="8"/>
        <v>-9.9999999999909051E-3</v>
      </c>
      <c r="P91">
        <v>159.60473338612817</v>
      </c>
      <c r="Q91">
        <v>44.998515145515739</v>
      </c>
      <c r="R91">
        <v>5.8398072988847094</v>
      </c>
      <c r="S91">
        <v>22.999241074374712</v>
      </c>
      <c r="T91">
        <v>69.607703095096682</v>
      </c>
      <c r="U91" s="114">
        <f t="shared" si="9"/>
        <v>303.05</v>
      </c>
      <c r="V91" s="112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303.05</v>
      </c>
      <c r="E92">
        <f>BAWANA!AM92</f>
        <v>0</v>
      </c>
      <c r="F92">
        <f t="shared" si="11"/>
        <v>256</v>
      </c>
      <c r="G92">
        <f t="shared" si="12"/>
        <v>303.05</v>
      </c>
      <c r="H92" s="112"/>
      <c r="I92">
        <f>BRPL_EOD!AI92+BRPL_EOD!AJ92</f>
        <v>159.61000000000001</v>
      </c>
      <c r="J92">
        <f>BYPL_EOD!AI92+BYPL_EOD!AJ92</f>
        <v>45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303.06</v>
      </c>
      <c r="O92" s="112">
        <f t="shared" si="8"/>
        <v>-9.9999999999909051E-3</v>
      </c>
      <c r="P92">
        <v>159.60473338612817</v>
      </c>
      <c r="Q92">
        <v>44.998515145515739</v>
      </c>
      <c r="R92">
        <v>5.8398072988847094</v>
      </c>
      <c r="S92">
        <v>22.999241074374712</v>
      </c>
      <c r="T92">
        <v>69.607703095096682</v>
      </c>
      <c r="U92" s="114">
        <f t="shared" si="9"/>
        <v>303.05</v>
      </c>
      <c r="V92" s="112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303.05</v>
      </c>
      <c r="E93">
        <f>BAWANA!AM93</f>
        <v>0</v>
      </c>
      <c r="F93">
        <f t="shared" si="11"/>
        <v>256</v>
      </c>
      <c r="G93">
        <f t="shared" si="12"/>
        <v>303.05</v>
      </c>
      <c r="H93" s="112"/>
      <c r="I93">
        <f>BRPL_EOD!AI93+BRPL_EOD!AJ93</f>
        <v>159.61000000000001</v>
      </c>
      <c r="J93">
        <f>BYPL_EOD!AI93+BYPL_EOD!AJ93</f>
        <v>45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303.06</v>
      </c>
      <c r="O93" s="112">
        <f t="shared" si="8"/>
        <v>-9.9999999999909051E-3</v>
      </c>
      <c r="P93">
        <v>159.60473338612817</v>
      </c>
      <c r="Q93">
        <v>44.998515145515739</v>
      </c>
      <c r="R93">
        <v>5.8398072988847094</v>
      </c>
      <c r="S93">
        <v>22.999241074374712</v>
      </c>
      <c r="T93">
        <v>69.607703095096682</v>
      </c>
      <c r="U93" s="114">
        <f t="shared" si="9"/>
        <v>303.05</v>
      </c>
      <c r="V93" s="112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303.05</v>
      </c>
      <c r="E94">
        <f>BAWANA!AM94</f>
        <v>0</v>
      </c>
      <c r="F94">
        <f t="shared" si="11"/>
        <v>256</v>
      </c>
      <c r="G94">
        <f t="shared" si="12"/>
        <v>303.05</v>
      </c>
      <c r="H94" s="112"/>
      <c r="I94">
        <f>BRPL_EOD!AI94+BRPL_EOD!AJ94</f>
        <v>159.61000000000001</v>
      </c>
      <c r="J94">
        <f>BYPL_EOD!AI94+BYPL_EOD!AJ94</f>
        <v>45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303.06</v>
      </c>
      <c r="O94" s="112">
        <f t="shared" si="8"/>
        <v>-9.9999999999909051E-3</v>
      </c>
      <c r="P94">
        <v>159.60473338612817</v>
      </c>
      <c r="Q94">
        <v>44.998515145515739</v>
      </c>
      <c r="R94">
        <v>5.8398072988847094</v>
      </c>
      <c r="S94">
        <v>22.999241074374712</v>
      </c>
      <c r="T94">
        <v>69.607703095096682</v>
      </c>
      <c r="U94" s="114">
        <f t="shared" si="9"/>
        <v>303.05</v>
      </c>
      <c r="V94" s="112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303.05</v>
      </c>
      <c r="E95">
        <f>BAWANA!AM95</f>
        <v>0</v>
      </c>
      <c r="F95">
        <f t="shared" si="11"/>
        <v>256</v>
      </c>
      <c r="G95">
        <f t="shared" si="12"/>
        <v>303.05</v>
      </c>
      <c r="H95" s="112"/>
      <c r="I95">
        <f>BRPL_EOD!AI95+BRPL_EOD!AJ95</f>
        <v>159.61000000000001</v>
      </c>
      <c r="J95">
        <f>BYPL_EOD!AI95+BYPL_EOD!AJ95</f>
        <v>45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303.06</v>
      </c>
      <c r="O95" s="112">
        <f t="shared" si="8"/>
        <v>-9.9999999999909051E-3</v>
      </c>
      <c r="P95">
        <v>159.60473338612817</v>
      </c>
      <c r="Q95">
        <v>44.998515145515739</v>
      </c>
      <c r="R95">
        <v>5.8398072988847094</v>
      </c>
      <c r="S95">
        <v>22.999241074374712</v>
      </c>
      <c r="T95">
        <v>69.607703095096682</v>
      </c>
      <c r="U95" s="114">
        <f t="shared" si="9"/>
        <v>303.05</v>
      </c>
      <c r="V95" s="112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303.05</v>
      </c>
      <c r="E96">
        <f>BAWANA!AM96</f>
        <v>0</v>
      </c>
      <c r="F96">
        <f t="shared" si="11"/>
        <v>256</v>
      </c>
      <c r="G96">
        <f t="shared" si="12"/>
        <v>303.05</v>
      </c>
      <c r="H96" s="112"/>
      <c r="I96">
        <f>BRPL_EOD!AI96+BRPL_EOD!AJ96</f>
        <v>159.61000000000001</v>
      </c>
      <c r="J96">
        <f>BYPL_EOD!AI96+BYPL_EOD!AJ96</f>
        <v>45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303.06</v>
      </c>
      <c r="O96" s="112">
        <f t="shared" si="8"/>
        <v>-9.9999999999909051E-3</v>
      </c>
      <c r="P96">
        <v>159.60473338612817</v>
      </c>
      <c r="Q96">
        <v>44.998515145515739</v>
      </c>
      <c r="R96">
        <v>5.8398072988847094</v>
      </c>
      <c r="S96">
        <v>22.999241074374712</v>
      </c>
      <c r="T96">
        <v>69.607703095096682</v>
      </c>
      <c r="U96" s="114">
        <f t="shared" si="9"/>
        <v>303.05</v>
      </c>
      <c r="V96" s="112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303.05</v>
      </c>
      <c r="E97">
        <f>BAWANA!AM97</f>
        <v>0</v>
      </c>
      <c r="F97">
        <f t="shared" si="11"/>
        <v>256</v>
      </c>
      <c r="G97">
        <f t="shared" si="12"/>
        <v>303.05</v>
      </c>
      <c r="H97" s="112"/>
      <c r="I97">
        <f>BRPL_EOD!AI97+BRPL_EOD!AJ97</f>
        <v>159.61000000000001</v>
      </c>
      <c r="J97">
        <f>BYPL_EOD!AI97+BYPL_EOD!AJ97</f>
        <v>45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303.06</v>
      </c>
      <c r="O97" s="112">
        <f t="shared" si="8"/>
        <v>-9.9999999999909051E-3</v>
      </c>
      <c r="P97">
        <v>159.60473338612817</v>
      </c>
      <c r="Q97">
        <v>44.998515145515739</v>
      </c>
      <c r="R97">
        <v>5.8398072988847094</v>
      </c>
      <c r="S97">
        <v>22.999241074374712</v>
      </c>
      <c r="T97">
        <v>69.607703095096682</v>
      </c>
      <c r="U97" s="114">
        <f t="shared" si="9"/>
        <v>303.05</v>
      </c>
      <c r="V97" s="112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303.05</v>
      </c>
      <c r="E98">
        <f>BAWANA!AM98</f>
        <v>0</v>
      </c>
      <c r="F98">
        <f t="shared" si="11"/>
        <v>256</v>
      </c>
      <c r="G98">
        <f t="shared" si="12"/>
        <v>303.05</v>
      </c>
      <c r="H98" s="112"/>
      <c r="I98">
        <f>BRPL_EOD!AI98+BRPL_EOD!AJ98</f>
        <v>159.61000000000001</v>
      </c>
      <c r="J98">
        <f>BYPL_EOD!AI98+BYPL_EOD!AJ98</f>
        <v>45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303.06</v>
      </c>
      <c r="O98" s="112">
        <f t="shared" si="8"/>
        <v>-9.9999999999909051E-3</v>
      </c>
      <c r="P98">
        <v>159.60473338612817</v>
      </c>
      <c r="Q98">
        <v>44.998515145515739</v>
      </c>
      <c r="R98">
        <v>5.8398072988847094</v>
      </c>
      <c r="S98">
        <v>22.999241074374712</v>
      </c>
      <c r="T98">
        <v>69.607703095096682</v>
      </c>
      <c r="U98" s="114">
        <f t="shared" si="9"/>
        <v>303.05</v>
      </c>
      <c r="V98" s="112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5.6195650000000033</v>
      </c>
      <c r="E99" s="114">
        <f t="shared" si="14"/>
        <v>0</v>
      </c>
      <c r="F99" s="114">
        <f t="shared" si="14"/>
        <v>6.1440000000000001</v>
      </c>
      <c r="G99" s="114">
        <f t="shared" si="14"/>
        <v>5.6195650000000033</v>
      </c>
      <c r="H99" s="114"/>
      <c r="I99" s="114">
        <f t="shared" si="14"/>
        <v>2.4538950000000028</v>
      </c>
      <c r="J99" s="114">
        <f t="shared" si="14"/>
        <v>1.1355049999999991</v>
      </c>
      <c r="K99" s="114">
        <f t="shared" si="14"/>
        <v>0.14015999999999981</v>
      </c>
      <c r="L99" s="114">
        <f t="shared" si="14"/>
        <v>0.50449500000000047</v>
      </c>
      <c r="M99" s="114">
        <f t="shared" si="14"/>
        <v>1.3856775000000006</v>
      </c>
      <c r="N99" s="114">
        <f t="shared" si="14"/>
        <v>5.6197325000000067</v>
      </c>
      <c r="O99" s="114">
        <f t="shared" si="14"/>
        <v>-1.6749999999984765E-4</v>
      </c>
      <c r="P99" s="114">
        <f t="shared" si="14"/>
        <v>2.4538271718267723</v>
      </c>
      <c r="Q99" s="114">
        <f t="shared" si="14"/>
        <v>1.1354692909690156</v>
      </c>
      <c r="R99" s="114">
        <f t="shared" si="14"/>
        <v>0.140155652262025</v>
      </c>
      <c r="S99" s="114">
        <f t="shared" si="14"/>
        <v>0.50447966969545355</v>
      </c>
      <c r="T99" s="114">
        <f t="shared" si="14"/>
        <v>1.3856332152467297</v>
      </c>
      <c r="U99" s="114">
        <f t="shared" si="14"/>
        <v>5.6195650000000033</v>
      </c>
      <c r="V99" s="114">
        <f t="shared" si="10"/>
        <v>0</v>
      </c>
      <c r="Y99" s="114">
        <f>SUM(Y3:Y98)/4000</f>
        <v>0.48300500000000046</v>
      </c>
      <c r="Z99" s="114">
        <f t="shared" ref="Z99:AD99" si="15">SUM(Z3:Z98)/4000</f>
        <v>0.49900500000000053</v>
      </c>
      <c r="AA99" s="114">
        <f t="shared" si="15"/>
        <v>0.48300500000000046</v>
      </c>
      <c r="AB99" s="114">
        <f t="shared" si="15"/>
        <v>0.49900500000000053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300</v>
      </c>
      <c r="C3">
        <f>BAWANA!E3</f>
        <v>400</v>
      </c>
      <c r="D3">
        <f>BAWANA!AN3</f>
        <v>0</v>
      </c>
      <c r="E3">
        <f>BAWANA!AO3</f>
        <v>0</v>
      </c>
      <c r="F3">
        <f>(B3+C3)*0.8</f>
        <v>560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300</v>
      </c>
      <c r="C4">
        <f>BAWANA!E4</f>
        <v>400</v>
      </c>
      <c r="D4">
        <f>BAWANA!AN4</f>
        <v>0</v>
      </c>
      <c r="E4">
        <f>BAWANA!AO4</f>
        <v>0</v>
      </c>
      <c r="F4">
        <f t="shared" ref="F4:F67" si="4">(B4+C4)*0.8</f>
        <v>560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300</v>
      </c>
      <c r="C5">
        <f>BAWANA!E5</f>
        <v>400</v>
      </c>
      <c r="D5">
        <f>BAWANA!AN5</f>
        <v>0</v>
      </c>
      <c r="E5">
        <f>BAWANA!AO5</f>
        <v>0</v>
      </c>
      <c r="F5">
        <f t="shared" si="4"/>
        <v>560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300</v>
      </c>
      <c r="C6">
        <f>BAWANA!E6</f>
        <v>400</v>
      </c>
      <c r="D6">
        <f>BAWANA!AN6</f>
        <v>0</v>
      </c>
      <c r="E6">
        <f>BAWANA!AO6</f>
        <v>0</v>
      </c>
      <c r="F6">
        <f t="shared" si="4"/>
        <v>560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300</v>
      </c>
      <c r="C7">
        <f>BAWANA!E7</f>
        <v>400</v>
      </c>
      <c r="D7">
        <f>BAWANA!AN7</f>
        <v>0</v>
      </c>
      <c r="E7">
        <f>BAWANA!AO7</f>
        <v>0</v>
      </c>
      <c r="F7">
        <f t="shared" si="4"/>
        <v>560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300</v>
      </c>
      <c r="C8">
        <f>BAWANA!E8</f>
        <v>400</v>
      </c>
      <c r="D8">
        <f>BAWANA!AN8</f>
        <v>0</v>
      </c>
      <c r="E8">
        <f>BAWANA!AO8</f>
        <v>0</v>
      </c>
      <c r="F8">
        <f t="shared" si="4"/>
        <v>560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300</v>
      </c>
      <c r="C9">
        <f>BAWANA!E9</f>
        <v>400</v>
      </c>
      <c r="D9">
        <f>BAWANA!AN9</f>
        <v>0</v>
      </c>
      <c r="E9">
        <f>BAWANA!AO9</f>
        <v>0</v>
      </c>
      <c r="F9">
        <f t="shared" si="4"/>
        <v>560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300</v>
      </c>
      <c r="C10">
        <f>BAWANA!E10</f>
        <v>400</v>
      </c>
      <c r="D10">
        <f>BAWANA!AN10</f>
        <v>0</v>
      </c>
      <c r="E10">
        <f>BAWANA!AO10</f>
        <v>0</v>
      </c>
      <c r="F10">
        <f t="shared" si="4"/>
        <v>560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300</v>
      </c>
      <c r="C11">
        <f>BAWANA!E11</f>
        <v>400</v>
      </c>
      <c r="D11">
        <f>BAWANA!AN11</f>
        <v>0</v>
      </c>
      <c r="E11">
        <f>BAWANA!AO11</f>
        <v>0</v>
      </c>
      <c r="F11">
        <f t="shared" si="4"/>
        <v>560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300</v>
      </c>
      <c r="C12">
        <f>BAWANA!E12</f>
        <v>400</v>
      </c>
      <c r="D12">
        <f>BAWANA!AN12</f>
        <v>0</v>
      </c>
      <c r="E12">
        <f>BAWANA!AO12</f>
        <v>0</v>
      </c>
      <c r="F12">
        <f t="shared" si="4"/>
        <v>560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300</v>
      </c>
      <c r="C13">
        <f>BAWANA!E13</f>
        <v>400</v>
      </c>
      <c r="D13">
        <f>BAWANA!AN13</f>
        <v>0</v>
      </c>
      <c r="E13">
        <f>BAWANA!AO13</f>
        <v>0</v>
      </c>
      <c r="F13">
        <f t="shared" si="4"/>
        <v>560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300</v>
      </c>
      <c r="C14">
        <f>BAWANA!E14</f>
        <v>400</v>
      </c>
      <c r="D14">
        <f>BAWANA!AN14</f>
        <v>0</v>
      </c>
      <c r="E14">
        <f>BAWANA!AO14</f>
        <v>0</v>
      </c>
      <c r="F14">
        <f t="shared" si="4"/>
        <v>560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300</v>
      </c>
      <c r="C15">
        <f>BAWANA!E15</f>
        <v>400</v>
      </c>
      <c r="D15">
        <f>BAWANA!AN15</f>
        <v>0</v>
      </c>
      <c r="E15">
        <f>BAWANA!AO15</f>
        <v>0</v>
      </c>
      <c r="F15">
        <f t="shared" si="4"/>
        <v>560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300</v>
      </c>
      <c r="C16">
        <f>BAWANA!E16</f>
        <v>400</v>
      </c>
      <c r="D16">
        <f>BAWANA!AN16</f>
        <v>0</v>
      </c>
      <c r="E16">
        <f>BAWANA!AO16</f>
        <v>0</v>
      </c>
      <c r="F16">
        <f t="shared" si="4"/>
        <v>560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300</v>
      </c>
      <c r="C17">
        <f>BAWANA!E17</f>
        <v>400</v>
      </c>
      <c r="D17">
        <f>BAWANA!AN17</f>
        <v>0</v>
      </c>
      <c r="E17">
        <f>BAWANA!AO17</f>
        <v>0</v>
      </c>
      <c r="F17">
        <f t="shared" si="4"/>
        <v>560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300</v>
      </c>
      <c r="C18">
        <f>BAWANA!E18</f>
        <v>400</v>
      </c>
      <c r="D18">
        <f>BAWANA!AN18</f>
        <v>0</v>
      </c>
      <c r="E18">
        <f>BAWANA!AO18</f>
        <v>0</v>
      </c>
      <c r="F18">
        <f t="shared" si="4"/>
        <v>560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300</v>
      </c>
      <c r="C19">
        <f>BAWANA!E19</f>
        <v>400</v>
      </c>
      <c r="D19">
        <f>BAWANA!AN19</f>
        <v>0</v>
      </c>
      <c r="E19">
        <f>BAWANA!AO19</f>
        <v>0</v>
      </c>
      <c r="F19">
        <f t="shared" si="4"/>
        <v>560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300</v>
      </c>
      <c r="C20">
        <f>BAWANA!E20</f>
        <v>400</v>
      </c>
      <c r="D20">
        <f>BAWANA!AN20</f>
        <v>0</v>
      </c>
      <c r="E20">
        <f>BAWANA!AO20</f>
        <v>0</v>
      </c>
      <c r="F20">
        <f t="shared" si="4"/>
        <v>560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300</v>
      </c>
      <c r="C21">
        <f>BAWANA!E21</f>
        <v>400</v>
      </c>
      <c r="D21">
        <f>BAWANA!AN21</f>
        <v>0</v>
      </c>
      <c r="E21">
        <f>BAWANA!AO21</f>
        <v>0</v>
      </c>
      <c r="F21">
        <f t="shared" si="4"/>
        <v>560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300</v>
      </c>
      <c r="C22">
        <f>BAWANA!E22</f>
        <v>400</v>
      </c>
      <c r="D22">
        <f>BAWANA!AN22</f>
        <v>0</v>
      </c>
      <c r="E22">
        <f>BAWANA!AO22</f>
        <v>0</v>
      </c>
      <c r="F22">
        <f t="shared" si="4"/>
        <v>560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300</v>
      </c>
      <c r="C23">
        <f>BAWANA!E23</f>
        <v>400</v>
      </c>
      <c r="D23">
        <f>BAWANA!AN23</f>
        <v>0</v>
      </c>
      <c r="E23">
        <f>BAWANA!AO23</f>
        <v>0</v>
      </c>
      <c r="F23">
        <f t="shared" si="4"/>
        <v>560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300</v>
      </c>
      <c r="C24">
        <f>BAWANA!E24</f>
        <v>400</v>
      </c>
      <c r="D24">
        <f>BAWANA!AN24</f>
        <v>0</v>
      </c>
      <c r="E24">
        <f>BAWANA!AO24</f>
        <v>0</v>
      </c>
      <c r="F24">
        <f t="shared" si="4"/>
        <v>560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300</v>
      </c>
      <c r="C25">
        <f>BAWANA!E25</f>
        <v>400</v>
      </c>
      <c r="D25">
        <f>BAWANA!AN25</f>
        <v>0</v>
      </c>
      <c r="E25">
        <f>BAWANA!AO25</f>
        <v>0</v>
      </c>
      <c r="F25">
        <f t="shared" si="4"/>
        <v>560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300</v>
      </c>
      <c r="C26">
        <f>BAWANA!E26</f>
        <v>400</v>
      </c>
      <c r="D26">
        <f>BAWANA!AN26</f>
        <v>0</v>
      </c>
      <c r="E26">
        <f>BAWANA!AO26</f>
        <v>0</v>
      </c>
      <c r="F26">
        <f t="shared" si="4"/>
        <v>560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300</v>
      </c>
      <c r="C27">
        <f>BAWANA!E27</f>
        <v>400</v>
      </c>
      <c r="D27">
        <f>BAWANA!AN27</f>
        <v>0</v>
      </c>
      <c r="E27">
        <f>BAWANA!AO27</f>
        <v>0</v>
      </c>
      <c r="F27">
        <f t="shared" si="4"/>
        <v>560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300</v>
      </c>
      <c r="C28">
        <f>BAWANA!E28</f>
        <v>400</v>
      </c>
      <c r="D28">
        <f>BAWANA!AN28</f>
        <v>0</v>
      </c>
      <c r="E28">
        <f>BAWANA!AO28</f>
        <v>0</v>
      </c>
      <c r="F28">
        <f t="shared" si="4"/>
        <v>560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300</v>
      </c>
      <c r="C29">
        <f>BAWANA!E29</f>
        <v>400</v>
      </c>
      <c r="D29">
        <f>BAWANA!AN29</f>
        <v>0</v>
      </c>
      <c r="E29">
        <f>BAWANA!AO29</f>
        <v>0</v>
      </c>
      <c r="F29">
        <f t="shared" si="4"/>
        <v>560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300</v>
      </c>
      <c r="C30">
        <f>BAWANA!E30</f>
        <v>400</v>
      </c>
      <c r="D30">
        <f>BAWANA!AN30</f>
        <v>0</v>
      </c>
      <c r="E30">
        <f>BAWANA!AO30</f>
        <v>0</v>
      </c>
      <c r="F30">
        <f t="shared" si="4"/>
        <v>560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300</v>
      </c>
      <c r="C31">
        <f>BAWANA!E31</f>
        <v>400</v>
      </c>
      <c r="D31">
        <f>BAWANA!AN31</f>
        <v>0</v>
      </c>
      <c r="E31">
        <f>BAWANA!AO31</f>
        <v>0</v>
      </c>
      <c r="F31">
        <f t="shared" si="4"/>
        <v>560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300</v>
      </c>
      <c r="C32">
        <f>BAWANA!E32</f>
        <v>400</v>
      </c>
      <c r="D32">
        <f>BAWANA!AN32</f>
        <v>0</v>
      </c>
      <c r="E32">
        <f>BAWANA!AO32</f>
        <v>0</v>
      </c>
      <c r="F32">
        <f t="shared" si="4"/>
        <v>560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300</v>
      </c>
      <c r="C33">
        <f>BAWANA!E33</f>
        <v>400</v>
      </c>
      <c r="D33">
        <f>BAWANA!AN33</f>
        <v>0</v>
      </c>
      <c r="E33">
        <f>BAWANA!AO33</f>
        <v>0</v>
      </c>
      <c r="F33">
        <f t="shared" si="4"/>
        <v>560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300</v>
      </c>
      <c r="C34">
        <f>BAWANA!E34</f>
        <v>400</v>
      </c>
      <c r="D34">
        <f>BAWANA!AN34</f>
        <v>0</v>
      </c>
      <c r="E34">
        <f>BAWANA!AO34</f>
        <v>0</v>
      </c>
      <c r="F34">
        <f t="shared" si="4"/>
        <v>560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300</v>
      </c>
      <c r="C35">
        <f>BAWANA!E35</f>
        <v>400</v>
      </c>
      <c r="D35">
        <f>BAWANA!AN35</f>
        <v>0</v>
      </c>
      <c r="E35">
        <f>BAWANA!AO35</f>
        <v>0</v>
      </c>
      <c r="F35">
        <f t="shared" si="4"/>
        <v>560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300</v>
      </c>
      <c r="C36">
        <f>BAWANA!E36</f>
        <v>400</v>
      </c>
      <c r="D36">
        <f>BAWANA!AN36</f>
        <v>0</v>
      </c>
      <c r="E36">
        <f>BAWANA!AO36</f>
        <v>0</v>
      </c>
      <c r="F36">
        <f t="shared" si="4"/>
        <v>560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300</v>
      </c>
      <c r="C37">
        <f>BAWANA!E37</f>
        <v>400</v>
      </c>
      <c r="D37">
        <f>BAWANA!AN37</f>
        <v>0</v>
      </c>
      <c r="E37">
        <f>BAWANA!AO37</f>
        <v>0</v>
      </c>
      <c r="F37">
        <f t="shared" si="4"/>
        <v>560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300</v>
      </c>
      <c r="C38">
        <f>BAWANA!E38</f>
        <v>400</v>
      </c>
      <c r="D38">
        <f>BAWANA!AN38</f>
        <v>0</v>
      </c>
      <c r="E38">
        <f>BAWANA!AO38</f>
        <v>0</v>
      </c>
      <c r="F38">
        <f t="shared" si="4"/>
        <v>560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290</v>
      </c>
      <c r="C39">
        <f>BAWANA!E39</f>
        <v>400</v>
      </c>
      <c r="D39">
        <f>BAWANA!AN39</f>
        <v>0</v>
      </c>
      <c r="E39">
        <f>BAWANA!AO39</f>
        <v>0</v>
      </c>
      <c r="F39">
        <f t="shared" si="4"/>
        <v>552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290</v>
      </c>
      <c r="C40">
        <f>BAWANA!E40</f>
        <v>400</v>
      </c>
      <c r="D40">
        <f>BAWANA!AN40</f>
        <v>0</v>
      </c>
      <c r="E40">
        <f>BAWANA!AO40</f>
        <v>0</v>
      </c>
      <c r="F40">
        <f t="shared" si="4"/>
        <v>552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290</v>
      </c>
      <c r="C41">
        <f>BAWANA!E41</f>
        <v>400</v>
      </c>
      <c r="D41">
        <f>BAWANA!AN41</f>
        <v>0</v>
      </c>
      <c r="E41">
        <f>BAWANA!AO41</f>
        <v>0</v>
      </c>
      <c r="F41">
        <f t="shared" si="4"/>
        <v>552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290</v>
      </c>
      <c r="C42">
        <f>BAWANA!E42</f>
        <v>400</v>
      </c>
      <c r="D42">
        <f>BAWANA!AN42</f>
        <v>0</v>
      </c>
      <c r="E42">
        <f>BAWANA!AO42</f>
        <v>0</v>
      </c>
      <c r="F42">
        <f t="shared" si="4"/>
        <v>552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290</v>
      </c>
      <c r="C43">
        <f>BAWANA!E43</f>
        <v>400</v>
      </c>
      <c r="D43">
        <f>BAWANA!AN43</f>
        <v>0</v>
      </c>
      <c r="E43">
        <f>BAWANA!AO43</f>
        <v>0</v>
      </c>
      <c r="F43">
        <f t="shared" si="4"/>
        <v>552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290</v>
      </c>
      <c r="C44">
        <f>BAWANA!E44</f>
        <v>400</v>
      </c>
      <c r="D44">
        <f>BAWANA!AN44</f>
        <v>0</v>
      </c>
      <c r="E44">
        <f>BAWANA!AO44</f>
        <v>0</v>
      </c>
      <c r="F44">
        <f t="shared" si="4"/>
        <v>552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290</v>
      </c>
      <c r="C45">
        <f>BAWANA!E45</f>
        <v>400</v>
      </c>
      <c r="D45">
        <f>BAWANA!AN45</f>
        <v>0</v>
      </c>
      <c r="E45">
        <f>BAWANA!AO45</f>
        <v>0</v>
      </c>
      <c r="F45">
        <f t="shared" si="4"/>
        <v>552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290</v>
      </c>
      <c r="C46">
        <f>BAWANA!E46</f>
        <v>400</v>
      </c>
      <c r="D46">
        <f>BAWANA!AN46</f>
        <v>0</v>
      </c>
      <c r="E46">
        <f>BAWANA!AO46</f>
        <v>0</v>
      </c>
      <c r="F46">
        <f t="shared" si="4"/>
        <v>552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290</v>
      </c>
      <c r="C47">
        <f>BAWANA!E47</f>
        <v>400</v>
      </c>
      <c r="D47">
        <f>BAWANA!AN47</f>
        <v>0</v>
      </c>
      <c r="E47">
        <f>BAWANA!AO47</f>
        <v>0</v>
      </c>
      <c r="F47">
        <f t="shared" si="4"/>
        <v>552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290</v>
      </c>
      <c r="C48">
        <f>BAWANA!E48</f>
        <v>400</v>
      </c>
      <c r="D48">
        <f>BAWANA!AN48</f>
        <v>0</v>
      </c>
      <c r="E48">
        <f>BAWANA!AO48</f>
        <v>0</v>
      </c>
      <c r="F48">
        <f t="shared" si="4"/>
        <v>552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290</v>
      </c>
      <c r="C49">
        <f>BAWANA!E49</f>
        <v>400</v>
      </c>
      <c r="D49">
        <f>BAWANA!AN49</f>
        <v>0</v>
      </c>
      <c r="E49">
        <f>BAWANA!AO49</f>
        <v>0</v>
      </c>
      <c r="F49">
        <f t="shared" si="4"/>
        <v>552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290</v>
      </c>
      <c r="C50">
        <f>BAWANA!E50</f>
        <v>400</v>
      </c>
      <c r="D50">
        <f>BAWANA!AN50</f>
        <v>0</v>
      </c>
      <c r="E50">
        <f>BAWANA!AO50</f>
        <v>0</v>
      </c>
      <c r="F50">
        <f t="shared" si="4"/>
        <v>552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290</v>
      </c>
      <c r="C51">
        <f>BAWANA!E51</f>
        <v>400</v>
      </c>
      <c r="D51">
        <f>BAWANA!AN51</f>
        <v>0</v>
      </c>
      <c r="E51">
        <f>BAWANA!AO51</f>
        <v>0</v>
      </c>
      <c r="F51">
        <f t="shared" si="4"/>
        <v>552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290</v>
      </c>
      <c r="C52">
        <f>BAWANA!E52</f>
        <v>400</v>
      </c>
      <c r="D52">
        <f>BAWANA!AN52</f>
        <v>0</v>
      </c>
      <c r="E52">
        <f>BAWANA!AO52</f>
        <v>0</v>
      </c>
      <c r="F52">
        <f t="shared" si="4"/>
        <v>552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290</v>
      </c>
      <c r="C53">
        <f>BAWANA!E53</f>
        <v>400</v>
      </c>
      <c r="D53">
        <f>BAWANA!AN53</f>
        <v>0</v>
      </c>
      <c r="E53">
        <f>BAWANA!AO53</f>
        <v>0</v>
      </c>
      <c r="F53">
        <f t="shared" si="4"/>
        <v>552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290</v>
      </c>
      <c r="C54">
        <f>BAWANA!E54</f>
        <v>400</v>
      </c>
      <c r="D54">
        <f>BAWANA!AN54</f>
        <v>0</v>
      </c>
      <c r="E54">
        <f>BAWANA!AO54</f>
        <v>0</v>
      </c>
      <c r="F54">
        <f t="shared" si="4"/>
        <v>552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290</v>
      </c>
      <c r="C55">
        <f>BAWANA!E55</f>
        <v>400</v>
      </c>
      <c r="D55">
        <f>BAWANA!AN55</f>
        <v>0</v>
      </c>
      <c r="E55">
        <f>BAWANA!AO55</f>
        <v>0</v>
      </c>
      <c r="F55">
        <f t="shared" si="4"/>
        <v>552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290</v>
      </c>
      <c r="C56">
        <f>BAWANA!E56</f>
        <v>400</v>
      </c>
      <c r="D56">
        <f>BAWANA!AN56</f>
        <v>0</v>
      </c>
      <c r="E56">
        <f>BAWANA!AO56</f>
        <v>0</v>
      </c>
      <c r="F56">
        <f t="shared" si="4"/>
        <v>552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290</v>
      </c>
      <c r="C57">
        <f>BAWANA!E57</f>
        <v>400</v>
      </c>
      <c r="D57">
        <f>BAWANA!AN57</f>
        <v>0</v>
      </c>
      <c r="E57">
        <f>BAWANA!AO57</f>
        <v>0</v>
      </c>
      <c r="F57">
        <f t="shared" si="4"/>
        <v>552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290</v>
      </c>
      <c r="C58">
        <f>BAWANA!E58</f>
        <v>400</v>
      </c>
      <c r="D58">
        <f>BAWANA!AN58</f>
        <v>0</v>
      </c>
      <c r="E58">
        <f>BAWANA!AO58</f>
        <v>0</v>
      </c>
      <c r="F58">
        <f t="shared" si="4"/>
        <v>552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290</v>
      </c>
      <c r="C59">
        <f>BAWANA!E59</f>
        <v>400</v>
      </c>
      <c r="D59">
        <f>BAWANA!AN59</f>
        <v>0</v>
      </c>
      <c r="E59">
        <f>BAWANA!AO59</f>
        <v>0</v>
      </c>
      <c r="F59">
        <f t="shared" si="4"/>
        <v>552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290</v>
      </c>
      <c r="C60">
        <f>BAWANA!E60</f>
        <v>400</v>
      </c>
      <c r="D60">
        <f>BAWANA!AN60</f>
        <v>0</v>
      </c>
      <c r="E60">
        <f>BAWANA!AO60</f>
        <v>0</v>
      </c>
      <c r="F60">
        <f t="shared" si="4"/>
        <v>552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290</v>
      </c>
      <c r="C61">
        <f>BAWANA!E61</f>
        <v>400</v>
      </c>
      <c r="D61">
        <f>BAWANA!AN61</f>
        <v>0</v>
      </c>
      <c r="E61">
        <f>BAWANA!AO61</f>
        <v>0</v>
      </c>
      <c r="F61">
        <f t="shared" si="4"/>
        <v>552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290</v>
      </c>
      <c r="C62">
        <f>BAWANA!E62</f>
        <v>400</v>
      </c>
      <c r="D62">
        <f>BAWANA!AN62</f>
        <v>0</v>
      </c>
      <c r="E62">
        <f>BAWANA!AO62</f>
        <v>0</v>
      </c>
      <c r="F62">
        <f t="shared" si="4"/>
        <v>552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290</v>
      </c>
      <c r="C63">
        <f>BAWANA!E63</f>
        <v>400</v>
      </c>
      <c r="D63">
        <f>BAWANA!AN63</f>
        <v>0</v>
      </c>
      <c r="E63">
        <f>BAWANA!AO63</f>
        <v>0</v>
      </c>
      <c r="F63">
        <f t="shared" si="4"/>
        <v>552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290</v>
      </c>
      <c r="C64">
        <f>BAWANA!E64</f>
        <v>400</v>
      </c>
      <c r="D64">
        <f>BAWANA!AN64</f>
        <v>0</v>
      </c>
      <c r="E64">
        <f>BAWANA!AO64</f>
        <v>0</v>
      </c>
      <c r="F64">
        <f t="shared" si="4"/>
        <v>552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290</v>
      </c>
      <c r="C65">
        <f>BAWANA!E65</f>
        <v>400</v>
      </c>
      <c r="D65">
        <f>BAWANA!AN65</f>
        <v>0</v>
      </c>
      <c r="E65">
        <f>BAWANA!AO65</f>
        <v>0</v>
      </c>
      <c r="F65">
        <f t="shared" si="4"/>
        <v>552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290</v>
      </c>
      <c r="C66">
        <f>BAWANA!E66</f>
        <v>400</v>
      </c>
      <c r="D66">
        <f>BAWANA!AN66</f>
        <v>0</v>
      </c>
      <c r="E66">
        <f>BAWANA!AO66</f>
        <v>0</v>
      </c>
      <c r="F66">
        <f t="shared" si="4"/>
        <v>552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290</v>
      </c>
      <c r="C67">
        <f>BAWANA!E67</f>
        <v>400</v>
      </c>
      <c r="D67">
        <f>BAWANA!AN67</f>
        <v>0</v>
      </c>
      <c r="E67">
        <f>BAWANA!AO67</f>
        <v>0</v>
      </c>
      <c r="F67">
        <f t="shared" si="4"/>
        <v>552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290</v>
      </c>
      <c r="C68">
        <f>BAWANA!E68</f>
        <v>400</v>
      </c>
      <c r="D68">
        <f>BAWANA!AN68</f>
        <v>0</v>
      </c>
      <c r="E68">
        <f>BAWANA!AO68</f>
        <v>0</v>
      </c>
      <c r="F68">
        <f t="shared" ref="F68:F98" si="11">(B68+C68)*0.8</f>
        <v>552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290</v>
      </c>
      <c r="C69">
        <f>BAWANA!E69</f>
        <v>400</v>
      </c>
      <c r="D69">
        <f>BAWANA!AN69</f>
        <v>0</v>
      </c>
      <c r="E69">
        <f>BAWANA!AO69</f>
        <v>0</v>
      </c>
      <c r="F69">
        <f t="shared" si="11"/>
        <v>552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290</v>
      </c>
      <c r="C70">
        <f>BAWANA!E70</f>
        <v>400</v>
      </c>
      <c r="D70">
        <f>BAWANA!AN70</f>
        <v>0</v>
      </c>
      <c r="E70">
        <f>BAWANA!AO70</f>
        <v>0</v>
      </c>
      <c r="F70">
        <f t="shared" si="11"/>
        <v>552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290</v>
      </c>
      <c r="C71">
        <f>BAWANA!E71</f>
        <v>400</v>
      </c>
      <c r="D71">
        <f>BAWANA!AN71</f>
        <v>0</v>
      </c>
      <c r="E71">
        <f>BAWANA!AO71</f>
        <v>0</v>
      </c>
      <c r="F71">
        <f t="shared" si="11"/>
        <v>552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290</v>
      </c>
      <c r="C72">
        <f>BAWANA!E72</f>
        <v>400</v>
      </c>
      <c r="D72">
        <f>BAWANA!AN72</f>
        <v>0</v>
      </c>
      <c r="E72">
        <f>BAWANA!AO72</f>
        <v>0</v>
      </c>
      <c r="F72">
        <f t="shared" si="11"/>
        <v>552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290</v>
      </c>
      <c r="C73">
        <f>BAWANA!E73</f>
        <v>400</v>
      </c>
      <c r="D73">
        <f>BAWANA!AN73</f>
        <v>0</v>
      </c>
      <c r="E73">
        <f>BAWANA!AO73</f>
        <v>0</v>
      </c>
      <c r="F73">
        <f t="shared" si="11"/>
        <v>552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290</v>
      </c>
      <c r="C74">
        <f>BAWANA!E74</f>
        <v>400</v>
      </c>
      <c r="D74">
        <f>BAWANA!AN74</f>
        <v>0</v>
      </c>
      <c r="E74">
        <f>BAWANA!AO74</f>
        <v>0</v>
      </c>
      <c r="F74">
        <f t="shared" si="11"/>
        <v>552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295</v>
      </c>
      <c r="C75">
        <f>BAWANA!E75</f>
        <v>400</v>
      </c>
      <c r="D75">
        <f>BAWANA!AN75</f>
        <v>0</v>
      </c>
      <c r="E75">
        <f>BAWANA!AO75</f>
        <v>0</v>
      </c>
      <c r="F75">
        <f t="shared" si="11"/>
        <v>556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295</v>
      </c>
      <c r="C76">
        <f>BAWANA!E76</f>
        <v>400</v>
      </c>
      <c r="D76">
        <f>BAWANA!AN76</f>
        <v>0</v>
      </c>
      <c r="E76">
        <f>BAWANA!AO76</f>
        <v>0</v>
      </c>
      <c r="F76">
        <f t="shared" si="11"/>
        <v>556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295</v>
      </c>
      <c r="C77">
        <f>BAWANA!E77</f>
        <v>400</v>
      </c>
      <c r="D77">
        <f>BAWANA!AN77</f>
        <v>0</v>
      </c>
      <c r="E77">
        <f>BAWANA!AO77</f>
        <v>0</v>
      </c>
      <c r="F77">
        <f t="shared" si="11"/>
        <v>556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295</v>
      </c>
      <c r="C78">
        <f>BAWANA!E78</f>
        <v>400</v>
      </c>
      <c r="D78">
        <f>BAWANA!AN78</f>
        <v>0</v>
      </c>
      <c r="E78">
        <f>BAWANA!AO78</f>
        <v>0</v>
      </c>
      <c r="F78">
        <f t="shared" si="11"/>
        <v>556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295</v>
      </c>
      <c r="C79">
        <f>BAWANA!E79</f>
        <v>400</v>
      </c>
      <c r="D79">
        <f>BAWANA!AN79</f>
        <v>0</v>
      </c>
      <c r="E79">
        <f>BAWANA!AO79</f>
        <v>0</v>
      </c>
      <c r="F79">
        <f t="shared" si="11"/>
        <v>556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295</v>
      </c>
      <c r="C80">
        <f>BAWANA!E80</f>
        <v>400</v>
      </c>
      <c r="D80">
        <f>BAWANA!AN80</f>
        <v>0</v>
      </c>
      <c r="E80">
        <f>BAWANA!AO80</f>
        <v>0</v>
      </c>
      <c r="F80">
        <f t="shared" si="11"/>
        <v>556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295</v>
      </c>
      <c r="C81">
        <f>BAWANA!E81</f>
        <v>400</v>
      </c>
      <c r="D81">
        <f>BAWANA!AN81</f>
        <v>0</v>
      </c>
      <c r="E81">
        <f>BAWANA!AO81</f>
        <v>0</v>
      </c>
      <c r="F81">
        <f t="shared" si="11"/>
        <v>556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295</v>
      </c>
      <c r="C82">
        <f>BAWANA!E82</f>
        <v>400</v>
      </c>
      <c r="D82">
        <f>BAWANA!AN82</f>
        <v>0</v>
      </c>
      <c r="E82">
        <f>BAWANA!AO82</f>
        <v>0</v>
      </c>
      <c r="F82">
        <f t="shared" si="11"/>
        <v>556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295</v>
      </c>
      <c r="C83">
        <f>BAWANA!E83</f>
        <v>400</v>
      </c>
      <c r="D83">
        <f>BAWANA!AN83</f>
        <v>0</v>
      </c>
      <c r="E83">
        <f>BAWANA!AO83</f>
        <v>0</v>
      </c>
      <c r="F83">
        <f t="shared" si="11"/>
        <v>556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295</v>
      </c>
      <c r="C84">
        <f>BAWANA!E84</f>
        <v>400</v>
      </c>
      <c r="D84">
        <f>BAWANA!AN84</f>
        <v>0</v>
      </c>
      <c r="E84">
        <f>BAWANA!AO84</f>
        <v>0</v>
      </c>
      <c r="F84">
        <f t="shared" si="11"/>
        <v>556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295</v>
      </c>
      <c r="C85">
        <f>BAWANA!E85</f>
        <v>400</v>
      </c>
      <c r="D85">
        <f>BAWANA!AN85</f>
        <v>0</v>
      </c>
      <c r="E85">
        <f>BAWANA!AO85</f>
        <v>0</v>
      </c>
      <c r="F85">
        <f t="shared" si="11"/>
        <v>556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295</v>
      </c>
      <c r="C86">
        <f>BAWANA!E86</f>
        <v>400</v>
      </c>
      <c r="D86">
        <f>BAWANA!AN86</f>
        <v>0</v>
      </c>
      <c r="E86">
        <f>BAWANA!AO86</f>
        <v>0</v>
      </c>
      <c r="F86">
        <f t="shared" si="11"/>
        <v>556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295</v>
      </c>
      <c r="C87">
        <f>BAWANA!E87</f>
        <v>400</v>
      </c>
      <c r="D87">
        <f>BAWANA!AN87</f>
        <v>0</v>
      </c>
      <c r="E87">
        <f>BAWANA!AO87</f>
        <v>0</v>
      </c>
      <c r="F87">
        <f t="shared" si="11"/>
        <v>556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295</v>
      </c>
      <c r="C88">
        <f>BAWANA!E88</f>
        <v>400</v>
      </c>
      <c r="D88">
        <f>BAWANA!AN88</f>
        <v>0</v>
      </c>
      <c r="E88">
        <f>BAWANA!AO88</f>
        <v>0</v>
      </c>
      <c r="F88">
        <f t="shared" si="11"/>
        <v>556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295</v>
      </c>
      <c r="C89">
        <f>BAWANA!E89</f>
        <v>400</v>
      </c>
      <c r="D89">
        <f>BAWANA!AN89</f>
        <v>0</v>
      </c>
      <c r="E89">
        <f>BAWANA!AO89</f>
        <v>0</v>
      </c>
      <c r="F89">
        <f t="shared" si="11"/>
        <v>556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295</v>
      </c>
      <c r="C90">
        <f>BAWANA!E90</f>
        <v>400</v>
      </c>
      <c r="D90">
        <f>BAWANA!AN90</f>
        <v>0</v>
      </c>
      <c r="E90">
        <f>BAWANA!AO90</f>
        <v>0</v>
      </c>
      <c r="F90">
        <f t="shared" si="11"/>
        <v>556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295</v>
      </c>
      <c r="C91">
        <f>BAWANA!E91</f>
        <v>400</v>
      </c>
      <c r="D91">
        <f>BAWANA!AN91</f>
        <v>0</v>
      </c>
      <c r="E91">
        <f>BAWANA!AO91</f>
        <v>0</v>
      </c>
      <c r="F91">
        <f t="shared" si="11"/>
        <v>556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295</v>
      </c>
      <c r="C92">
        <f>BAWANA!E92</f>
        <v>400</v>
      </c>
      <c r="D92">
        <f>BAWANA!AN92</f>
        <v>0</v>
      </c>
      <c r="E92">
        <f>BAWANA!AO92</f>
        <v>0</v>
      </c>
      <c r="F92">
        <f t="shared" si="11"/>
        <v>556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295</v>
      </c>
      <c r="C93">
        <f>BAWANA!E93</f>
        <v>400</v>
      </c>
      <c r="D93">
        <f>BAWANA!AN93</f>
        <v>0</v>
      </c>
      <c r="E93">
        <f>BAWANA!AO93</f>
        <v>0</v>
      </c>
      <c r="F93">
        <f t="shared" si="11"/>
        <v>556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295</v>
      </c>
      <c r="C94">
        <f>BAWANA!E94</f>
        <v>400</v>
      </c>
      <c r="D94">
        <f>BAWANA!AN94</f>
        <v>0</v>
      </c>
      <c r="E94">
        <f>BAWANA!AO94</f>
        <v>0</v>
      </c>
      <c r="F94">
        <f t="shared" si="11"/>
        <v>556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295</v>
      </c>
      <c r="C95">
        <f>BAWANA!E95</f>
        <v>400</v>
      </c>
      <c r="D95">
        <f>BAWANA!AN95</f>
        <v>0</v>
      </c>
      <c r="E95">
        <f>BAWANA!AO95</f>
        <v>0</v>
      </c>
      <c r="F95">
        <f t="shared" si="11"/>
        <v>556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295</v>
      </c>
      <c r="C96">
        <f>BAWANA!E96</f>
        <v>400</v>
      </c>
      <c r="D96">
        <f>BAWANA!AN96</f>
        <v>0</v>
      </c>
      <c r="E96">
        <f>BAWANA!AO96</f>
        <v>0</v>
      </c>
      <c r="F96">
        <f t="shared" si="11"/>
        <v>556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295</v>
      </c>
      <c r="C97">
        <f>BAWANA!E97</f>
        <v>400</v>
      </c>
      <c r="D97">
        <f>BAWANA!AN97</f>
        <v>0</v>
      </c>
      <c r="E97">
        <f>BAWANA!AO97</f>
        <v>0</v>
      </c>
      <c r="F97">
        <f t="shared" si="11"/>
        <v>556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295</v>
      </c>
      <c r="C98">
        <f>BAWANA!E98</f>
        <v>400</v>
      </c>
      <c r="D98">
        <f>BAWANA!AN98</f>
        <v>0</v>
      </c>
      <c r="E98">
        <f>BAWANA!AO98</f>
        <v>0</v>
      </c>
      <c r="F98">
        <f t="shared" si="11"/>
        <v>556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7.08</v>
      </c>
      <c r="C99" s="114">
        <f t="shared" ref="C99:U99" si="14">SUM(C3:C98)/4000</f>
        <v>9.6</v>
      </c>
      <c r="D99" s="114">
        <f t="shared" si="14"/>
        <v>0</v>
      </c>
      <c r="E99" s="114">
        <f t="shared" si="14"/>
        <v>0</v>
      </c>
      <c r="F99" s="114">
        <f t="shared" si="14"/>
        <v>13.343999999999999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47.546325000000003</v>
      </c>
      <c r="E3">
        <v>0</v>
      </c>
      <c r="F3">
        <v>0</v>
      </c>
      <c r="G3">
        <v>77.328618000000006</v>
      </c>
      <c r="H3">
        <v>0</v>
      </c>
      <c r="I3">
        <v>0</v>
      </c>
      <c r="J3">
        <v>76.455759</v>
      </c>
      <c r="K3">
        <v>686.05909699999995</v>
      </c>
      <c r="L3">
        <v>413.80746399999998</v>
      </c>
      <c r="M3">
        <v>94.648348999999996</v>
      </c>
      <c r="N3">
        <v>121.70404499999999</v>
      </c>
      <c r="O3">
        <v>127.60189</v>
      </c>
      <c r="P3">
        <v>127.751375</v>
      </c>
      <c r="Q3">
        <v>20.954001999999999</v>
      </c>
      <c r="R3">
        <v>43.709279000000002</v>
      </c>
      <c r="S3">
        <v>0</v>
      </c>
      <c r="T3">
        <v>1.6209739999999999</v>
      </c>
      <c r="U3">
        <v>347.625</v>
      </c>
      <c r="V3">
        <v>14.300737</v>
      </c>
      <c r="W3">
        <v>32.170999999999999</v>
      </c>
      <c r="X3">
        <v>148.30237500000001</v>
      </c>
      <c r="Y3">
        <v>0</v>
      </c>
      <c r="Z3">
        <v>0</v>
      </c>
      <c r="AA3">
        <v>42.14808</v>
      </c>
      <c r="AB3">
        <v>44.219014000000001</v>
      </c>
      <c r="AC3">
        <v>32.084375000000001</v>
      </c>
      <c r="AD3">
        <v>40.404277999999998</v>
      </c>
      <c r="AE3">
        <v>0</v>
      </c>
      <c r="AF3">
        <v>38.641618999999999</v>
      </c>
      <c r="AG3">
        <v>43.549674000000003</v>
      </c>
      <c r="AH3">
        <v>167.09486100000001</v>
      </c>
      <c r="AI3">
        <v>0</v>
      </c>
      <c r="AJ3">
        <v>0</v>
      </c>
      <c r="AK3">
        <v>60.087840999999997</v>
      </c>
      <c r="AL3">
        <v>69.72</v>
      </c>
      <c r="AM3">
        <v>17.373678999999999</v>
      </c>
      <c r="AN3">
        <v>1.0636030000000001</v>
      </c>
      <c r="AO3">
        <v>0.88200000000000001</v>
      </c>
      <c r="AP3">
        <v>10.888500000000001</v>
      </c>
      <c r="AQ3">
        <v>64.850998000000004</v>
      </c>
      <c r="AR3">
        <v>30.911999999999999</v>
      </c>
      <c r="AS3">
        <v>16.253504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4.368913</v>
      </c>
      <c r="AZ3">
        <v>5.3489610000000001</v>
      </c>
      <c r="BA3">
        <v>3.533363</v>
      </c>
      <c r="BB3">
        <v>2.8988100000000001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3092.9117119999987</v>
      </c>
    </row>
    <row r="4" spans="1:121">
      <c r="A4" t="s">
        <v>46</v>
      </c>
      <c r="B4">
        <v>0</v>
      </c>
      <c r="C4">
        <v>0</v>
      </c>
      <c r="D4">
        <v>47.546325000000003</v>
      </c>
      <c r="E4">
        <v>0</v>
      </c>
      <c r="F4">
        <v>0</v>
      </c>
      <c r="G4">
        <v>77.328618000000006</v>
      </c>
      <c r="H4">
        <v>0</v>
      </c>
      <c r="I4">
        <v>0</v>
      </c>
      <c r="J4">
        <v>76.455759</v>
      </c>
      <c r="K4">
        <v>686.05909699999995</v>
      </c>
      <c r="L4">
        <v>413.80746399999998</v>
      </c>
      <c r="M4">
        <v>94.648348999999996</v>
      </c>
      <c r="N4">
        <v>121.70404499999999</v>
      </c>
      <c r="O4">
        <v>127.60189</v>
      </c>
      <c r="P4">
        <v>127.751375</v>
      </c>
      <c r="Q4">
        <v>20.954001999999999</v>
      </c>
      <c r="R4">
        <v>43.709279000000002</v>
      </c>
      <c r="S4">
        <v>0</v>
      </c>
      <c r="T4">
        <v>1.6209739999999999</v>
      </c>
      <c r="U4">
        <v>347.625</v>
      </c>
      <c r="V4">
        <v>14.300737</v>
      </c>
      <c r="W4">
        <v>32.170999999999999</v>
      </c>
      <c r="X4">
        <v>148.30237500000001</v>
      </c>
      <c r="Y4">
        <v>0</v>
      </c>
      <c r="Z4">
        <v>0</v>
      </c>
      <c r="AA4">
        <v>42.14808</v>
      </c>
      <c r="AB4">
        <v>44.219014000000001</v>
      </c>
      <c r="AC4">
        <v>32.084375000000001</v>
      </c>
      <c r="AD4">
        <v>40.404277999999998</v>
      </c>
      <c r="AE4">
        <v>0</v>
      </c>
      <c r="AF4">
        <v>38.641618999999999</v>
      </c>
      <c r="AG4">
        <v>43.549674000000003</v>
      </c>
      <c r="AH4">
        <v>167.09486100000001</v>
      </c>
      <c r="AI4">
        <v>0</v>
      </c>
      <c r="AJ4">
        <v>0</v>
      </c>
      <c r="AK4">
        <v>60.087840999999997</v>
      </c>
      <c r="AL4">
        <v>69.72</v>
      </c>
      <c r="AM4">
        <v>17.373678999999999</v>
      </c>
      <c r="AN4">
        <v>1.0636030000000001</v>
      </c>
      <c r="AO4">
        <v>0.88200000000000001</v>
      </c>
      <c r="AP4">
        <v>10.888500000000001</v>
      </c>
      <c r="AQ4">
        <v>64.850998000000004</v>
      </c>
      <c r="AR4">
        <v>26.495999999999999</v>
      </c>
      <c r="AS4">
        <v>16.253504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4.368913</v>
      </c>
      <c r="AZ4">
        <v>5.3489610000000001</v>
      </c>
      <c r="BA4">
        <v>3.533363</v>
      </c>
      <c r="BB4">
        <v>2.8988100000000001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3088.495711999999</v>
      </c>
    </row>
    <row r="5" spans="1:121">
      <c r="A5" t="s">
        <v>47</v>
      </c>
      <c r="B5">
        <v>0</v>
      </c>
      <c r="C5">
        <v>0</v>
      </c>
      <c r="D5">
        <v>47.546325000000003</v>
      </c>
      <c r="E5">
        <v>0</v>
      </c>
      <c r="F5">
        <v>0</v>
      </c>
      <c r="G5">
        <v>77.328618000000006</v>
      </c>
      <c r="H5">
        <v>0</v>
      </c>
      <c r="I5">
        <v>0</v>
      </c>
      <c r="J5">
        <v>76.455759</v>
      </c>
      <c r="K5">
        <v>686.05909699999995</v>
      </c>
      <c r="L5">
        <v>413.80746399999998</v>
      </c>
      <c r="M5">
        <v>94.648348999999996</v>
      </c>
      <c r="N5">
        <v>121.70404499999999</v>
      </c>
      <c r="O5">
        <v>127.60189</v>
      </c>
      <c r="P5">
        <v>127.751375</v>
      </c>
      <c r="Q5">
        <v>20.954001999999999</v>
      </c>
      <c r="R5">
        <v>43.709279000000002</v>
      </c>
      <c r="S5">
        <v>0</v>
      </c>
      <c r="T5">
        <v>1.6209739999999999</v>
      </c>
      <c r="U5">
        <v>347.625</v>
      </c>
      <c r="V5">
        <v>14.300737</v>
      </c>
      <c r="W5">
        <v>32.170999999999999</v>
      </c>
      <c r="X5">
        <v>148.30237500000001</v>
      </c>
      <c r="Y5">
        <v>0</v>
      </c>
      <c r="Z5">
        <v>0</v>
      </c>
      <c r="AA5">
        <v>42.14808</v>
      </c>
      <c r="AB5">
        <v>44.219014000000001</v>
      </c>
      <c r="AC5">
        <v>32.084375000000001</v>
      </c>
      <c r="AD5">
        <v>40.404277999999998</v>
      </c>
      <c r="AE5">
        <v>0</v>
      </c>
      <c r="AF5">
        <v>38.641618999999999</v>
      </c>
      <c r="AG5">
        <v>43.549674000000003</v>
      </c>
      <c r="AH5">
        <v>167.09486100000001</v>
      </c>
      <c r="AI5">
        <v>0</v>
      </c>
      <c r="AJ5">
        <v>0</v>
      </c>
      <c r="AK5">
        <v>60.087840999999997</v>
      </c>
      <c r="AL5">
        <v>69.72</v>
      </c>
      <c r="AM5">
        <v>17.373678999999999</v>
      </c>
      <c r="AN5">
        <v>1.0636030000000001</v>
      </c>
      <c r="AO5">
        <v>0</v>
      </c>
      <c r="AP5">
        <v>10.504200000000001</v>
      </c>
      <c r="AQ5">
        <v>64.850998000000004</v>
      </c>
      <c r="AR5">
        <v>24.288</v>
      </c>
      <c r="AS5">
        <v>16.253504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4.368913</v>
      </c>
      <c r="AZ5">
        <v>5.3489610000000001</v>
      </c>
      <c r="BA5">
        <v>3.533363</v>
      </c>
      <c r="BB5">
        <v>2.8988100000000001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3085.0214119999987</v>
      </c>
    </row>
    <row r="6" spans="1:121">
      <c r="A6" t="s">
        <v>48</v>
      </c>
      <c r="B6">
        <v>0</v>
      </c>
      <c r="C6">
        <v>0</v>
      </c>
      <c r="D6">
        <v>47.546325000000003</v>
      </c>
      <c r="E6">
        <v>0</v>
      </c>
      <c r="F6">
        <v>0</v>
      </c>
      <c r="G6">
        <v>77.328618000000006</v>
      </c>
      <c r="H6">
        <v>0</v>
      </c>
      <c r="I6">
        <v>0</v>
      </c>
      <c r="J6">
        <v>76.455759</v>
      </c>
      <c r="K6">
        <v>686.05909699999995</v>
      </c>
      <c r="L6">
        <v>413.80746399999998</v>
      </c>
      <c r="M6">
        <v>94.648348999999996</v>
      </c>
      <c r="N6">
        <v>121.70404499999999</v>
      </c>
      <c r="O6">
        <v>127.60189</v>
      </c>
      <c r="P6">
        <v>127.751375</v>
      </c>
      <c r="Q6">
        <v>20.954001999999999</v>
      </c>
      <c r="R6">
        <v>43.709279000000002</v>
      </c>
      <c r="S6">
        <v>0</v>
      </c>
      <c r="T6">
        <v>1.6209739999999999</v>
      </c>
      <c r="U6">
        <v>347.625</v>
      </c>
      <c r="V6">
        <v>14.300737</v>
      </c>
      <c r="W6">
        <v>32.170999999999999</v>
      </c>
      <c r="X6">
        <v>148.30237500000001</v>
      </c>
      <c r="Y6">
        <v>0</v>
      </c>
      <c r="Z6">
        <v>0</v>
      </c>
      <c r="AA6">
        <v>42.14808</v>
      </c>
      <c r="AB6">
        <v>44.219014000000001</v>
      </c>
      <c r="AC6">
        <v>32.084375000000001</v>
      </c>
      <c r="AD6">
        <v>40.404277999999998</v>
      </c>
      <c r="AE6">
        <v>0</v>
      </c>
      <c r="AF6">
        <v>38.641618999999999</v>
      </c>
      <c r="AG6">
        <v>43.549674000000003</v>
      </c>
      <c r="AH6">
        <v>167.09486100000001</v>
      </c>
      <c r="AI6">
        <v>0</v>
      </c>
      <c r="AJ6">
        <v>0</v>
      </c>
      <c r="AK6">
        <v>60.087840999999997</v>
      </c>
      <c r="AL6">
        <v>69.72</v>
      </c>
      <c r="AM6">
        <v>17.373678999999999</v>
      </c>
      <c r="AN6">
        <v>1.0636030000000001</v>
      </c>
      <c r="AO6">
        <v>0</v>
      </c>
      <c r="AP6">
        <v>10.504200000000001</v>
      </c>
      <c r="AQ6">
        <v>64.850998000000004</v>
      </c>
      <c r="AR6">
        <v>24.288</v>
      </c>
      <c r="AS6">
        <v>16.253504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4.368913</v>
      </c>
      <c r="AZ6">
        <v>5.3489610000000001</v>
      </c>
      <c r="BA6">
        <v>3.533363</v>
      </c>
      <c r="BB6">
        <v>2.8988100000000001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3085.0214119999987</v>
      </c>
    </row>
    <row r="7" spans="1:121">
      <c r="A7" t="s">
        <v>49</v>
      </c>
      <c r="B7">
        <v>0</v>
      </c>
      <c r="C7">
        <v>0</v>
      </c>
      <c r="D7">
        <v>47.546325000000003</v>
      </c>
      <c r="E7">
        <v>0</v>
      </c>
      <c r="F7">
        <v>0</v>
      </c>
      <c r="G7">
        <v>77.328618000000006</v>
      </c>
      <c r="H7">
        <v>0</v>
      </c>
      <c r="I7">
        <v>0</v>
      </c>
      <c r="J7">
        <v>76.455759</v>
      </c>
      <c r="K7">
        <v>686.05909699999995</v>
      </c>
      <c r="L7">
        <v>413.80746399999998</v>
      </c>
      <c r="M7">
        <v>94.648348999999996</v>
      </c>
      <c r="N7">
        <v>121.70404499999999</v>
      </c>
      <c r="O7">
        <v>127.60189</v>
      </c>
      <c r="P7">
        <v>127.751375</v>
      </c>
      <c r="Q7">
        <v>20.954001999999999</v>
      </c>
      <c r="R7">
        <v>43.709279000000002</v>
      </c>
      <c r="S7">
        <v>0</v>
      </c>
      <c r="T7">
        <v>1.6209739999999999</v>
      </c>
      <c r="U7">
        <v>347.625</v>
      </c>
      <c r="V7">
        <v>14.300737</v>
      </c>
      <c r="W7">
        <v>32.170999999999999</v>
      </c>
      <c r="X7">
        <v>148.30237500000001</v>
      </c>
      <c r="Y7">
        <v>0</v>
      </c>
      <c r="Z7">
        <v>0</v>
      </c>
      <c r="AA7">
        <v>42.14808</v>
      </c>
      <c r="AB7">
        <v>44.219014000000001</v>
      </c>
      <c r="AC7">
        <v>32.084375000000001</v>
      </c>
      <c r="AD7">
        <v>40.404277999999998</v>
      </c>
      <c r="AE7">
        <v>0</v>
      </c>
      <c r="AF7">
        <v>38.641618999999999</v>
      </c>
      <c r="AG7">
        <v>43.549674000000003</v>
      </c>
      <c r="AH7">
        <v>167.09486100000001</v>
      </c>
      <c r="AI7">
        <v>0</v>
      </c>
      <c r="AJ7">
        <v>0</v>
      </c>
      <c r="AK7">
        <v>60.087840999999997</v>
      </c>
      <c r="AL7">
        <v>69.72</v>
      </c>
      <c r="AM7">
        <v>17.373678999999999</v>
      </c>
      <c r="AN7">
        <v>1.0636030000000001</v>
      </c>
      <c r="AO7">
        <v>0</v>
      </c>
      <c r="AP7">
        <v>10.504200000000001</v>
      </c>
      <c r="AQ7">
        <v>64.850998000000004</v>
      </c>
      <c r="AR7">
        <v>24.288</v>
      </c>
      <c r="AS7">
        <v>16.253504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4.368913</v>
      </c>
      <c r="AZ7">
        <v>5.3489610000000001</v>
      </c>
      <c r="BA7">
        <v>3.533363</v>
      </c>
      <c r="BB7">
        <v>2.8988100000000001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3085.0214119999987</v>
      </c>
    </row>
    <row r="8" spans="1:121">
      <c r="A8" t="s">
        <v>50</v>
      </c>
      <c r="B8">
        <v>0</v>
      </c>
      <c r="C8">
        <v>0</v>
      </c>
      <c r="D8">
        <v>47.546325000000003</v>
      </c>
      <c r="E8">
        <v>0</v>
      </c>
      <c r="F8">
        <v>0</v>
      </c>
      <c r="G8">
        <v>77.328618000000006</v>
      </c>
      <c r="H8">
        <v>0</v>
      </c>
      <c r="I8">
        <v>0</v>
      </c>
      <c r="J8">
        <v>76.455759</v>
      </c>
      <c r="K8">
        <v>686.05909699999995</v>
      </c>
      <c r="L8">
        <v>413.80746399999998</v>
      </c>
      <c r="M8">
        <v>94.648348999999996</v>
      </c>
      <c r="N8">
        <v>121.70404499999999</v>
      </c>
      <c r="O8">
        <v>127.60189</v>
      </c>
      <c r="P8">
        <v>127.751375</v>
      </c>
      <c r="Q8">
        <v>20.954001999999999</v>
      </c>
      <c r="R8">
        <v>43.709279000000002</v>
      </c>
      <c r="S8">
        <v>0</v>
      </c>
      <c r="T8">
        <v>1.6209739999999999</v>
      </c>
      <c r="U8">
        <v>347.625</v>
      </c>
      <c r="V8">
        <v>14.300737</v>
      </c>
      <c r="W8">
        <v>32.170999999999999</v>
      </c>
      <c r="X8">
        <v>148.30237500000001</v>
      </c>
      <c r="Y8">
        <v>0</v>
      </c>
      <c r="Z8">
        <v>0</v>
      </c>
      <c r="AA8">
        <v>42.14808</v>
      </c>
      <c r="AB8">
        <v>44.219014000000001</v>
      </c>
      <c r="AC8">
        <v>32.084375000000001</v>
      </c>
      <c r="AD8">
        <v>40.404277999999998</v>
      </c>
      <c r="AE8">
        <v>0</v>
      </c>
      <c r="AF8">
        <v>38.641618999999999</v>
      </c>
      <c r="AG8">
        <v>43.549674000000003</v>
      </c>
      <c r="AH8">
        <v>167.09486100000001</v>
      </c>
      <c r="AI8">
        <v>0</v>
      </c>
      <c r="AJ8">
        <v>0</v>
      </c>
      <c r="AK8">
        <v>60.087840999999997</v>
      </c>
      <c r="AL8">
        <v>69.72</v>
      </c>
      <c r="AM8">
        <v>17.373678999999999</v>
      </c>
      <c r="AN8">
        <v>1.0636030000000001</v>
      </c>
      <c r="AO8">
        <v>0</v>
      </c>
      <c r="AP8">
        <v>10.504200000000001</v>
      </c>
      <c r="AQ8">
        <v>64.850998000000004</v>
      </c>
      <c r="AR8">
        <v>24.288</v>
      </c>
      <c r="AS8">
        <v>16.253504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4.368913</v>
      </c>
      <c r="AZ8">
        <v>5.3489610000000001</v>
      </c>
      <c r="BA8">
        <v>3.533363</v>
      </c>
      <c r="BB8">
        <v>2.8988100000000001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3085.0214119999987</v>
      </c>
    </row>
    <row r="9" spans="1:121">
      <c r="A9" t="s">
        <v>51</v>
      </c>
      <c r="B9">
        <v>0</v>
      </c>
      <c r="C9">
        <v>0</v>
      </c>
      <c r="D9">
        <v>47.546325000000003</v>
      </c>
      <c r="E9">
        <v>0</v>
      </c>
      <c r="F9">
        <v>0</v>
      </c>
      <c r="G9">
        <v>77.328618000000006</v>
      </c>
      <c r="H9">
        <v>0</v>
      </c>
      <c r="I9">
        <v>0</v>
      </c>
      <c r="J9">
        <v>76.455759</v>
      </c>
      <c r="K9">
        <v>686.05909699999995</v>
      </c>
      <c r="L9">
        <v>413.80746399999998</v>
      </c>
      <c r="M9">
        <v>94.648348999999996</v>
      </c>
      <c r="N9">
        <v>121.70404499999999</v>
      </c>
      <c r="O9">
        <v>127.60189</v>
      </c>
      <c r="P9">
        <v>127.751375</v>
      </c>
      <c r="Q9">
        <v>20.954001999999999</v>
      </c>
      <c r="R9">
        <v>43.709279000000002</v>
      </c>
      <c r="S9">
        <v>0</v>
      </c>
      <c r="T9">
        <v>1.6209739999999999</v>
      </c>
      <c r="U9">
        <v>347.625</v>
      </c>
      <c r="V9">
        <v>14.300737</v>
      </c>
      <c r="W9">
        <v>32.170999999999999</v>
      </c>
      <c r="X9">
        <v>148.30237500000001</v>
      </c>
      <c r="Y9">
        <v>0</v>
      </c>
      <c r="Z9">
        <v>0</v>
      </c>
      <c r="AA9">
        <v>42.14808</v>
      </c>
      <c r="AB9">
        <v>44.219014000000001</v>
      </c>
      <c r="AC9">
        <v>32.084375000000001</v>
      </c>
      <c r="AD9">
        <v>40.404277999999998</v>
      </c>
      <c r="AE9">
        <v>0</v>
      </c>
      <c r="AF9">
        <v>38.641618999999999</v>
      </c>
      <c r="AG9">
        <v>43.549674000000003</v>
      </c>
      <c r="AH9">
        <v>167.09486100000001</v>
      </c>
      <c r="AI9">
        <v>0</v>
      </c>
      <c r="AJ9">
        <v>0</v>
      </c>
      <c r="AK9">
        <v>60.087840999999997</v>
      </c>
      <c r="AL9">
        <v>69.72</v>
      </c>
      <c r="AM9">
        <v>17.373678999999999</v>
      </c>
      <c r="AN9">
        <v>1.0636030000000001</v>
      </c>
      <c r="AO9">
        <v>0</v>
      </c>
      <c r="AP9">
        <v>10.504200000000001</v>
      </c>
      <c r="AQ9">
        <v>64.850998000000004</v>
      </c>
      <c r="AR9">
        <v>24.288</v>
      </c>
      <c r="AS9">
        <v>16.253504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4.368913</v>
      </c>
      <c r="AZ9">
        <v>5.3489610000000001</v>
      </c>
      <c r="BA9">
        <v>3.533363</v>
      </c>
      <c r="BB9">
        <v>2.8988100000000001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3085.0214119999987</v>
      </c>
    </row>
    <row r="10" spans="1:121">
      <c r="A10" t="s">
        <v>52</v>
      </c>
      <c r="B10">
        <v>0</v>
      </c>
      <c r="C10">
        <v>0</v>
      </c>
      <c r="D10">
        <v>47.546325000000003</v>
      </c>
      <c r="E10">
        <v>0</v>
      </c>
      <c r="F10">
        <v>0</v>
      </c>
      <c r="G10">
        <v>77.328618000000006</v>
      </c>
      <c r="H10">
        <v>0</v>
      </c>
      <c r="I10">
        <v>0</v>
      </c>
      <c r="J10">
        <v>76.455759</v>
      </c>
      <c r="K10">
        <v>686.05909699999995</v>
      </c>
      <c r="L10">
        <v>413.80746399999998</v>
      </c>
      <c r="M10">
        <v>94.648348999999996</v>
      </c>
      <c r="N10">
        <v>121.70404499999999</v>
      </c>
      <c r="O10">
        <v>127.60189</v>
      </c>
      <c r="P10">
        <v>127.751375</v>
      </c>
      <c r="Q10">
        <v>20.954001999999999</v>
      </c>
      <c r="R10">
        <v>43.709279000000002</v>
      </c>
      <c r="S10">
        <v>0</v>
      </c>
      <c r="T10">
        <v>1.6209739999999999</v>
      </c>
      <c r="U10">
        <v>347.625</v>
      </c>
      <c r="V10">
        <v>14.300737</v>
      </c>
      <c r="W10">
        <v>32.170999999999999</v>
      </c>
      <c r="X10">
        <v>148.30237500000001</v>
      </c>
      <c r="Y10">
        <v>0</v>
      </c>
      <c r="Z10">
        <v>0</v>
      </c>
      <c r="AA10">
        <v>42.14808</v>
      </c>
      <c r="AB10">
        <v>44.219014000000001</v>
      </c>
      <c r="AC10">
        <v>32.084375000000001</v>
      </c>
      <c r="AD10">
        <v>40.404277999999998</v>
      </c>
      <c r="AE10">
        <v>0</v>
      </c>
      <c r="AF10">
        <v>38.641618999999999</v>
      </c>
      <c r="AG10">
        <v>43.549674000000003</v>
      </c>
      <c r="AH10">
        <v>167.09486100000001</v>
      </c>
      <c r="AI10">
        <v>0</v>
      </c>
      <c r="AJ10">
        <v>0</v>
      </c>
      <c r="AK10">
        <v>60.087840999999997</v>
      </c>
      <c r="AL10">
        <v>69.72</v>
      </c>
      <c r="AM10">
        <v>17.373678999999999</v>
      </c>
      <c r="AN10">
        <v>1.0636030000000001</v>
      </c>
      <c r="AO10">
        <v>0</v>
      </c>
      <c r="AP10">
        <v>10.504200000000001</v>
      </c>
      <c r="AQ10">
        <v>64.850998000000004</v>
      </c>
      <c r="AR10">
        <v>24.288</v>
      </c>
      <c r="AS10">
        <v>16.253504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4.368913</v>
      </c>
      <c r="AZ10">
        <v>5.3489610000000001</v>
      </c>
      <c r="BA10">
        <v>3.533363</v>
      </c>
      <c r="BB10">
        <v>2.8988100000000001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3085.0214119999987</v>
      </c>
    </row>
    <row r="11" spans="1:121">
      <c r="A11" t="s">
        <v>53</v>
      </c>
      <c r="B11">
        <v>0</v>
      </c>
      <c r="C11">
        <v>0</v>
      </c>
      <c r="D11">
        <v>48.137697000000003</v>
      </c>
      <c r="E11">
        <v>0</v>
      </c>
      <c r="F11">
        <v>0</v>
      </c>
      <c r="G11">
        <v>77.328618000000006</v>
      </c>
      <c r="H11">
        <v>0</v>
      </c>
      <c r="I11">
        <v>0</v>
      </c>
      <c r="J11">
        <v>76.455759</v>
      </c>
      <c r="K11">
        <v>686.05909699999995</v>
      </c>
      <c r="L11">
        <v>413.80746399999998</v>
      </c>
      <c r="M11">
        <v>94.648348999999996</v>
      </c>
      <c r="N11">
        <v>121.70404499999999</v>
      </c>
      <c r="O11">
        <v>127.60189</v>
      </c>
      <c r="P11">
        <v>127.751375</v>
      </c>
      <c r="Q11">
        <v>20.954001999999999</v>
      </c>
      <c r="R11">
        <v>43.709279000000002</v>
      </c>
      <c r="S11">
        <v>0</v>
      </c>
      <c r="T11">
        <v>1.6209739999999999</v>
      </c>
      <c r="U11">
        <v>347.625</v>
      </c>
      <c r="V11">
        <v>14.300737</v>
      </c>
      <c r="W11">
        <v>32.170999999999999</v>
      </c>
      <c r="X11">
        <v>148.30237500000001</v>
      </c>
      <c r="Y11">
        <v>0</v>
      </c>
      <c r="Z11">
        <v>0</v>
      </c>
      <c r="AA11">
        <v>42.14808</v>
      </c>
      <c r="AB11">
        <v>44.219014000000001</v>
      </c>
      <c r="AC11">
        <v>32.084375000000001</v>
      </c>
      <c r="AD11">
        <v>40.404277999999998</v>
      </c>
      <c r="AE11">
        <v>0</v>
      </c>
      <c r="AF11">
        <v>38.641618999999999</v>
      </c>
      <c r="AG11">
        <v>43.549674000000003</v>
      </c>
      <c r="AH11">
        <v>167.09486100000001</v>
      </c>
      <c r="AI11">
        <v>0</v>
      </c>
      <c r="AJ11">
        <v>0</v>
      </c>
      <c r="AK11">
        <v>60.087840999999997</v>
      </c>
      <c r="AL11">
        <v>69.72</v>
      </c>
      <c r="AM11">
        <v>17.373678999999999</v>
      </c>
      <c r="AN11">
        <v>1.0636030000000001</v>
      </c>
      <c r="AO11">
        <v>0</v>
      </c>
      <c r="AP11">
        <v>10.504200000000001</v>
      </c>
      <c r="AQ11">
        <v>64.850998000000004</v>
      </c>
      <c r="AR11">
        <v>38.64</v>
      </c>
      <c r="AS11">
        <v>36.053227999999997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4.368913</v>
      </c>
      <c r="AZ11">
        <v>5.3489610000000001</v>
      </c>
      <c r="BA11">
        <v>3.533363</v>
      </c>
      <c r="BB11">
        <v>2.8988100000000001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3119.7645079999988</v>
      </c>
    </row>
    <row r="12" spans="1:121">
      <c r="A12" t="s">
        <v>54</v>
      </c>
      <c r="B12">
        <v>0</v>
      </c>
      <c r="C12">
        <v>0</v>
      </c>
      <c r="D12">
        <v>48.137697000000003</v>
      </c>
      <c r="E12">
        <v>0</v>
      </c>
      <c r="F12">
        <v>0</v>
      </c>
      <c r="G12">
        <v>77.328618000000006</v>
      </c>
      <c r="H12">
        <v>0</v>
      </c>
      <c r="I12">
        <v>0</v>
      </c>
      <c r="J12">
        <v>76.455759</v>
      </c>
      <c r="K12">
        <v>686.05909699999995</v>
      </c>
      <c r="L12">
        <v>413.80746399999998</v>
      </c>
      <c r="M12">
        <v>94.648348999999996</v>
      </c>
      <c r="N12">
        <v>121.70404499999999</v>
      </c>
      <c r="O12">
        <v>127.60189</v>
      </c>
      <c r="P12">
        <v>127.751375</v>
      </c>
      <c r="Q12">
        <v>20.954001999999999</v>
      </c>
      <c r="R12">
        <v>43.709279000000002</v>
      </c>
      <c r="S12">
        <v>0</v>
      </c>
      <c r="T12">
        <v>1.6209739999999999</v>
      </c>
      <c r="U12">
        <v>347.625</v>
      </c>
      <c r="V12">
        <v>14.300737</v>
      </c>
      <c r="W12">
        <v>32.170999999999999</v>
      </c>
      <c r="X12">
        <v>148.30237500000001</v>
      </c>
      <c r="Y12">
        <v>0</v>
      </c>
      <c r="Z12">
        <v>0</v>
      </c>
      <c r="AA12">
        <v>42.14808</v>
      </c>
      <c r="AB12">
        <v>44.219014000000001</v>
      </c>
      <c r="AC12">
        <v>32.084375000000001</v>
      </c>
      <c r="AD12">
        <v>40.404277999999998</v>
      </c>
      <c r="AE12">
        <v>0</v>
      </c>
      <c r="AF12">
        <v>38.641618999999999</v>
      </c>
      <c r="AG12">
        <v>43.549674000000003</v>
      </c>
      <c r="AH12">
        <v>167.09486100000001</v>
      </c>
      <c r="AI12">
        <v>0</v>
      </c>
      <c r="AJ12">
        <v>0</v>
      </c>
      <c r="AK12">
        <v>60.087840999999997</v>
      </c>
      <c r="AL12">
        <v>69.72</v>
      </c>
      <c r="AM12">
        <v>17.373678999999999</v>
      </c>
      <c r="AN12">
        <v>1.0636030000000001</v>
      </c>
      <c r="AO12">
        <v>0</v>
      </c>
      <c r="AP12">
        <v>10.504200000000001</v>
      </c>
      <c r="AQ12">
        <v>64.850998000000004</v>
      </c>
      <c r="AR12">
        <v>38.64</v>
      </c>
      <c r="AS12">
        <v>36.053227999999997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4.368913</v>
      </c>
      <c r="AZ12">
        <v>5.3489610000000001</v>
      </c>
      <c r="BA12">
        <v>3.533363</v>
      </c>
      <c r="BB12">
        <v>2.8988100000000001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3119.7645079999988</v>
      </c>
    </row>
    <row r="13" spans="1:121">
      <c r="A13" t="s">
        <v>55</v>
      </c>
      <c r="B13">
        <v>0</v>
      </c>
      <c r="C13">
        <v>0</v>
      </c>
      <c r="D13">
        <v>48.137697000000003</v>
      </c>
      <c r="E13">
        <v>0</v>
      </c>
      <c r="F13">
        <v>0</v>
      </c>
      <c r="G13">
        <v>77.328618000000006</v>
      </c>
      <c r="H13">
        <v>0</v>
      </c>
      <c r="I13">
        <v>0</v>
      </c>
      <c r="J13">
        <v>76.455759</v>
      </c>
      <c r="K13">
        <v>686.05909699999995</v>
      </c>
      <c r="L13">
        <v>413.80746399999998</v>
      </c>
      <c r="M13">
        <v>94.648348999999996</v>
      </c>
      <c r="N13">
        <v>121.70404499999999</v>
      </c>
      <c r="O13">
        <v>127.60189</v>
      </c>
      <c r="P13">
        <v>127.751375</v>
      </c>
      <c r="Q13">
        <v>20.954001999999999</v>
      </c>
      <c r="R13">
        <v>43.709279000000002</v>
      </c>
      <c r="S13">
        <v>0</v>
      </c>
      <c r="T13">
        <v>1.6209739999999999</v>
      </c>
      <c r="U13">
        <v>347.625</v>
      </c>
      <c r="V13">
        <v>14.300737</v>
      </c>
      <c r="W13">
        <v>32.170999999999999</v>
      </c>
      <c r="X13">
        <v>148.30237500000001</v>
      </c>
      <c r="Y13">
        <v>0</v>
      </c>
      <c r="Z13">
        <v>0</v>
      </c>
      <c r="AA13">
        <v>42.14808</v>
      </c>
      <c r="AB13">
        <v>44.219014000000001</v>
      </c>
      <c r="AC13">
        <v>32.084375000000001</v>
      </c>
      <c r="AD13">
        <v>40.404277999999998</v>
      </c>
      <c r="AE13">
        <v>0</v>
      </c>
      <c r="AF13">
        <v>38.641618999999999</v>
      </c>
      <c r="AG13">
        <v>43.549674000000003</v>
      </c>
      <c r="AH13">
        <v>167.09486100000001</v>
      </c>
      <c r="AI13">
        <v>0</v>
      </c>
      <c r="AJ13">
        <v>0</v>
      </c>
      <c r="AK13">
        <v>60.087840999999997</v>
      </c>
      <c r="AL13">
        <v>69.72</v>
      </c>
      <c r="AM13">
        <v>17.373678999999999</v>
      </c>
      <c r="AN13">
        <v>1.0636030000000001</v>
      </c>
      <c r="AO13">
        <v>0</v>
      </c>
      <c r="AP13">
        <v>10.504200000000001</v>
      </c>
      <c r="AQ13">
        <v>64.850998000000004</v>
      </c>
      <c r="AR13">
        <v>26.495999999999999</v>
      </c>
      <c r="AS13">
        <v>36.053227999999997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4.368913</v>
      </c>
      <c r="AZ13">
        <v>5.3489610000000001</v>
      </c>
      <c r="BA13">
        <v>3.533363</v>
      </c>
      <c r="BB13">
        <v>2.8988100000000001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3107.6205079999991</v>
      </c>
    </row>
    <row r="14" spans="1:121">
      <c r="A14" t="s">
        <v>56</v>
      </c>
      <c r="B14">
        <v>0</v>
      </c>
      <c r="C14">
        <v>0</v>
      </c>
      <c r="D14">
        <v>48.137697000000003</v>
      </c>
      <c r="E14">
        <v>0</v>
      </c>
      <c r="F14">
        <v>0</v>
      </c>
      <c r="G14">
        <v>77.328618000000006</v>
      </c>
      <c r="H14">
        <v>0</v>
      </c>
      <c r="I14">
        <v>0</v>
      </c>
      <c r="J14">
        <v>76.455759</v>
      </c>
      <c r="K14">
        <v>686.05909699999995</v>
      </c>
      <c r="L14">
        <v>413.80746399999998</v>
      </c>
      <c r="M14">
        <v>94.648348999999996</v>
      </c>
      <c r="N14">
        <v>121.70404499999999</v>
      </c>
      <c r="O14">
        <v>127.60189</v>
      </c>
      <c r="P14">
        <v>127.751375</v>
      </c>
      <c r="Q14">
        <v>20.954001999999999</v>
      </c>
      <c r="R14">
        <v>43.709279000000002</v>
      </c>
      <c r="S14">
        <v>0</v>
      </c>
      <c r="T14">
        <v>1.6209739999999999</v>
      </c>
      <c r="U14">
        <v>347.625</v>
      </c>
      <c r="V14">
        <v>14.300737</v>
      </c>
      <c r="W14">
        <v>32.170999999999999</v>
      </c>
      <c r="X14">
        <v>148.30237500000001</v>
      </c>
      <c r="Y14">
        <v>0</v>
      </c>
      <c r="Z14">
        <v>0</v>
      </c>
      <c r="AA14">
        <v>42.14808</v>
      </c>
      <c r="AB14">
        <v>44.219014000000001</v>
      </c>
      <c r="AC14">
        <v>32.084375000000001</v>
      </c>
      <c r="AD14">
        <v>40.404277999999998</v>
      </c>
      <c r="AE14">
        <v>0</v>
      </c>
      <c r="AF14">
        <v>38.641618999999999</v>
      </c>
      <c r="AG14">
        <v>43.549674000000003</v>
      </c>
      <c r="AH14">
        <v>167.09486100000001</v>
      </c>
      <c r="AI14">
        <v>0</v>
      </c>
      <c r="AJ14">
        <v>0</v>
      </c>
      <c r="AK14">
        <v>60.087840999999997</v>
      </c>
      <c r="AL14">
        <v>69.72</v>
      </c>
      <c r="AM14">
        <v>17.373678999999999</v>
      </c>
      <c r="AN14">
        <v>1.0636030000000001</v>
      </c>
      <c r="AO14">
        <v>0</v>
      </c>
      <c r="AP14">
        <v>10.504200000000001</v>
      </c>
      <c r="AQ14">
        <v>64.850998000000004</v>
      </c>
      <c r="AR14">
        <v>26.495999999999999</v>
      </c>
      <c r="AS14">
        <v>36.053227999999997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4.368913</v>
      </c>
      <c r="AZ14">
        <v>5.3489610000000001</v>
      </c>
      <c r="BA14">
        <v>3.533363</v>
      </c>
      <c r="BB14">
        <v>2.8988100000000001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3107.6205079999991</v>
      </c>
    </row>
    <row r="15" spans="1:121">
      <c r="A15" t="s">
        <v>57</v>
      </c>
      <c r="B15">
        <v>0</v>
      </c>
      <c r="C15">
        <v>0</v>
      </c>
      <c r="D15">
        <v>48.137697000000003</v>
      </c>
      <c r="E15">
        <v>0</v>
      </c>
      <c r="F15">
        <v>0</v>
      </c>
      <c r="G15">
        <v>77.328618000000006</v>
      </c>
      <c r="H15">
        <v>0</v>
      </c>
      <c r="I15">
        <v>0</v>
      </c>
      <c r="J15">
        <v>76.455759</v>
      </c>
      <c r="K15">
        <v>686.05909699999995</v>
      </c>
      <c r="L15">
        <v>413.80746399999998</v>
      </c>
      <c r="M15">
        <v>94.648348999999996</v>
      </c>
      <c r="N15">
        <v>121.70404499999999</v>
      </c>
      <c r="O15">
        <v>127.60189</v>
      </c>
      <c r="P15">
        <v>127.751375</v>
      </c>
      <c r="Q15">
        <v>20.954001999999999</v>
      </c>
      <c r="R15">
        <v>43.709279000000002</v>
      </c>
      <c r="S15">
        <v>0</v>
      </c>
      <c r="T15">
        <v>1.6209739999999999</v>
      </c>
      <c r="U15">
        <v>347.625</v>
      </c>
      <c r="V15">
        <v>14.300737</v>
      </c>
      <c r="W15">
        <v>32.170999999999999</v>
      </c>
      <c r="X15">
        <v>148.30237500000001</v>
      </c>
      <c r="Y15">
        <v>0</v>
      </c>
      <c r="Z15">
        <v>0</v>
      </c>
      <c r="AA15">
        <v>42.14808</v>
      </c>
      <c r="AB15">
        <v>44.219014000000001</v>
      </c>
      <c r="AC15">
        <v>32.084375000000001</v>
      </c>
      <c r="AD15">
        <v>40.404277999999998</v>
      </c>
      <c r="AE15">
        <v>0</v>
      </c>
      <c r="AF15">
        <v>38.641618999999999</v>
      </c>
      <c r="AG15">
        <v>43.549674000000003</v>
      </c>
      <c r="AH15">
        <v>167.09486100000001</v>
      </c>
      <c r="AI15">
        <v>0</v>
      </c>
      <c r="AJ15">
        <v>0</v>
      </c>
      <c r="AK15">
        <v>60.087840999999997</v>
      </c>
      <c r="AL15">
        <v>69.72</v>
      </c>
      <c r="AM15">
        <v>17.373678999999999</v>
      </c>
      <c r="AN15">
        <v>1.0636030000000001</v>
      </c>
      <c r="AO15">
        <v>0</v>
      </c>
      <c r="AP15">
        <v>10.504200000000001</v>
      </c>
      <c r="AQ15">
        <v>64.850998000000004</v>
      </c>
      <c r="AR15">
        <v>26.495999999999999</v>
      </c>
      <c r="AS15">
        <v>16.253504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4.368913</v>
      </c>
      <c r="AZ15">
        <v>5.3489610000000001</v>
      </c>
      <c r="BA15">
        <v>3.533363</v>
      </c>
      <c r="BB15">
        <v>2.8988100000000001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3087.8207839999986</v>
      </c>
    </row>
    <row r="16" spans="1:121">
      <c r="A16" t="s">
        <v>58</v>
      </c>
      <c r="B16">
        <v>0</v>
      </c>
      <c r="C16">
        <v>0</v>
      </c>
      <c r="D16">
        <v>48.137697000000003</v>
      </c>
      <c r="E16">
        <v>0</v>
      </c>
      <c r="F16">
        <v>0</v>
      </c>
      <c r="G16">
        <v>77.328618000000006</v>
      </c>
      <c r="H16">
        <v>0</v>
      </c>
      <c r="I16">
        <v>0</v>
      </c>
      <c r="J16">
        <v>76.455759</v>
      </c>
      <c r="K16">
        <v>686.05909699999995</v>
      </c>
      <c r="L16">
        <v>413.80746399999998</v>
      </c>
      <c r="M16">
        <v>94.648348999999996</v>
      </c>
      <c r="N16">
        <v>121.70404499999999</v>
      </c>
      <c r="O16">
        <v>127.60189</v>
      </c>
      <c r="P16">
        <v>127.751375</v>
      </c>
      <c r="Q16">
        <v>20.954001999999999</v>
      </c>
      <c r="R16">
        <v>43.709279000000002</v>
      </c>
      <c r="S16">
        <v>0</v>
      </c>
      <c r="T16">
        <v>1.6209739999999999</v>
      </c>
      <c r="U16">
        <v>347.625</v>
      </c>
      <c r="V16">
        <v>14.300737</v>
      </c>
      <c r="W16">
        <v>32.170999999999999</v>
      </c>
      <c r="X16">
        <v>148.30237500000001</v>
      </c>
      <c r="Y16">
        <v>0</v>
      </c>
      <c r="Z16">
        <v>0</v>
      </c>
      <c r="AA16">
        <v>42.14808</v>
      </c>
      <c r="AB16">
        <v>44.219014000000001</v>
      </c>
      <c r="AC16">
        <v>32.084375000000001</v>
      </c>
      <c r="AD16">
        <v>40.404277999999998</v>
      </c>
      <c r="AE16">
        <v>0</v>
      </c>
      <c r="AF16">
        <v>38.641618999999999</v>
      </c>
      <c r="AG16">
        <v>43.549674000000003</v>
      </c>
      <c r="AH16">
        <v>167.09486100000001</v>
      </c>
      <c r="AI16">
        <v>0</v>
      </c>
      <c r="AJ16">
        <v>0</v>
      </c>
      <c r="AK16">
        <v>60.087840999999997</v>
      </c>
      <c r="AL16">
        <v>69.72</v>
      </c>
      <c r="AM16">
        <v>17.373678999999999</v>
      </c>
      <c r="AN16">
        <v>1.0636030000000001</v>
      </c>
      <c r="AO16">
        <v>0</v>
      </c>
      <c r="AP16">
        <v>10.504200000000001</v>
      </c>
      <c r="AQ16">
        <v>64.850998000000004</v>
      </c>
      <c r="AR16">
        <v>26.495999999999999</v>
      </c>
      <c r="AS16">
        <v>16.253504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4.368913</v>
      </c>
      <c r="AZ16">
        <v>5.3489610000000001</v>
      </c>
      <c r="BA16">
        <v>3.533363</v>
      </c>
      <c r="BB16">
        <v>2.8988100000000001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3087.8207839999986</v>
      </c>
    </row>
    <row r="17" spans="1:117">
      <c r="A17" t="s">
        <v>59</v>
      </c>
      <c r="B17">
        <v>0</v>
      </c>
      <c r="C17">
        <v>0</v>
      </c>
      <c r="D17">
        <v>48.137697000000003</v>
      </c>
      <c r="E17">
        <v>0</v>
      </c>
      <c r="F17">
        <v>0</v>
      </c>
      <c r="G17">
        <v>77.328618000000006</v>
      </c>
      <c r="H17">
        <v>0</v>
      </c>
      <c r="I17">
        <v>0</v>
      </c>
      <c r="J17">
        <v>76.455759</v>
      </c>
      <c r="K17">
        <v>686.05909699999995</v>
      </c>
      <c r="L17">
        <v>413.80746399999998</v>
      </c>
      <c r="M17">
        <v>94.648348999999996</v>
      </c>
      <c r="N17">
        <v>121.70404499999999</v>
      </c>
      <c r="O17">
        <v>127.60189</v>
      </c>
      <c r="P17">
        <v>127.751375</v>
      </c>
      <c r="Q17">
        <v>20.954001999999999</v>
      </c>
      <c r="R17">
        <v>43.709279000000002</v>
      </c>
      <c r="S17">
        <v>0</v>
      </c>
      <c r="T17">
        <v>1.6209739999999999</v>
      </c>
      <c r="U17">
        <v>347.625</v>
      </c>
      <c r="V17">
        <v>14.300737</v>
      </c>
      <c r="W17">
        <v>32.170999999999999</v>
      </c>
      <c r="X17">
        <v>148.30237500000001</v>
      </c>
      <c r="Y17">
        <v>0</v>
      </c>
      <c r="Z17">
        <v>0</v>
      </c>
      <c r="AA17">
        <v>42.14808</v>
      </c>
      <c r="AB17">
        <v>44.219014000000001</v>
      </c>
      <c r="AC17">
        <v>32.084375000000001</v>
      </c>
      <c r="AD17">
        <v>40.404277999999998</v>
      </c>
      <c r="AE17">
        <v>0</v>
      </c>
      <c r="AF17">
        <v>38.641618999999999</v>
      </c>
      <c r="AG17">
        <v>43.549674000000003</v>
      </c>
      <c r="AH17">
        <v>167.09486100000001</v>
      </c>
      <c r="AI17">
        <v>0</v>
      </c>
      <c r="AJ17">
        <v>0</v>
      </c>
      <c r="AK17">
        <v>60.087840999999997</v>
      </c>
      <c r="AL17">
        <v>69.72</v>
      </c>
      <c r="AM17">
        <v>17.373678999999999</v>
      </c>
      <c r="AN17">
        <v>1.0636030000000001</v>
      </c>
      <c r="AO17">
        <v>0</v>
      </c>
      <c r="AP17">
        <v>10.504200000000001</v>
      </c>
      <c r="AQ17">
        <v>64.850998000000004</v>
      </c>
      <c r="AR17">
        <v>26.495999999999999</v>
      </c>
      <c r="AS17">
        <v>16.253504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4.368913</v>
      </c>
      <c r="AZ17">
        <v>5.3489610000000001</v>
      </c>
      <c r="BA17">
        <v>3.533363</v>
      </c>
      <c r="BB17">
        <v>2.8988100000000001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3087.8207839999986</v>
      </c>
    </row>
    <row r="18" spans="1:117">
      <c r="A18" t="s">
        <v>60</v>
      </c>
      <c r="B18">
        <v>0</v>
      </c>
      <c r="C18">
        <v>0</v>
      </c>
      <c r="D18">
        <v>48.137697000000003</v>
      </c>
      <c r="E18">
        <v>0</v>
      </c>
      <c r="F18">
        <v>0</v>
      </c>
      <c r="G18">
        <v>77.328618000000006</v>
      </c>
      <c r="H18">
        <v>0</v>
      </c>
      <c r="I18">
        <v>0</v>
      </c>
      <c r="J18">
        <v>76.455759</v>
      </c>
      <c r="K18">
        <v>686.05909699999995</v>
      </c>
      <c r="L18">
        <v>413.80746399999998</v>
      </c>
      <c r="M18">
        <v>94.648348999999996</v>
      </c>
      <c r="N18">
        <v>121.70404499999999</v>
      </c>
      <c r="O18">
        <v>127.60189</v>
      </c>
      <c r="P18">
        <v>127.751375</v>
      </c>
      <c r="Q18">
        <v>20.954001999999999</v>
      </c>
      <c r="R18">
        <v>43.709279000000002</v>
      </c>
      <c r="S18">
        <v>0</v>
      </c>
      <c r="T18">
        <v>1.6209739999999999</v>
      </c>
      <c r="U18">
        <v>347.625</v>
      </c>
      <c r="V18">
        <v>14.300737</v>
      </c>
      <c r="W18">
        <v>32.170999999999999</v>
      </c>
      <c r="X18">
        <v>148.30237500000001</v>
      </c>
      <c r="Y18">
        <v>0</v>
      </c>
      <c r="Z18">
        <v>0</v>
      </c>
      <c r="AA18">
        <v>42.14808</v>
      </c>
      <c r="AB18">
        <v>44.219014000000001</v>
      </c>
      <c r="AC18">
        <v>32.084375000000001</v>
      </c>
      <c r="AD18">
        <v>40.404277999999998</v>
      </c>
      <c r="AE18">
        <v>0</v>
      </c>
      <c r="AF18">
        <v>38.641618999999999</v>
      </c>
      <c r="AG18">
        <v>43.549674000000003</v>
      </c>
      <c r="AH18">
        <v>167.09486100000001</v>
      </c>
      <c r="AI18">
        <v>0</v>
      </c>
      <c r="AJ18">
        <v>0</v>
      </c>
      <c r="AK18">
        <v>60.087840999999997</v>
      </c>
      <c r="AL18">
        <v>69.72</v>
      </c>
      <c r="AM18">
        <v>17.373678999999999</v>
      </c>
      <c r="AN18">
        <v>1.0636030000000001</v>
      </c>
      <c r="AO18">
        <v>0</v>
      </c>
      <c r="AP18">
        <v>10.504200000000001</v>
      </c>
      <c r="AQ18">
        <v>64.850998000000004</v>
      </c>
      <c r="AR18">
        <v>26.495999999999999</v>
      </c>
      <c r="AS18">
        <v>16.253504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4.368913</v>
      </c>
      <c r="AZ18">
        <v>5.3489610000000001</v>
      </c>
      <c r="BA18">
        <v>3.533363</v>
      </c>
      <c r="BB18">
        <v>2.8988100000000001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3087.8207839999986</v>
      </c>
    </row>
    <row r="19" spans="1:117">
      <c r="A19" t="s">
        <v>61</v>
      </c>
      <c r="B19">
        <v>0</v>
      </c>
      <c r="C19">
        <v>0</v>
      </c>
      <c r="D19">
        <v>48.137697000000003</v>
      </c>
      <c r="E19">
        <v>0</v>
      </c>
      <c r="F19">
        <v>0</v>
      </c>
      <c r="G19">
        <v>77.328618000000006</v>
      </c>
      <c r="H19">
        <v>0</v>
      </c>
      <c r="I19">
        <v>0</v>
      </c>
      <c r="J19">
        <v>76.455759</v>
      </c>
      <c r="K19">
        <v>686.05909699999995</v>
      </c>
      <c r="L19">
        <v>413.80746399999998</v>
      </c>
      <c r="M19">
        <v>94.648348999999996</v>
      </c>
      <c r="N19">
        <v>121.70404499999999</v>
      </c>
      <c r="O19">
        <v>127.60189</v>
      </c>
      <c r="P19">
        <v>127.751375</v>
      </c>
      <c r="Q19">
        <v>20.954001999999999</v>
      </c>
      <c r="R19">
        <v>43.709279000000002</v>
      </c>
      <c r="S19">
        <v>0</v>
      </c>
      <c r="T19">
        <v>1.6209739999999999</v>
      </c>
      <c r="U19">
        <v>347.625</v>
      </c>
      <c r="V19">
        <v>14.300737</v>
      </c>
      <c r="W19">
        <v>32.170999999999999</v>
      </c>
      <c r="X19">
        <v>148.30237500000001</v>
      </c>
      <c r="Y19">
        <v>0</v>
      </c>
      <c r="Z19">
        <v>0</v>
      </c>
      <c r="AA19">
        <v>42.14808</v>
      </c>
      <c r="AB19">
        <v>44.219014000000001</v>
      </c>
      <c r="AC19">
        <v>32.084375000000001</v>
      </c>
      <c r="AD19">
        <v>40.404277999999998</v>
      </c>
      <c r="AE19">
        <v>0</v>
      </c>
      <c r="AF19">
        <v>38.641618999999999</v>
      </c>
      <c r="AG19">
        <v>43.549674000000003</v>
      </c>
      <c r="AH19">
        <v>167.09486100000001</v>
      </c>
      <c r="AI19">
        <v>0</v>
      </c>
      <c r="AJ19">
        <v>0</v>
      </c>
      <c r="AK19">
        <v>60.087840999999997</v>
      </c>
      <c r="AL19">
        <v>69.72</v>
      </c>
      <c r="AM19">
        <v>17.373678999999999</v>
      </c>
      <c r="AN19">
        <v>1.0636030000000001</v>
      </c>
      <c r="AO19">
        <v>0</v>
      </c>
      <c r="AP19">
        <v>10.504200000000001</v>
      </c>
      <c r="AQ19">
        <v>64.850998000000004</v>
      </c>
      <c r="AR19">
        <v>38.64</v>
      </c>
      <c r="AS19">
        <v>16.253504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4.368913</v>
      </c>
      <c r="AZ19">
        <v>5.3489610000000001</v>
      </c>
      <c r="BA19">
        <v>3.533363</v>
      </c>
      <c r="BB19">
        <v>2.8988100000000001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3099.9647839999984</v>
      </c>
    </row>
    <row r="20" spans="1:117">
      <c r="A20" t="s">
        <v>62</v>
      </c>
      <c r="B20">
        <v>0</v>
      </c>
      <c r="C20">
        <v>0</v>
      </c>
      <c r="D20">
        <v>48.137697000000003</v>
      </c>
      <c r="E20">
        <v>0</v>
      </c>
      <c r="F20">
        <v>0</v>
      </c>
      <c r="G20">
        <v>77.328618000000006</v>
      </c>
      <c r="H20">
        <v>0</v>
      </c>
      <c r="I20">
        <v>0</v>
      </c>
      <c r="J20">
        <v>76.455759</v>
      </c>
      <c r="K20">
        <v>686.05909699999995</v>
      </c>
      <c r="L20">
        <v>413.80746399999998</v>
      </c>
      <c r="M20">
        <v>94.648348999999996</v>
      </c>
      <c r="N20">
        <v>121.70404499999999</v>
      </c>
      <c r="O20">
        <v>127.60189</v>
      </c>
      <c r="P20">
        <v>127.751375</v>
      </c>
      <c r="Q20">
        <v>20.954001999999999</v>
      </c>
      <c r="R20">
        <v>43.709279000000002</v>
      </c>
      <c r="S20">
        <v>0</v>
      </c>
      <c r="T20">
        <v>1.6209739999999999</v>
      </c>
      <c r="U20">
        <v>347.625</v>
      </c>
      <c r="V20">
        <v>14.300737</v>
      </c>
      <c r="W20">
        <v>32.170999999999999</v>
      </c>
      <c r="X20">
        <v>148.30237500000001</v>
      </c>
      <c r="Y20">
        <v>0</v>
      </c>
      <c r="Z20">
        <v>0</v>
      </c>
      <c r="AA20">
        <v>42.14808</v>
      </c>
      <c r="AB20">
        <v>44.219014000000001</v>
      </c>
      <c r="AC20">
        <v>32.084375000000001</v>
      </c>
      <c r="AD20">
        <v>40.404277999999998</v>
      </c>
      <c r="AE20">
        <v>0</v>
      </c>
      <c r="AF20">
        <v>38.641618999999999</v>
      </c>
      <c r="AG20">
        <v>43.549674000000003</v>
      </c>
      <c r="AH20">
        <v>167.09486100000001</v>
      </c>
      <c r="AI20">
        <v>0</v>
      </c>
      <c r="AJ20">
        <v>0</v>
      </c>
      <c r="AK20">
        <v>60.087840999999997</v>
      </c>
      <c r="AL20">
        <v>69.72</v>
      </c>
      <c r="AM20">
        <v>17.373678999999999</v>
      </c>
      <c r="AN20">
        <v>1.0636030000000001</v>
      </c>
      <c r="AO20">
        <v>0</v>
      </c>
      <c r="AP20">
        <v>10.504200000000001</v>
      </c>
      <c r="AQ20">
        <v>64.850998000000004</v>
      </c>
      <c r="AR20">
        <v>38.64</v>
      </c>
      <c r="AS20">
        <v>16.253504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4.368913</v>
      </c>
      <c r="AZ20">
        <v>5.3489610000000001</v>
      </c>
      <c r="BA20">
        <v>3.533363</v>
      </c>
      <c r="BB20">
        <v>2.8988100000000001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3099.9647839999984</v>
      </c>
    </row>
    <row r="21" spans="1:117">
      <c r="A21" t="s">
        <v>63</v>
      </c>
      <c r="B21">
        <v>0</v>
      </c>
      <c r="C21">
        <v>0</v>
      </c>
      <c r="D21">
        <v>48.137697000000003</v>
      </c>
      <c r="E21">
        <v>0</v>
      </c>
      <c r="F21">
        <v>0</v>
      </c>
      <c r="G21">
        <v>77.328618000000006</v>
      </c>
      <c r="H21">
        <v>0</v>
      </c>
      <c r="I21">
        <v>0</v>
      </c>
      <c r="J21">
        <v>76.455759</v>
      </c>
      <c r="K21">
        <v>686.05909699999995</v>
      </c>
      <c r="L21">
        <v>413.80746399999998</v>
      </c>
      <c r="M21">
        <v>94.648348999999996</v>
      </c>
      <c r="N21">
        <v>121.70404499999999</v>
      </c>
      <c r="O21">
        <v>127.60189</v>
      </c>
      <c r="P21">
        <v>127.751375</v>
      </c>
      <c r="Q21">
        <v>20.954001999999999</v>
      </c>
      <c r="R21">
        <v>43.709279000000002</v>
      </c>
      <c r="S21">
        <v>0</v>
      </c>
      <c r="T21">
        <v>1.6209739999999999</v>
      </c>
      <c r="U21">
        <v>347.625</v>
      </c>
      <c r="V21">
        <v>14.300737</v>
      </c>
      <c r="W21">
        <v>32.170999999999999</v>
      </c>
      <c r="X21">
        <v>148.30237500000001</v>
      </c>
      <c r="Y21">
        <v>0</v>
      </c>
      <c r="Z21">
        <v>0</v>
      </c>
      <c r="AA21">
        <v>42.14808</v>
      </c>
      <c r="AB21">
        <v>44.219014000000001</v>
      </c>
      <c r="AC21">
        <v>32.084375000000001</v>
      </c>
      <c r="AD21">
        <v>40.404277999999998</v>
      </c>
      <c r="AE21">
        <v>0</v>
      </c>
      <c r="AF21">
        <v>38.641618999999999</v>
      </c>
      <c r="AG21">
        <v>43.549674000000003</v>
      </c>
      <c r="AH21">
        <v>167.09486100000001</v>
      </c>
      <c r="AI21">
        <v>0</v>
      </c>
      <c r="AJ21">
        <v>0</v>
      </c>
      <c r="AK21">
        <v>60.087840999999997</v>
      </c>
      <c r="AL21">
        <v>69.72</v>
      </c>
      <c r="AM21">
        <v>5.8029489999999999</v>
      </c>
      <c r="AN21">
        <v>1.0636030000000001</v>
      </c>
      <c r="AO21">
        <v>5.5271999999999997</v>
      </c>
      <c r="AP21">
        <v>10.504200000000001</v>
      </c>
      <c r="AQ21">
        <v>64.850998000000004</v>
      </c>
      <c r="AR21">
        <v>30.911999999999999</v>
      </c>
      <c r="AS21">
        <v>16.253504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4.368913</v>
      </c>
      <c r="AZ21">
        <v>5.3489610000000001</v>
      </c>
      <c r="BA21">
        <v>3.533363</v>
      </c>
      <c r="BB21">
        <v>2.8988100000000001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3086.1932539999984</v>
      </c>
    </row>
    <row r="22" spans="1:117">
      <c r="A22" t="s">
        <v>64</v>
      </c>
      <c r="B22">
        <v>0</v>
      </c>
      <c r="C22">
        <v>0</v>
      </c>
      <c r="D22">
        <v>48.137697000000003</v>
      </c>
      <c r="E22">
        <v>0</v>
      </c>
      <c r="F22">
        <v>0</v>
      </c>
      <c r="G22">
        <v>77.328618000000006</v>
      </c>
      <c r="H22">
        <v>0</v>
      </c>
      <c r="I22">
        <v>0</v>
      </c>
      <c r="J22">
        <v>76.455759</v>
      </c>
      <c r="K22">
        <v>686.05909699999995</v>
      </c>
      <c r="L22">
        <v>413.80746399999998</v>
      </c>
      <c r="M22">
        <v>94.648348999999996</v>
      </c>
      <c r="N22">
        <v>121.70404499999999</v>
      </c>
      <c r="O22">
        <v>127.60189</v>
      </c>
      <c r="P22">
        <v>127.751375</v>
      </c>
      <c r="Q22">
        <v>20.954001999999999</v>
      </c>
      <c r="R22">
        <v>43.709279000000002</v>
      </c>
      <c r="S22">
        <v>0</v>
      </c>
      <c r="T22">
        <v>1.6209739999999999</v>
      </c>
      <c r="U22">
        <v>347.625</v>
      </c>
      <c r="V22">
        <v>14.300737</v>
      </c>
      <c r="W22">
        <v>32.170999999999999</v>
      </c>
      <c r="X22">
        <v>148.30237500000001</v>
      </c>
      <c r="Y22">
        <v>0</v>
      </c>
      <c r="Z22">
        <v>0</v>
      </c>
      <c r="AA22">
        <v>42.14808</v>
      </c>
      <c r="AB22">
        <v>44.219014000000001</v>
      </c>
      <c r="AC22">
        <v>32.084375000000001</v>
      </c>
      <c r="AD22">
        <v>40.404277999999998</v>
      </c>
      <c r="AE22">
        <v>0</v>
      </c>
      <c r="AF22">
        <v>38.641618999999999</v>
      </c>
      <c r="AG22">
        <v>43.549674000000003</v>
      </c>
      <c r="AH22">
        <v>167.09486100000001</v>
      </c>
      <c r="AI22">
        <v>0</v>
      </c>
      <c r="AJ22">
        <v>0</v>
      </c>
      <c r="AK22">
        <v>60.087840999999997</v>
      </c>
      <c r="AL22">
        <v>69.72</v>
      </c>
      <c r="AM22">
        <v>5.8029489999999999</v>
      </c>
      <c r="AN22">
        <v>1.0636030000000001</v>
      </c>
      <c r="AO22">
        <v>5.5271999999999997</v>
      </c>
      <c r="AP22">
        <v>10.504200000000001</v>
      </c>
      <c r="AQ22">
        <v>64.850998000000004</v>
      </c>
      <c r="AR22">
        <v>30.911999999999999</v>
      </c>
      <c r="AS22">
        <v>16.253504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4.368913</v>
      </c>
      <c r="AZ22">
        <v>5.3489610000000001</v>
      </c>
      <c r="BA22">
        <v>3.533363</v>
      </c>
      <c r="BB22">
        <v>2.8988100000000001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3086.1932539999984</v>
      </c>
    </row>
    <row r="23" spans="1:117">
      <c r="A23" t="s">
        <v>65</v>
      </c>
      <c r="B23">
        <v>0</v>
      </c>
      <c r="C23">
        <v>0</v>
      </c>
      <c r="D23">
        <v>48.137697000000003</v>
      </c>
      <c r="E23">
        <v>0</v>
      </c>
      <c r="F23">
        <v>0</v>
      </c>
      <c r="G23">
        <v>77.328618000000006</v>
      </c>
      <c r="H23">
        <v>0</v>
      </c>
      <c r="I23">
        <v>0</v>
      </c>
      <c r="J23">
        <v>76.455759</v>
      </c>
      <c r="K23">
        <v>686.05909699999995</v>
      </c>
      <c r="L23">
        <v>413.80746399999998</v>
      </c>
      <c r="M23">
        <v>94.648348999999996</v>
      </c>
      <c r="N23">
        <v>121.70404499999999</v>
      </c>
      <c r="O23">
        <v>127.60189</v>
      </c>
      <c r="P23">
        <v>127.751375</v>
      </c>
      <c r="Q23">
        <v>20.954001999999999</v>
      </c>
      <c r="R23">
        <v>43.709279000000002</v>
      </c>
      <c r="S23">
        <v>0</v>
      </c>
      <c r="T23">
        <v>1.6209739999999999</v>
      </c>
      <c r="U23">
        <v>347.625</v>
      </c>
      <c r="V23">
        <v>14.300737</v>
      </c>
      <c r="W23">
        <v>32.170999999999999</v>
      </c>
      <c r="X23">
        <v>148.30237500000001</v>
      </c>
      <c r="Y23">
        <v>0</v>
      </c>
      <c r="Z23">
        <v>0</v>
      </c>
      <c r="AA23">
        <v>42.14808</v>
      </c>
      <c r="AB23">
        <v>44.219014000000001</v>
      </c>
      <c r="AC23">
        <v>32.084375000000001</v>
      </c>
      <c r="AD23">
        <v>40.404277999999998</v>
      </c>
      <c r="AE23">
        <v>0</v>
      </c>
      <c r="AF23">
        <v>38.641618999999999</v>
      </c>
      <c r="AG23">
        <v>43.549674000000003</v>
      </c>
      <c r="AH23">
        <v>167.09486100000001</v>
      </c>
      <c r="AI23">
        <v>0</v>
      </c>
      <c r="AJ23">
        <v>0</v>
      </c>
      <c r="AK23">
        <v>60.087840999999997</v>
      </c>
      <c r="AL23">
        <v>69.72</v>
      </c>
      <c r="AM23">
        <v>5.8029489999999999</v>
      </c>
      <c r="AN23">
        <v>1.0636030000000001</v>
      </c>
      <c r="AO23">
        <v>5.5271999999999997</v>
      </c>
      <c r="AP23">
        <v>10.504200000000001</v>
      </c>
      <c r="AQ23">
        <v>64.850998000000004</v>
      </c>
      <c r="AR23">
        <v>30.911999999999999</v>
      </c>
      <c r="AS23">
        <v>16.253504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4.368913</v>
      </c>
      <c r="AZ23">
        <v>5.3489610000000001</v>
      </c>
      <c r="BA23">
        <v>3.533363</v>
      </c>
      <c r="BB23">
        <v>2.8988100000000001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3086.1932539999984</v>
      </c>
    </row>
    <row r="24" spans="1:117">
      <c r="A24" t="s">
        <v>66</v>
      </c>
      <c r="B24">
        <v>0</v>
      </c>
      <c r="C24">
        <v>0</v>
      </c>
      <c r="D24">
        <v>48.137697000000003</v>
      </c>
      <c r="E24">
        <v>0</v>
      </c>
      <c r="F24">
        <v>0</v>
      </c>
      <c r="G24">
        <v>77.328618000000006</v>
      </c>
      <c r="H24">
        <v>0</v>
      </c>
      <c r="I24">
        <v>0</v>
      </c>
      <c r="J24">
        <v>76.455759</v>
      </c>
      <c r="K24">
        <v>686.05909699999995</v>
      </c>
      <c r="L24">
        <v>413.80746399999998</v>
      </c>
      <c r="M24">
        <v>94.648348999999996</v>
      </c>
      <c r="N24">
        <v>121.70404499999999</v>
      </c>
      <c r="O24">
        <v>127.60189</v>
      </c>
      <c r="P24">
        <v>127.751375</v>
      </c>
      <c r="Q24">
        <v>20.954001999999999</v>
      </c>
      <c r="R24">
        <v>43.709279000000002</v>
      </c>
      <c r="S24">
        <v>0</v>
      </c>
      <c r="T24">
        <v>1.6209739999999999</v>
      </c>
      <c r="U24">
        <v>347.625</v>
      </c>
      <c r="V24">
        <v>14.300737</v>
      </c>
      <c r="W24">
        <v>32.170999999999999</v>
      </c>
      <c r="X24">
        <v>148.30237500000001</v>
      </c>
      <c r="Y24">
        <v>0</v>
      </c>
      <c r="Z24">
        <v>0</v>
      </c>
      <c r="AA24">
        <v>42.14808</v>
      </c>
      <c r="AB24">
        <v>44.219014000000001</v>
      </c>
      <c r="AC24">
        <v>32.084375000000001</v>
      </c>
      <c r="AD24">
        <v>40.404277999999998</v>
      </c>
      <c r="AE24">
        <v>0</v>
      </c>
      <c r="AF24">
        <v>38.641618999999999</v>
      </c>
      <c r="AG24">
        <v>43.549674000000003</v>
      </c>
      <c r="AH24">
        <v>167.09486100000001</v>
      </c>
      <c r="AI24">
        <v>0</v>
      </c>
      <c r="AJ24">
        <v>0</v>
      </c>
      <c r="AK24">
        <v>60.087840999999997</v>
      </c>
      <c r="AL24">
        <v>69.72</v>
      </c>
      <c r="AM24">
        <v>5.8029489999999999</v>
      </c>
      <c r="AN24">
        <v>1.0636030000000001</v>
      </c>
      <c r="AO24">
        <v>5.5271999999999997</v>
      </c>
      <c r="AP24">
        <v>10.504200000000001</v>
      </c>
      <c r="AQ24">
        <v>64.850998000000004</v>
      </c>
      <c r="AR24">
        <v>30.911999999999999</v>
      </c>
      <c r="AS24">
        <v>16.253504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4.368913</v>
      </c>
      <c r="AZ24">
        <v>5.3489610000000001</v>
      </c>
      <c r="BA24">
        <v>3.533363</v>
      </c>
      <c r="BB24">
        <v>2.8988100000000001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3086.1932539999984</v>
      </c>
    </row>
    <row r="25" spans="1:117">
      <c r="A25" t="s">
        <v>67</v>
      </c>
      <c r="B25">
        <v>0</v>
      </c>
      <c r="C25">
        <v>0</v>
      </c>
      <c r="D25">
        <v>48.137697000000003</v>
      </c>
      <c r="E25">
        <v>0</v>
      </c>
      <c r="F25">
        <v>0</v>
      </c>
      <c r="G25">
        <v>77.328618000000006</v>
      </c>
      <c r="H25">
        <v>0</v>
      </c>
      <c r="I25">
        <v>0</v>
      </c>
      <c r="J25">
        <v>76.455759</v>
      </c>
      <c r="K25">
        <v>686.05909699999995</v>
      </c>
      <c r="L25">
        <v>413.80746399999998</v>
      </c>
      <c r="M25">
        <v>94.648348999999996</v>
      </c>
      <c r="N25">
        <v>121.70404499999999</v>
      </c>
      <c r="O25">
        <v>127.60189</v>
      </c>
      <c r="P25">
        <v>127.751375</v>
      </c>
      <c r="Q25">
        <v>20.954001999999999</v>
      </c>
      <c r="R25">
        <v>43.709279000000002</v>
      </c>
      <c r="S25">
        <v>0</v>
      </c>
      <c r="T25">
        <v>1.6209739999999999</v>
      </c>
      <c r="U25">
        <v>347.625</v>
      </c>
      <c r="V25">
        <v>14.300737</v>
      </c>
      <c r="W25">
        <v>32.170999999999999</v>
      </c>
      <c r="X25">
        <v>148.30237500000001</v>
      </c>
      <c r="Y25">
        <v>0</v>
      </c>
      <c r="Z25">
        <v>0</v>
      </c>
      <c r="AA25">
        <v>42.14808</v>
      </c>
      <c r="AB25">
        <v>44.219014000000001</v>
      </c>
      <c r="AC25">
        <v>32.084375000000001</v>
      </c>
      <c r="AD25">
        <v>40.404277999999998</v>
      </c>
      <c r="AE25">
        <v>0</v>
      </c>
      <c r="AF25">
        <v>38.641618999999999</v>
      </c>
      <c r="AG25">
        <v>43.549674000000003</v>
      </c>
      <c r="AH25">
        <v>167.09486100000001</v>
      </c>
      <c r="AI25">
        <v>0</v>
      </c>
      <c r="AJ25">
        <v>0</v>
      </c>
      <c r="AK25">
        <v>60.087840999999997</v>
      </c>
      <c r="AL25">
        <v>69.72</v>
      </c>
      <c r="AM25">
        <v>5.8029489999999999</v>
      </c>
      <c r="AN25">
        <v>1.0636030000000001</v>
      </c>
      <c r="AO25">
        <v>5.0861999999999998</v>
      </c>
      <c r="AP25">
        <v>10.504200000000001</v>
      </c>
      <c r="AQ25">
        <v>64.850998000000004</v>
      </c>
      <c r="AR25">
        <v>38.64</v>
      </c>
      <c r="AS25">
        <v>16.253504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4.368913</v>
      </c>
      <c r="AZ25">
        <v>5.3489610000000001</v>
      </c>
      <c r="BA25">
        <v>3.533363</v>
      </c>
      <c r="BB25">
        <v>2.8988100000000001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3093.4802539999987</v>
      </c>
    </row>
    <row r="26" spans="1:117">
      <c r="A26" t="s">
        <v>68</v>
      </c>
      <c r="B26">
        <v>0</v>
      </c>
      <c r="C26">
        <v>0</v>
      </c>
      <c r="D26">
        <v>48.137697000000003</v>
      </c>
      <c r="E26">
        <v>0</v>
      </c>
      <c r="F26">
        <v>0</v>
      </c>
      <c r="G26">
        <v>77.328618000000006</v>
      </c>
      <c r="H26">
        <v>0</v>
      </c>
      <c r="I26">
        <v>0</v>
      </c>
      <c r="J26">
        <v>76.455759</v>
      </c>
      <c r="K26">
        <v>686.05909699999995</v>
      </c>
      <c r="L26">
        <v>413.80746399999998</v>
      </c>
      <c r="M26">
        <v>94.648348999999996</v>
      </c>
      <c r="N26">
        <v>121.70404499999999</v>
      </c>
      <c r="O26">
        <v>127.60189</v>
      </c>
      <c r="P26">
        <v>127.751375</v>
      </c>
      <c r="Q26">
        <v>20.954001999999999</v>
      </c>
      <c r="R26">
        <v>43.709279000000002</v>
      </c>
      <c r="S26">
        <v>0</v>
      </c>
      <c r="T26">
        <v>1.6209739999999999</v>
      </c>
      <c r="U26">
        <v>347.625</v>
      </c>
      <c r="V26">
        <v>14.300737</v>
      </c>
      <c r="W26">
        <v>32.170999999999999</v>
      </c>
      <c r="X26">
        <v>148.30237500000001</v>
      </c>
      <c r="Y26">
        <v>0</v>
      </c>
      <c r="Z26">
        <v>0</v>
      </c>
      <c r="AA26">
        <v>42.14808</v>
      </c>
      <c r="AB26">
        <v>44.219014000000001</v>
      </c>
      <c r="AC26">
        <v>32.084375000000001</v>
      </c>
      <c r="AD26">
        <v>40.404277999999998</v>
      </c>
      <c r="AE26">
        <v>0</v>
      </c>
      <c r="AF26">
        <v>38.641618999999999</v>
      </c>
      <c r="AG26">
        <v>43.549674000000003</v>
      </c>
      <c r="AH26">
        <v>167.09486100000001</v>
      </c>
      <c r="AI26">
        <v>0</v>
      </c>
      <c r="AJ26">
        <v>0</v>
      </c>
      <c r="AK26">
        <v>60.087840999999997</v>
      </c>
      <c r="AL26">
        <v>69.72</v>
      </c>
      <c r="AM26">
        <v>5.8029489999999999</v>
      </c>
      <c r="AN26">
        <v>1.0636030000000001</v>
      </c>
      <c r="AO26">
        <v>4.9391999999999996</v>
      </c>
      <c r="AP26">
        <v>10.504200000000001</v>
      </c>
      <c r="AQ26">
        <v>64.850998000000004</v>
      </c>
      <c r="AR26">
        <v>38.64</v>
      </c>
      <c r="AS26">
        <v>16.253504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4.368913</v>
      </c>
      <c r="AZ26">
        <v>5.3489610000000001</v>
      </c>
      <c r="BA26">
        <v>3.533363</v>
      </c>
      <c r="BB26">
        <v>2.8988100000000001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3093.3332539999983</v>
      </c>
    </row>
    <row r="27" spans="1:117">
      <c r="A27" t="s">
        <v>69</v>
      </c>
      <c r="B27">
        <v>0</v>
      </c>
      <c r="C27">
        <v>0</v>
      </c>
      <c r="D27">
        <v>47.309775999999999</v>
      </c>
      <c r="E27">
        <v>0</v>
      </c>
      <c r="F27">
        <v>0</v>
      </c>
      <c r="G27">
        <v>76.719730999999996</v>
      </c>
      <c r="H27">
        <v>0</v>
      </c>
      <c r="I27">
        <v>0</v>
      </c>
      <c r="J27">
        <v>76.455759</v>
      </c>
      <c r="K27">
        <v>686.05909699999995</v>
      </c>
      <c r="L27">
        <v>413.80746399999998</v>
      </c>
      <c r="M27">
        <v>94.648348999999996</v>
      </c>
      <c r="N27">
        <v>121.70404499999999</v>
      </c>
      <c r="O27">
        <v>127.60189</v>
      </c>
      <c r="P27">
        <v>127.751375</v>
      </c>
      <c r="Q27">
        <v>20.954001999999999</v>
      </c>
      <c r="R27">
        <v>43.709279000000002</v>
      </c>
      <c r="S27">
        <v>0</v>
      </c>
      <c r="T27">
        <v>1.6209739999999999</v>
      </c>
      <c r="U27">
        <v>347.625</v>
      </c>
      <c r="V27">
        <v>14.300737</v>
      </c>
      <c r="W27">
        <v>32.170999999999999</v>
      </c>
      <c r="X27">
        <v>148.30237500000001</v>
      </c>
      <c r="Y27">
        <v>0</v>
      </c>
      <c r="Z27">
        <v>0</v>
      </c>
      <c r="AA27">
        <v>42.14808</v>
      </c>
      <c r="AB27">
        <v>44.219014000000001</v>
      </c>
      <c r="AC27">
        <v>32.084375000000001</v>
      </c>
      <c r="AD27">
        <v>40.404277999999998</v>
      </c>
      <c r="AE27">
        <v>0</v>
      </c>
      <c r="AF27">
        <v>38.641618999999999</v>
      </c>
      <c r="AG27">
        <v>43.549674000000003</v>
      </c>
      <c r="AH27">
        <v>167.09486100000001</v>
      </c>
      <c r="AI27">
        <v>0</v>
      </c>
      <c r="AJ27">
        <v>0</v>
      </c>
      <c r="AK27">
        <v>60.087840999999997</v>
      </c>
      <c r="AL27">
        <v>69.72</v>
      </c>
      <c r="AM27">
        <v>5.8029489999999999</v>
      </c>
      <c r="AN27">
        <v>1.0636030000000001</v>
      </c>
      <c r="AO27">
        <v>4.7922000000000002</v>
      </c>
      <c r="AP27">
        <v>10.504200000000001</v>
      </c>
      <c r="AQ27">
        <v>64.850998000000004</v>
      </c>
      <c r="AR27">
        <v>30.911999999999999</v>
      </c>
      <c r="AS27">
        <v>36.053227999999997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4.368913</v>
      </c>
      <c r="AZ27">
        <v>5.3489610000000001</v>
      </c>
      <c r="BA27">
        <v>3.533363</v>
      </c>
      <c r="BB27">
        <v>2.8988100000000001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3103.8211699999988</v>
      </c>
    </row>
    <row r="28" spans="1:117">
      <c r="A28" t="s">
        <v>70</v>
      </c>
      <c r="B28">
        <v>0</v>
      </c>
      <c r="C28">
        <v>0</v>
      </c>
      <c r="D28">
        <v>47.309775999999999</v>
      </c>
      <c r="E28">
        <v>0</v>
      </c>
      <c r="F28">
        <v>0</v>
      </c>
      <c r="G28">
        <v>76.719730999999996</v>
      </c>
      <c r="H28">
        <v>0</v>
      </c>
      <c r="I28">
        <v>0</v>
      </c>
      <c r="J28">
        <v>76.455759</v>
      </c>
      <c r="K28">
        <v>686.05909699999995</v>
      </c>
      <c r="L28">
        <v>413.80746399999998</v>
      </c>
      <c r="M28">
        <v>94.648348999999996</v>
      </c>
      <c r="N28">
        <v>121.70404499999999</v>
      </c>
      <c r="O28">
        <v>127.60189</v>
      </c>
      <c r="P28">
        <v>127.751375</v>
      </c>
      <c r="Q28">
        <v>20.954001999999999</v>
      </c>
      <c r="R28">
        <v>43.709279000000002</v>
      </c>
      <c r="S28">
        <v>0</v>
      </c>
      <c r="T28">
        <v>1.6209739999999999</v>
      </c>
      <c r="U28">
        <v>347.625</v>
      </c>
      <c r="V28">
        <v>14.300737</v>
      </c>
      <c r="W28">
        <v>32.170999999999999</v>
      </c>
      <c r="X28">
        <v>148.30237500000001</v>
      </c>
      <c r="Y28">
        <v>0</v>
      </c>
      <c r="Z28">
        <v>0</v>
      </c>
      <c r="AA28">
        <v>42.14808</v>
      </c>
      <c r="AB28">
        <v>44.219014000000001</v>
      </c>
      <c r="AC28">
        <v>32.084375000000001</v>
      </c>
      <c r="AD28">
        <v>40.404277999999998</v>
      </c>
      <c r="AE28">
        <v>0</v>
      </c>
      <c r="AF28">
        <v>38.641618999999999</v>
      </c>
      <c r="AG28">
        <v>43.549674000000003</v>
      </c>
      <c r="AH28">
        <v>167.09486100000001</v>
      </c>
      <c r="AI28">
        <v>0</v>
      </c>
      <c r="AJ28">
        <v>0</v>
      </c>
      <c r="AK28">
        <v>60.087840999999997</v>
      </c>
      <c r="AL28">
        <v>69.72</v>
      </c>
      <c r="AM28">
        <v>5.8029489999999999</v>
      </c>
      <c r="AN28">
        <v>1.0636030000000001</v>
      </c>
      <c r="AO28">
        <v>4.6452</v>
      </c>
      <c r="AP28">
        <v>10.504200000000001</v>
      </c>
      <c r="AQ28">
        <v>64.850998000000004</v>
      </c>
      <c r="AR28">
        <v>30.911999999999999</v>
      </c>
      <c r="AS28">
        <v>36.053227999999997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4.368913</v>
      </c>
      <c r="AZ28">
        <v>5.3489610000000001</v>
      </c>
      <c r="BA28">
        <v>3.533363</v>
      </c>
      <c r="BB28">
        <v>2.8988100000000001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3103.6741699999989</v>
      </c>
    </row>
    <row r="29" spans="1:117">
      <c r="A29" t="s">
        <v>71</v>
      </c>
      <c r="B29">
        <v>0</v>
      </c>
      <c r="C29">
        <v>0</v>
      </c>
      <c r="D29">
        <v>47.309775999999999</v>
      </c>
      <c r="E29">
        <v>0</v>
      </c>
      <c r="F29">
        <v>0</v>
      </c>
      <c r="G29">
        <v>76.719730999999996</v>
      </c>
      <c r="H29">
        <v>0</v>
      </c>
      <c r="I29">
        <v>0</v>
      </c>
      <c r="J29">
        <v>76.455759</v>
      </c>
      <c r="K29">
        <v>686.05909699999995</v>
      </c>
      <c r="L29">
        <v>413.80746399999998</v>
      </c>
      <c r="M29">
        <v>94.648348999999996</v>
      </c>
      <c r="N29">
        <v>121.70404499999999</v>
      </c>
      <c r="O29">
        <v>127.60189</v>
      </c>
      <c r="P29">
        <v>127.751375</v>
      </c>
      <c r="Q29">
        <v>20.954001999999999</v>
      </c>
      <c r="R29">
        <v>43.709279000000002</v>
      </c>
      <c r="S29">
        <v>0</v>
      </c>
      <c r="T29">
        <v>1.6209739999999999</v>
      </c>
      <c r="U29">
        <v>347.625</v>
      </c>
      <c r="V29">
        <v>14.300737</v>
      </c>
      <c r="W29">
        <v>32.170999999999999</v>
      </c>
      <c r="X29">
        <v>148.30237500000001</v>
      </c>
      <c r="Y29">
        <v>0</v>
      </c>
      <c r="Z29">
        <v>0</v>
      </c>
      <c r="AA29">
        <v>42.14808</v>
      </c>
      <c r="AB29">
        <v>44.219014000000001</v>
      </c>
      <c r="AC29">
        <v>32.084375000000001</v>
      </c>
      <c r="AD29">
        <v>40.404277999999998</v>
      </c>
      <c r="AE29">
        <v>0</v>
      </c>
      <c r="AF29">
        <v>38.641618999999999</v>
      </c>
      <c r="AG29">
        <v>43.549674000000003</v>
      </c>
      <c r="AH29">
        <v>167.09486100000001</v>
      </c>
      <c r="AI29">
        <v>0</v>
      </c>
      <c r="AJ29">
        <v>0</v>
      </c>
      <c r="AK29">
        <v>60.087840999999997</v>
      </c>
      <c r="AL29">
        <v>69.72</v>
      </c>
      <c r="AM29">
        <v>5.8029489999999999</v>
      </c>
      <c r="AN29">
        <v>1.0636030000000001</v>
      </c>
      <c r="AO29">
        <v>4.6452</v>
      </c>
      <c r="AP29">
        <v>10.504200000000001</v>
      </c>
      <c r="AQ29">
        <v>64.850998000000004</v>
      </c>
      <c r="AR29">
        <v>33.119999999999997</v>
      </c>
      <c r="AS29">
        <v>36.053227999999997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4.368913</v>
      </c>
      <c r="AZ29">
        <v>5.3489610000000001</v>
      </c>
      <c r="BA29">
        <v>3.533363</v>
      </c>
      <c r="BB29">
        <v>2.8988100000000001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3105.882169999999</v>
      </c>
    </row>
    <row r="30" spans="1:117">
      <c r="A30" t="s">
        <v>72</v>
      </c>
      <c r="B30">
        <v>0</v>
      </c>
      <c r="C30">
        <v>0</v>
      </c>
      <c r="D30">
        <v>47.309775999999999</v>
      </c>
      <c r="E30">
        <v>0</v>
      </c>
      <c r="F30">
        <v>0</v>
      </c>
      <c r="G30">
        <v>76.719730999999996</v>
      </c>
      <c r="H30">
        <v>0</v>
      </c>
      <c r="I30">
        <v>0</v>
      </c>
      <c r="J30">
        <v>76.455759</v>
      </c>
      <c r="K30">
        <v>686.05909699999995</v>
      </c>
      <c r="L30">
        <v>413.80746399999998</v>
      </c>
      <c r="M30">
        <v>94.648348999999996</v>
      </c>
      <c r="N30">
        <v>121.70404499999999</v>
      </c>
      <c r="O30">
        <v>127.60189</v>
      </c>
      <c r="P30">
        <v>127.751375</v>
      </c>
      <c r="Q30">
        <v>20.954001999999999</v>
      </c>
      <c r="R30">
        <v>43.709279000000002</v>
      </c>
      <c r="S30">
        <v>0</v>
      </c>
      <c r="T30">
        <v>1.6209739999999999</v>
      </c>
      <c r="U30">
        <v>347.625</v>
      </c>
      <c r="V30">
        <v>14.300737</v>
      </c>
      <c r="W30">
        <v>32.170999999999999</v>
      </c>
      <c r="X30">
        <v>148.30237500000001</v>
      </c>
      <c r="Y30">
        <v>0</v>
      </c>
      <c r="Z30">
        <v>0</v>
      </c>
      <c r="AA30">
        <v>42.14808</v>
      </c>
      <c r="AB30">
        <v>44.219014000000001</v>
      </c>
      <c r="AC30">
        <v>32.084375000000001</v>
      </c>
      <c r="AD30">
        <v>40.404277999999998</v>
      </c>
      <c r="AE30">
        <v>0</v>
      </c>
      <c r="AF30">
        <v>38.641618999999999</v>
      </c>
      <c r="AG30">
        <v>43.549674000000003</v>
      </c>
      <c r="AH30">
        <v>167.09486100000001</v>
      </c>
      <c r="AI30">
        <v>0</v>
      </c>
      <c r="AJ30">
        <v>0</v>
      </c>
      <c r="AK30">
        <v>60.087840999999997</v>
      </c>
      <c r="AL30">
        <v>69.72</v>
      </c>
      <c r="AM30">
        <v>5.8029489999999999</v>
      </c>
      <c r="AN30">
        <v>1.0636030000000001</v>
      </c>
      <c r="AO30">
        <v>4.6452</v>
      </c>
      <c r="AP30">
        <v>10.504200000000001</v>
      </c>
      <c r="AQ30">
        <v>64.850998000000004</v>
      </c>
      <c r="AR30">
        <v>33.119999999999997</v>
      </c>
      <c r="AS30">
        <v>36.053227999999997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4.368913</v>
      </c>
      <c r="AZ30">
        <v>5.3489610000000001</v>
      </c>
      <c r="BA30">
        <v>3.533363</v>
      </c>
      <c r="BB30">
        <v>2.8988100000000001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3105.882169999999</v>
      </c>
    </row>
    <row r="31" spans="1:117">
      <c r="A31" t="s">
        <v>73</v>
      </c>
      <c r="B31">
        <v>0</v>
      </c>
      <c r="C31">
        <v>0</v>
      </c>
      <c r="D31">
        <v>47.309775999999999</v>
      </c>
      <c r="E31">
        <v>0</v>
      </c>
      <c r="F31">
        <v>0</v>
      </c>
      <c r="G31">
        <v>76.719730999999996</v>
      </c>
      <c r="H31">
        <v>0</v>
      </c>
      <c r="I31">
        <v>0</v>
      </c>
      <c r="J31">
        <v>76.455759</v>
      </c>
      <c r="K31">
        <v>686.05909699999995</v>
      </c>
      <c r="L31">
        <v>413.80746399999998</v>
      </c>
      <c r="M31">
        <v>94.648348999999996</v>
      </c>
      <c r="N31">
        <v>121.70404499999999</v>
      </c>
      <c r="O31">
        <v>127.60189</v>
      </c>
      <c r="P31">
        <v>127.751375</v>
      </c>
      <c r="Q31">
        <v>20.954001999999999</v>
      </c>
      <c r="R31">
        <v>43.709279000000002</v>
      </c>
      <c r="S31">
        <v>0</v>
      </c>
      <c r="T31">
        <v>1.6209739999999999</v>
      </c>
      <c r="U31">
        <v>339.75</v>
      </c>
      <c r="V31">
        <v>14.300737</v>
      </c>
      <c r="W31">
        <v>32.170999999999999</v>
      </c>
      <c r="X31">
        <v>148.30237500000001</v>
      </c>
      <c r="Y31">
        <v>0</v>
      </c>
      <c r="Z31">
        <v>0</v>
      </c>
      <c r="AA31">
        <v>42.14808</v>
      </c>
      <c r="AB31">
        <v>44.219014000000001</v>
      </c>
      <c r="AC31">
        <v>32.084375000000001</v>
      </c>
      <c r="AD31">
        <v>40.404277999999998</v>
      </c>
      <c r="AE31">
        <v>0</v>
      </c>
      <c r="AF31">
        <v>38.641618999999999</v>
      </c>
      <c r="AG31">
        <v>43.549674000000003</v>
      </c>
      <c r="AH31">
        <v>167.09486100000001</v>
      </c>
      <c r="AI31">
        <v>0</v>
      </c>
      <c r="AJ31">
        <v>0</v>
      </c>
      <c r="AK31">
        <v>60.087840999999997</v>
      </c>
      <c r="AL31">
        <v>69.72</v>
      </c>
      <c r="AM31">
        <v>5.8029489999999999</v>
      </c>
      <c r="AN31">
        <v>1.0636030000000001</v>
      </c>
      <c r="AO31">
        <v>8.2908000000000008</v>
      </c>
      <c r="AP31">
        <v>0</v>
      </c>
      <c r="AQ31">
        <v>64.850998000000004</v>
      </c>
      <c r="AR31">
        <v>33.119999999999997</v>
      </c>
      <c r="AS31">
        <v>16.253504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4.368913</v>
      </c>
      <c r="AZ31">
        <v>5.3489610000000001</v>
      </c>
      <c r="BA31">
        <v>3.533363</v>
      </c>
      <c r="BB31">
        <v>2.8988100000000001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3071.348845999999</v>
      </c>
    </row>
    <row r="32" spans="1:117">
      <c r="A32" t="s">
        <v>74</v>
      </c>
      <c r="B32">
        <v>0</v>
      </c>
      <c r="C32">
        <v>0</v>
      </c>
      <c r="D32">
        <v>47.309775999999999</v>
      </c>
      <c r="E32">
        <v>0</v>
      </c>
      <c r="F32">
        <v>0</v>
      </c>
      <c r="G32">
        <v>76.719730999999996</v>
      </c>
      <c r="H32">
        <v>0</v>
      </c>
      <c r="I32">
        <v>0</v>
      </c>
      <c r="J32">
        <v>76.455759</v>
      </c>
      <c r="K32">
        <v>686.05909699999995</v>
      </c>
      <c r="L32">
        <v>413.80746399999998</v>
      </c>
      <c r="M32">
        <v>94.648348999999996</v>
      </c>
      <c r="N32">
        <v>121.70404499999999</v>
      </c>
      <c r="O32">
        <v>127.60189</v>
      </c>
      <c r="P32">
        <v>127.751375</v>
      </c>
      <c r="Q32">
        <v>20.954001999999999</v>
      </c>
      <c r="R32">
        <v>43.709279000000002</v>
      </c>
      <c r="S32">
        <v>0</v>
      </c>
      <c r="T32">
        <v>1.6209739999999999</v>
      </c>
      <c r="U32">
        <v>339.75</v>
      </c>
      <c r="V32">
        <v>14.300737</v>
      </c>
      <c r="W32">
        <v>32.170999999999999</v>
      </c>
      <c r="X32">
        <v>148.30237500000001</v>
      </c>
      <c r="Y32">
        <v>0</v>
      </c>
      <c r="Z32">
        <v>0</v>
      </c>
      <c r="AA32">
        <v>42.14808</v>
      </c>
      <c r="AB32">
        <v>44.219014000000001</v>
      </c>
      <c r="AC32">
        <v>32.084375000000001</v>
      </c>
      <c r="AD32">
        <v>40.404277999999998</v>
      </c>
      <c r="AE32">
        <v>0</v>
      </c>
      <c r="AF32">
        <v>38.641618999999999</v>
      </c>
      <c r="AG32">
        <v>43.549674000000003</v>
      </c>
      <c r="AH32">
        <v>167.09486100000001</v>
      </c>
      <c r="AI32">
        <v>0</v>
      </c>
      <c r="AJ32">
        <v>0</v>
      </c>
      <c r="AK32">
        <v>60.087840999999997</v>
      </c>
      <c r="AL32">
        <v>69.72</v>
      </c>
      <c r="AM32">
        <v>5.8029489999999999</v>
      </c>
      <c r="AN32">
        <v>1.0636030000000001</v>
      </c>
      <c r="AO32">
        <v>8.2908000000000008</v>
      </c>
      <c r="AP32">
        <v>0</v>
      </c>
      <c r="AQ32">
        <v>64.850998000000004</v>
      </c>
      <c r="AR32">
        <v>33.119999999999997</v>
      </c>
      <c r="AS32">
        <v>16.253504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4.368913</v>
      </c>
      <c r="AZ32">
        <v>5.3489610000000001</v>
      </c>
      <c r="BA32">
        <v>3.533363</v>
      </c>
      <c r="BB32">
        <v>2.8988100000000001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3071.348845999999</v>
      </c>
    </row>
    <row r="33" spans="1:117">
      <c r="A33" t="s">
        <v>75</v>
      </c>
      <c r="B33">
        <v>0</v>
      </c>
      <c r="C33">
        <v>0</v>
      </c>
      <c r="D33">
        <v>47.309775999999999</v>
      </c>
      <c r="E33">
        <v>0</v>
      </c>
      <c r="F33">
        <v>0</v>
      </c>
      <c r="G33">
        <v>76.719730999999996</v>
      </c>
      <c r="H33">
        <v>0</v>
      </c>
      <c r="I33">
        <v>0</v>
      </c>
      <c r="J33">
        <v>76.455759</v>
      </c>
      <c r="K33">
        <v>686.05909699999995</v>
      </c>
      <c r="L33">
        <v>413.80746399999998</v>
      </c>
      <c r="M33">
        <v>94.648348999999996</v>
      </c>
      <c r="N33">
        <v>121.70404499999999</v>
      </c>
      <c r="O33">
        <v>127.60189</v>
      </c>
      <c r="P33">
        <v>127.751375</v>
      </c>
      <c r="Q33">
        <v>20.954001999999999</v>
      </c>
      <c r="R33">
        <v>43.709279000000002</v>
      </c>
      <c r="S33">
        <v>0</v>
      </c>
      <c r="T33">
        <v>1.6209739999999999</v>
      </c>
      <c r="U33">
        <v>339.75</v>
      </c>
      <c r="V33">
        <v>14.300737</v>
      </c>
      <c r="W33">
        <v>32.170999999999999</v>
      </c>
      <c r="X33">
        <v>148.30237500000001</v>
      </c>
      <c r="Y33">
        <v>0</v>
      </c>
      <c r="Z33">
        <v>0</v>
      </c>
      <c r="AA33">
        <v>42.14808</v>
      </c>
      <c r="AB33">
        <v>44.219014000000001</v>
      </c>
      <c r="AC33">
        <v>32.084375000000001</v>
      </c>
      <c r="AD33">
        <v>40.404277999999998</v>
      </c>
      <c r="AE33">
        <v>0</v>
      </c>
      <c r="AF33">
        <v>38.641618999999999</v>
      </c>
      <c r="AG33">
        <v>43.549674000000003</v>
      </c>
      <c r="AH33">
        <v>167.09486100000001</v>
      </c>
      <c r="AI33">
        <v>0</v>
      </c>
      <c r="AJ33">
        <v>0</v>
      </c>
      <c r="AK33">
        <v>60.087840999999997</v>
      </c>
      <c r="AL33">
        <v>69.72</v>
      </c>
      <c r="AM33">
        <v>5.8029489999999999</v>
      </c>
      <c r="AN33">
        <v>1.0636030000000001</v>
      </c>
      <c r="AO33">
        <v>8.7317999999999998</v>
      </c>
      <c r="AP33">
        <v>0</v>
      </c>
      <c r="AQ33">
        <v>64.850998000000004</v>
      </c>
      <c r="AR33">
        <v>33.119999999999997</v>
      </c>
      <c r="AS33">
        <v>16.253504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4.368913</v>
      </c>
      <c r="AZ33">
        <v>5.3489610000000001</v>
      </c>
      <c r="BA33">
        <v>3.533363</v>
      </c>
      <c r="BB33">
        <v>2.8988100000000001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3071.7898459999988</v>
      </c>
    </row>
    <row r="34" spans="1:117">
      <c r="A34" t="s">
        <v>76</v>
      </c>
      <c r="B34">
        <v>0</v>
      </c>
      <c r="C34">
        <v>0</v>
      </c>
      <c r="D34">
        <v>47.309775999999999</v>
      </c>
      <c r="E34">
        <v>0</v>
      </c>
      <c r="F34">
        <v>0</v>
      </c>
      <c r="G34">
        <v>76.719730999999996</v>
      </c>
      <c r="H34">
        <v>0</v>
      </c>
      <c r="I34">
        <v>0</v>
      </c>
      <c r="J34">
        <v>76.455759</v>
      </c>
      <c r="K34">
        <v>686.05909699999995</v>
      </c>
      <c r="L34">
        <v>413.80746399999998</v>
      </c>
      <c r="M34">
        <v>94.648348999999996</v>
      </c>
      <c r="N34">
        <v>121.70404499999999</v>
      </c>
      <c r="O34">
        <v>127.60189</v>
      </c>
      <c r="P34">
        <v>127.751375</v>
      </c>
      <c r="Q34">
        <v>20.954001999999999</v>
      </c>
      <c r="R34">
        <v>43.709279000000002</v>
      </c>
      <c r="S34">
        <v>0</v>
      </c>
      <c r="T34">
        <v>1.6209739999999999</v>
      </c>
      <c r="U34">
        <v>339.75</v>
      </c>
      <c r="V34">
        <v>14.300737</v>
      </c>
      <c r="W34">
        <v>32.170999999999999</v>
      </c>
      <c r="X34">
        <v>148.30237500000001</v>
      </c>
      <c r="Y34">
        <v>0</v>
      </c>
      <c r="Z34">
        <v>0</v>
      </c>
      <c r="AA34">
        <v>42.14808</v>
      </c>
      <c r="AB34">
        <v>44.219014000000001</v>
      </c>
      <c r="AC34">
        <v>32.084375000000001</v>
      </c>
      <c r="AD34">
        <v>40.404277999999998</v>
      </c>
      <c r="AE34">
        <v>0</v>
      </c>
      <c r="AF34">
        <v>38.641618999999999</v>
      </c>
      <c r="AG34">
        <v>43.549674000000003</v>
      </c>
      <c r="AH34">
        <v>167.09486100000001</v>
      </c>
      <c r="AI34">
        <v>0</v>
      </c>
      <c r="AJ34">
        <v>0</v>
      </c>
      <c r="AK34">
        <v>60.087840999999997</v>
      </c>
      <c r="AL34">
        <v>69.72</v>
      </c>
      <c r="AM34">
        <v>5.8029489999999999</v>
      </c>
      <c r="AN34">
        <v>1.0636030000000001</v>
      </c>
      <c r="AO34">
        <v>8.7317999999999998</v>
      </c>
      <c r="AP34">
        <v>0</v>
      </c>
      <c r="AQ34">
        <v>64.850998000000004</v>
      </c>
      <c r="AR34">
        <v>33.119999999999997</v>
      </c>
      <c r="AS34">
        <v>16.253504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4.368913</v>
      </c>
      <c r="AZ34">
        <v>5.3489610000000001</v>
      </c>
      <c r="BA34">
        <v>3.533363</v>
      </c>
      <c r="BB34">
        <v>2.8988100000000001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3071.7898459999988</v>
      </c>
    </row>
    <row r="35" spans="1:117">
      <c r="A35" t="s">
        <v>77</v>
      </c>
      <c r="B35">
        <v>0</v>
      </c>
      <c r="C35">
        <v>0</v>
      </c>
      <c r="D35">
        <v>46.718404</v>
      </c>
      <c r="E35">
        <v>0</v>
      </c>
      <c r="F35">
        <v>0</v>
      </c>
      <c r="G35">
        <v>76.719730999999996</v>
      </c>
      <c r="H35">
        <v>0</v>
      </c>
      <c r="I35">
        <v>0</v>
      </c>
      <c r="J35">
        <v>76.455759</v>
      </c>
      <c r="K35">
        <v>686.05909699999995</v>
      </c>
      <c r="L35">
        <v>413.80746399999998</v>
      </c>
      <c r="M35">
        <v>94.648348999999996</v>
      </c>
      <c r="N35">
        <v>121.70404499999999</v>
      </c>
      <c r="O35">
        <v>127.60189</v>
      </c>
      <c r="P35">
        <v>127.751375</v>
      </c>
      <c r="Q35">
        <v>20.954001999999999</v>
      </c>
      <c r="R35">
        <v>43.709279000000002</v>
      </c>
      <c r="S35">
        <v>0</v>
      </c>
      <c r="T35">
        <v>1.6209739999999999</v>
      </c>
      <c r="U35">
        <v>339.75</v>
      </c>
      <c r="V35">
        <v>14.300737</v>
      </c>
      <c r="W35">
        <v>32.170999999999999</v>
      </c>
      <c r="X35">
        <v>148.30237500000001</v>
      </c>
      <c r="Y35">
        <v>0</v>
      </c>
      <c r="Z35">
        <v>0</v>
      </c>
      <c r="AA35">
        <v>42.14808</v>
      </c>
      <c r="AB35">
        <v>44.219014000000001</v>
      </c>
      <c r="AC35">
        <v>32.084375000000001</v>
      </c>
      <c r="AD35">
        <v>40.404277999999998</v>
      </c>
      <c r="AE35">
        <v>17.692392000000002</v>
      </c>
      <c r="AF35">
        <v>38.641618999999999</v>
      </c>
      <c r="AG35">
        <v>43.549674000000003</v>
      </c>
      <c r="AH35">
        <v>167.09486100000001</v>
      </c>
      <c r="AI35">
        <v>0</v>
      </c>
      <c r="AJ35">
        <v>0</v>
      </c>
      <c r="AK35">
        <v>60.087840999999997</v>
      </c>
      <c r="AL35">
        <v>69.72</v>
      </c>
      <c r="AM35">
        <v>5.8029489999999999</v>
      </c>
      <c r="AN35">
        <v>1.0636030000000001</v>
      </c>
      <c r="AO35">
        <v>8.7317999999999998</v>
      </c>
      <c r="AP35">
        <v>0</v>
      </c>
      <c r="AQ35">
        <v>64.850998000000004</v>
      </c>
      <c r="AR35">
        <v>38.64</v>
      </c>
      <c r="AS35">
        <v>16.253504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4.368913</v>
      </c>
      <c r="AZ35">
        <v>5.3489610000000001</v>
      </c>
      <c r="BA35">
        <v>3.533363</v>
      </c>
      <c r="BB35">
        <v>2.8988100000000001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3094.4108659999984</v>
      </c>
    </row>
    <row r="36" spans="1:117">
      <c r="A36" t="s">
        <v>78</v>
      </c>
      <c r="B36">
        <v>0</v>
      </c>
      <c r="C36">
        <v>0</v>
      </c>
      <c r="D36">
        <v>46.718404</v>
      </c>
      <c r="E36">
        <v>0</v>
      </c>
      <c r="F36">
        <v>0</v>
      </c>
      <c r="G36">
        <v>76.719730999999996</v>
      </c>
      <c r="H36">
        <v>0</v>
      </c>
      <c r="I36">
        <v>0</v>
      </c>
      <c r="J36">
        <v>76.455759</v>
      </c>
      <c r="K36">
        <v>686.05909699999995</v>
      </c>
      <c r="L36">
        <v>413.80746399999998</v>
      </c>
      <c r="M36">
        <v>94.648348999999996</v>
      </c>
      <c r="N36">
        <v>121.70404499999999</v>
      </c>
      <c r="O36">
        <v>127.60189</v>
      </c>
      <c r="P36">
        <v>127.751375</v>
      </c>
      <c r="Q36">
        <v>20.954001999999999</v>
      </c>
      <c r="R36">
        <v>43.709279000000002</v>
      </c>
      <c r="S36">
        <v>0</v>
      </c>
      <c r="T36">
        <v>1.6209739999999999</v>
      </c>
      <c r="U36">
        <v>339.75</v>
      </c>
      <c r="V36">
        <v>14.300737</v>
      </c>
      <c r="W36">
        <v>32.170999999999999</v>
      </c>
      <c r="X36">
        <v>148.30237500000001</v>
      </c>
      <c r="Y36">
        <v>0</v>
      </c>
      <c r="Z36">
        <v>0</v>
      </c>
      <c r="AA36">
        <v>42.14808</v>
      </c>
      <c r="AB36">
        <v>44.219014000000001</v>
      </c>
      <c r="AC36">
        <v>32.084375000000001</v>
      </c>
      <c r="AD36">
        <v>40.404277999999998</v>
      </c>
      <c r="AE36">
        <v>35.384782000000001</v>
      </c>
      <c r="AF36">
        <v>38.641618999999999</v>
      </c>
      <c r="AG36">
        <v>43.549674000000003</v>
      </c>
      <c r="AH36">
        <v>167.09486100000001</v>
      </c>
      <c r="AI36">
        <v>0</v>
      </c>
      <c r="AJ36">
        <v>0</v>
      </c>
      <c r="AK36">
        <v>60.087840999999997</v>
      </c>
      <c r="AL36">
        <v>69.72</v>
      </c>
      <c r="AM36">
        <v>5.8029489999999999</v>
      </c>
      <c r="AN36">
        <v>1.0636030000000001</v>
      </c>
      <c r="AO36">
        <v>8.7317999999999998</v>
      </c>
      <c r="AP36">
        <v>0</v>
      </c>
      <c r="AQ36">
        <v>64.850998000000004</v>
      </c>
      <c r="AR36">
        <v>38.64</v>
      </c>
      <c r="AS36">
        <v>16.253504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4.368913</v>
      </c>
      <c r="AZ36">
        <v>5.3489610000000001</v>
      </c>
      <c r="BA36">
        <v>3.533363</v>
      </c>
      <c r="BB36">
        <v>2.8988100000000001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3112.1032559999985</v>
      </c>
    </row>
    <row r="37" spans="1:117">
      <c r="A37" t="s">
        <v>79</v>
      </c>
      <c r="B37">
        <v>0</v>
      </c>
      <c r="C37">
        <v>0</v>
      </c>
      <c r="D37">
        <v>46.718404</v>
      </c>
      <c r="E37">
        <v>0</v>
      </c>
      <c r="F37">
        <v>0</v>
      </c>
      <c r="G37">
        <v>76.719730999999996</v>
      </c>
      <c r="H37">
        <v>0</v>
      </c>
      <c r="I37">
        <v>0</v>
      </c>
      <c r="J37">
        <v>76.455759</v>
      </c>
      <c r="K37">
        <v>686.05909699999995</v>
      </c>
      <c r="L37">
        <v>413.80746399999998</v>
      </c>
      <c r="M37">
        <v>94.648348999999996</v>
      </c>
      <c r="N37">
        <v>121.70404499999999</v>
      </c>
      <c r="O37">
        <v>127.60189</v>
      </c>
      <c r="P37">
        <v>127.751375</v>
      </c>
      <c r="Q37">
        <v>20.954001999999999</v>
      </c>
      <c r="R37">
        <v>43.709279000000002</v>
      </c>
      <c r="S37">
        <v>0</v>
      </c>
      <c r="T37">
        <v>1.6209739999999999</v>
      </c>
      <c r="U37">
        <v>339.75</v>
      </c>
      <c r="V37">
        <v>14.300737</v>
      </c>
      <c r="W37">
        <v>32.170999999999999</v>
      </c>
      <c r="X37">
        <v>148.30237500000001</v>
      </c>
      <c r="Y37">
        <v>0</v>
      </c>
      <c r="Z37">
        <v>0</v>
      </c>
      <c r="AA37">
        <v>42.14808</v>
      </c>
      <c r="AB37">
        <v>44.219014000000001</v>
      </c>
      <c r="AC37">
        <v>32.084375000000001</v>
      </c>
      <c r="AD37">
        <v>40.404277999999998</v>
      </c>
      <c r="AE37">
        <v>53.077173999999999</v>
      </c>
      <c r="AF37">
        <v>38.641618999999999</v>
      </c>
      <c r="AG37">
        <v>43.549674000000003</v>
      </c>
      <c r="AH37">
        <v>167.09486100000001</v>
      </c>
      <c r="AI37">
        <v>0</v>
      </c>
      <c r="AJ37">
        <v>0</v>
      </c>
      <c r="AK37">
        <v>60.087840999999997</v>
      </c>
      <c r="AL37">
        <v>69.72</v>
      </c>
      <c r="AM37">
        <v>5.8029489999999999</v>
      </c>
      <c r="AN37">
        <v>1.0636030000000001</v>
      </c>
      <c r="AO37">
        <v>0.29399999999999998</v>
      </c>
      <c r="AP37">
        <v>0</v>
      </c>
      <c r="AQ37">
        <v>64.850998000000004</v>
      </c>
      <c r="AR37">
        <v>33.119999999999997</v>
      </c>
      <c r="AS37">
        <v>16.253504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4.368913</v>
      </c>
      <c r="AZ37">
        <v>5.3489610000000001</v>
      </c>
      <c r="BA37">
        <v>3.533363</v>
      </c>
      <c r="BB37">
        <v>2.8988100000000001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3115.8378479999983</v>
      </c>
    </row>
    <row r="38" spans="1:117">
      <c r="A38" t="s">
        <v>80</v>
      </c>
      <c r="B38">
        <v>0</v>
      </c>
      <c r="C38">
        <v>0</v>
      </c>
      <c r="D38">
        <v>46.718404</v>
      </c>
      <c r="E38">
        <v>0</v>
      </c>
      <c r="F38">
        <v>0</v>
      </c>
      <c r="G38">
        <v>76.719730999999996</v>
      </c>
      <c r="H38">
        <v>0</v>
      </c>
      <c r="I38">
        <v>0</v>
      </c>
      <c r="J38">
        <v>76.455759</v>
      </c>
      <c r="K38">
        <v>686.05909699999995</v>
      </c>
      <c r="L38">
        <v>413.80746399999998</v>
      </c>
      <c r="M38">
        <v>94.648348999999996</v>
      </c>
      <c r="N38">
        <v>121.70404499999999</v>
      </c>
      <c r="O38">
        <v>127.60189</v>
      </c>
      <c r="P38">
        <v>127.751375</v>
      </c>
      <c r="Q38">
        <v>20.954001999999999</v>
      </c>
      <c r="R38">
        <v>43.709279000000002</v>
      </c>
      <c r="S38">
        <v>0</v>
      </c>
      <c r="T38">
        <v>1.6209739999999999</v>
      </c>
      <c r="U38">
        <v>339.75</v>
      </c>
      <c r="V38">
        <v>14.300737</v>
      </c>
      <c r="W38">
        <v>32.170999999999999</v>
      </c>
      <c r="X38">
        <v>148.30237500000001</v>
      </c>
      <c r="Y38">
        <v>0</v>
      </c>
      <c r="Z38">
        <v>0</v>
      </c>
      <c r="AA38">
        <v>42.14808</v>
      </c>
      <c r="AB38">
        <v>44.219014000000001</v>
      </c>
      <c r="AC38">
        <v>32.084375000000001</v>
      </c>
      <c r="AD38">
        <v>40.404277999999998</v>
      </c>
      <c r="AE38">
        <v>53.077173999999999</v>
      </c>
      <c r="AF38">
        <v>38.641618999999999</v>
      </c>
      <c r="AG38">
        <v>43.549674000000003</v>
      </c>
      <c r="AH38">
        <v>167.09486100000001</v>
      </c>
      <c r="AI38">
        <v>0</v>
      </c>
      <c r="AJ38">
        <v>0</v>
      </c>
      <c r="AK38">
        <v>60.087840999999997</v>
      </c>
      <c r="AL38">
        <v>69.72</v>
      </c>
      <c r="AM38">
        <v>5.8029489999999999</v>
      </c>
      <c r="AN38">
        <v>1.0636030000000001</v>
      </c>
      <c r="AO38">
        <v>0.29399999999999998</v>
      </c>
      <c r="AP38">
        <v>0</v>
      </c>
      <c r="AQ38">
        <v>64.850998000000004</v>
      </c>
      <c r="AR38">
        <v>33.119999999999997</v>
      </c>
      <c r="AS38">
        <v>16.253504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4.368913</v>
      </c>
      <c r="AZ38">
        <v>5.3489610000000001</v>
      </c>
      <c r="BA38">
        <v>3.533363</v>
      </c>
      <c r="BB38">
        <v>2.8988100000000001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3115.8378479999983</v>
      </c>
    </row>
    <row r="39" spans="1:117">
      <c r="A39" t="s">
        <v>81</v>
      </c>
      <c r="B39">
        <v>0</v>
      </c>
      <c r="C39">
        <v>0</v>
      </c>
      <c r="D39">
        <v>46.718404</v>
      </c>
      <c r="E39">
        <v>0</v>
      </c>
      <c r="F39">
        <v>0</v>
      </c>
      <c r="G39">
        <v>76.719730999999996</v>
      </c>
      <c r="H39">
        <v>0</v>
      </c>
      <c r="I39">
        <v>0</v>
      </c>
      <c r="J39">
        <v>76.455759</v>
      </c>
      <c r="K39">
        <v>686.05909699999995</v>
      </c>
      <c r="L39">
        <v>413.80746399999998</v>
      </c>
      <c r="M39">
        <v>94.648348999999996</v>
      </c>
      <c r="N39">
        <v>121.70404499999999</v>
      </c>
      <c r="O39">
        <v>127.60189</v>
      </c>
      <c r="P39">
        <v>127.751375</v>
      </c>
      <c r="Q39">
        <v>20.954001999999999</v>
      </c>
      <c r="R39">
        <v>43.709279000000002</v>
      </c>
      <c r="S39">
        <v>0</v>
      </c>
      <c r="T39">
        <v>1.6209739999999999</v>
      </c>
      <c r="U39">
        <v>339.75</v>
      </c>
      <c r="V39">
        <v>14.300737</v>
      </c>
      <c r="W39">
        <v>32.170999999999999</v>
      </c>
      <c r="X39">
        <v>148.30237500000001</v>
      </c>
      <c r="Y39">
        <v>0</v>
      </c>
      <c r="Z39">
        <v>0</v>
      </c>
      <c r="AA39">
        <v>42.14808</v>
      </c>
      <c r="AB39">
        <v>44.219014000000001</v>
      </c>
      <c r="AC39">
        <v>32.084375000000001</v>
      </c>
      <c r="AD39">
        <v>40.404277999999998</v>
      </c>
      <c r="AE39">
        <v>53.077173999999999</v>
      </c>
      <c r="AF39">
        <v>38.641618999999999</v>
      </c>
      <c r="AG39">
        <v>43.549674000000003</v>
      </c>
      <c r="AH39">
        <v>167.09486100000001</v>
      </c>
      <c r="AI39">
        <v>0</v>
      </c>
      <c r="AJ39">
        <v>0</v>
      </c>
      <c r="AK39">
        <v>60.087840999999997</v>
      </c>
      <c r="AL39">
        <v>69.72</v>
      </c>
      <c r="AM39">
        <v>5.8029489999999999</v>
      </c>
      <c r="AN39">
        <v>1.0636030000000001</v>
      </c>
      <c r="AO39">
        <v>0.29399999999999998</v>
      </c>
      <c r="AP39">
        <v>0</v>
      </c>
      <c r="AQ39">
        <v>64.850998000000004</v>
      </c>
      <c r="AR39">
        <v>33.119999999999997</v>
      </c>
      <c r="AS39">
        <v>16.253504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4.368913</v>
      </c>
      <c r="AZ39">
        <v>5.3489610000000001</v>
      </c>
      <c r="BA39">
        <v>3.533363</v>
      </c>
      <c r="BB39">
        <v>2.8988100000000001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3115.8378479999983</v>
      </c>
    </row>
    <row r="40" spans="1:117">
      <c r="A40" t="s">
        <v>82</v>
      </c>
      <c r="B40">
        <v>0</v>
      </c>
      <c r="C40">
        <v>0</v>
      </c>
      <c r="D40">
        <v>46.718404</v>
      </c>
      <c r="E40">
        <v>0</v>
      </c>
      <c r="F40">
        <v>0</v>
      </c>
      <c r="G40">
        <v>76.719730999999996</v>
      </c>
      <c r="H40">
        <v>0</v>
      </c>
      <c r="I40">
        <v>0</v>
      </c>
      <c r="J40">
        <v>76.455759</v>
      </c>
      <c r="K40">
        <v>686.05909699999995</v>
      </c>
      <c r="L40">
        <v>413.80746399999998</v>
      </c>
      <c r="M40">
        <v>94.648348999999996</v>
      </c>
      <c r="N40">
        <v>121.70404499999999</v>
      </c>
      <c r="O40">
        <v>127.60189</v>
      </c>
      <c r="P40">
        <v>127.751375</v>
      </c>
      <c r="Q40">
        <v>20.954001999999999</v>
      </c>
      <c r="R40">
        <v>43.709279000000002</v>
      </c>
      <c r="S40">
        <v>0</v>
      </c>
      <c r="T40">
        <v>1.6209739999999999</v>
      </c>
      <c r="U40">
        <v>339.75</v>
      </c>
      <c r="V40">
        <v>14.300737</v>
      </c>
      <c r="W40">
        <v>32.170999999999999</v>
      </c>
      <c r="X40">
        <v>148.30237500000001</v>
      </c>
      <c r="Y40">
        <v>0</v>
      </c>
      <c r="Z40">
        <v>0</v>
      </c>
      <c r="AA40">
        <v>42.14808</v>
      </c>
      <c r="AB40">
        <v>44.219014000000001</v>
      </c>
      <c r="AC40">
        <v>32.084375000000001</v>
      </c>
      <c r="AD40">
        <v>40.404277999999998</v>
      </c>
      <c r="AE40">
        <v>53.077173999999999</v>
      </c>
      <c r="AF40">
        <v>38.641618999999999</v>
      </c>
      <c r="AG40">
        <v>43.549674000000003</v>
      </c>
      <c r="AH40">
        <v>167.09486100000001</v>
      </c>
      <c r="AI40">
        <v>0</v>
      </c>
      <c r="AJ40">
        <v>0</v>
      </c>
      <c r="AK40">
        <v>60.087840999999997</v>
      </c>
      <c r="AL40">
        <v>69.72</v>
      </c>
      <c r="AM40">
        <v>5.8029489999999999</v>
      </c>
      <c r="AN40">
        <v>1.0636030000000001</v>
      </c>
      <c r="AO40">
        <v>0.29399999999999998</v>
      </c>
      <c r="AP40">
        <v>0</v>
      </c>
      <c r="AQ40">
        <v>64.850998000000004</v>
      </c>
      <c r="AR40">
        <v>33.119999999999997</v>
      </c>
      <c r="AS40">
        <v>16.253504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4.368913</v>
      </c>
      <c r="AZ40">
        <v>5.3489610000000001</v>
      </c>
      <c r="BA40">
        <v>3.533363</v>
      </c>
      <c r="BB40">
        <v>2.8988100000000001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3115.8378479999983</v>
      </c>
    </row>
    <row r="41" spans="1:117">
      <c r="A41" t="s">
        <v>83</v>
      </c>
      <c r="B41">
        <v>0</v>
      </c>
      <c r="C41">
        <v>0</v>
      </c>
      <c r="D41">
        <v>46.718404</v>
      </c>
      <c r="E41">
        <v>0</v>
      </c>
      <c r="F41">
        <v>0</v>
      </c>
      <c r="G41">
        <v>76.719730999999996</v>
      </c>
      <c r="H41">
        <v>0</v>
      </c>
      <c r="I41">
        <v>0</v>
      </c>
      <c r="J41">
        <v>76.455759</v>
      </c>
      <c r="K41">
        <v>686.05909699999995</v>
      </c>
      <c r="L41">
        <v>413.80746399999998</v>
      </c>
      <c r="M41">
        <v>94.648348999999996</v>
      </c>
      <c r="N41">
        <v>121.70404499999999</v>
      </c>
      <c r="O41">
        <v>127.60189</v>
      </c>
      <c r="P41">
        <v>127.751375</v>
      </c>
      <c r="Q41">
        <v>20.954001999999999</v>
      </c>
      <c r="R41">
        <v>43.709279000000002</v>
      </c>
      <c r="S41">
        <v>0</v>
      </c>
      <c r="T41">
        <v>1.6209739999999999</v>
      </c>
      <c r="U41">
        <v>339.75</v>
      </c>
      <c r="V41">
        <v>14.300737</v>
      </c>
      <c r="W41">
        <v>32.170999999999999</v>
      </c>
      <c r="X41">
        <v>148.30237500000001</v>
      </c>
      <c r="Y41">
        <v>0</v>
      </c>
      <c r="Z41">
        <v>0</v>
      </c>
      <c r="AA41">
        <v>42.14808</v>
      </c>
      <c r="AB41">
        <v>44.219014000000001</v>
      </c>
      <c r="AC41">
        <v>32.084375000000001</v>
      </c>
      <c r="AD41">
        <v>40.404277999999998</v>
      </c>
      <c r="AE41">
        <v>53.077173999999999</v>
      </c>
      <c r="AF41">
        <v>38.641618999999999</v>
      </c>
      <c r="AG41">
        <v>43.549674000000003</v>
      </c>
      <c r="AH41">
        <v>167.09486100000001</v>
      </c>
      <c r="AI41">
        <v>0</v>
      </c>
      <c r="AJ41">
        <v>0</v>
      </c>
      <c r="AK41">
        <v>60.087840999999997</v>
      </c>
      <c r="AL41">
        <v>69.72</v>
      </c>
      <c r="AM41">
        <v>5.8029489999999999</v>
      </c>
      <c r="AN41">
        <v>1.0636030000000001</v>
      </c>
      <c r="AO41">
        <v>2.0579999999999998</v>
      </c>
      <c r="AP41">
        <v>0</v>
      </c>
      <c r="AQ41">
        <v>64.850998000000004</v>
      </c>
      <c r="AR41">
        <v>33.119999999999997</v>
      </c>
      <c r="AS41">
        <v>16.253504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4.368913</v>
      </c>
      <c r="AZ41">
        <v>5.3489610000000001</v>
      </c>
      <c r="BA41">
        <v>3.533363</v>
      </c>
      <c r="BB41">
        <v>2.8988100000000001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3117.6018479999984</v>
      </c>
    </row>
    <row r="42" spans="1:117">
      <c r="A42" t="s">
        <v>84</v>
      </c>
      <c r="B42">
        <v>0</v>
      </c>
      <c r="C42">
        <v>0</v>
      </c>
      <c r="D42">
        <v>46.718404</v>
      </c>
      <c r="E42">
        <v>0</v>
      </c>
      <c r="F42">
        <v>0</v>
      </c>
      <c r="G42">
        <v>76.719730999999996</v>
      </c>
      <c r="H42">
        <v>0</v>
      </c>
      <c r="I42">
        <v>0</v>
      </c>
      <c r="J42">
        <v>76.455759</v>
      </c>
      <c r="K42">
        <v>686.05909699999995</v>
      </c>
      <c r="L42">
        <v>413.80746399999998</v>
      </c>
      <c r="M42">
        <v>94.648348999999996</v>
      </c>
      <c r="N42">
        <v>121.70404499999999</v>
      </c>
      <c r="O42">
        <v>127.60189</v>
      </c>
      <c r="P42">
        <v>127.751375</v>
      </c>
      <c r="Q42">
        <v>20.954001999999999</v>
      </c>
      <c r="R42">
        <v>43.709279000000002</v>
      </c>
      <c r="S42">
        <v>0</v>
      </c>
      <c r="T42">
        <v>1.6209739999999999</v>
      </c>
      <c r="U42">
        <v>339.75</v>
      </c>
      <c r="V42">
        <v>14.300737</v>
      </c>
      <c r="W42">
        <v>32.170999999999999</v>
      </c>
      <c r="X42">
        <v>148.30237500000001</v>
      </c>
      <c r="Y42">
        <v>0</v>
      </c>
      <c r="Z42">
        <v>0</v>
      </c>
      <c r="AA42">
        <v>42.14808</v>
      </c>
      <c r="AB42">
        <v>44.219014000000001</v>
      </c>
      <c r="AC42">
        <v>32.084375000000001</v>
      </c>
      <c r="AD42">
        <v>40.404277999999998</v>
      </c>
      <c r="AE42">
        <v>53.077173999999999</v>
      </c>
      <c r="AF42">
        <v>38.641618999999999</v>
      </c>
      <c r="AG42">
        <v>43.549674000000003</v>
      </c>
      <c r="AH42">
        <v>167.09486100000001</v>
      </c>
      <c r="AI42">
        <v>0</v>
      </c>
      <c r="AJ42">
        <v>0</v>
      </c>
      <c r="AK42">
        <v>60.087840999999997</v>
      </c>
      <c r="AL42">
        <v>69.72</v>
      </c>
      <c r="AM42">
        <v>5.8029489999999999</v>
      </c>
      <c r="AN42">
        <v>1.0636030000000001</v>
      </c>
      <c r="AO42">
        <v>2.0579999999999998</v>
      </c>
      <c r="AP42">
        <v>0</v>
      </c>
      <c r="AQ42">
        <v>64.850998000000004</v>
      </c>
      <c r="AR42">
        <v>33.119999999999997</v>
      </c>
      <c r="AS42">
        <v>16.253504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4.368913</v>
      </c>
      <c r="AZ42">
        <v>5.3489610000000001</v>
      </c>
      <c r="BA42">
        <v>3.533363</v>
      </c>
      <c r="BB42">
        <v>2.8988100000000001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3117.6018479999984</v>
      </c>
    </row>
    <row r="43" spans="1:117">
      <c r="A43" t="s">
        <v>85</v>
      </c>
      <c r="B43">
        <v>0</v>
      </c>
      <c r="C43">
        <v>0</v>
      </c>
      <c r="D43">
        <v>46.718404</v>
      </c>
      <c r="E43">
        <v>0</v>
      </c>
      <c r="F43">
        <v>0</v>
      </c>
      <c r="G43">
        <v>76.719730999999996</v>
      </c>
      <c r="H43">
        <v>0</v>
      </c>
      <c r="I43">
        <v>0</v>
      </c>
      <c r="J43">
        <v>76.455759</v>
      </c>
      <c r="K43">
        <v>686.05909699999995</v>
      </c>
      <c r="L43">
        <v>413.80746399999998</v>
      </c>
      <c r="M43">
        <v>94.648348999999996</v>
      </c>
      <c r="N43">
        <v>121.70404499999999</v>
      </c>
      <c r="O43">
        <v>127.60189</v>
      </c>
      <c r="P43">
        <v>127.751375</v>
      </c>
      <c r="Q43">
        <v>20.954001999999999</v>
      </c>
      <c r="R43">
        <v>43.709279000000002</v>
      </c>
      <c r="S43">
        <v>0</v>
      </c>
      <c r="T43">
        <v>1.6209739999999999</v>
      </c>
      <c r="U43">
        <v>339.75</v>
      </c>
      <c r="V43">
        <v>14.300737</v>
      </c>
      <c r="W43">
        <v>32.170999999999999</v>
      </c>
      <c r="X43">
        <v>148.30237500000001</v>
      </c>
      <c r="Y43">
        <v>0</v>
      </c>
      <c r="Z43">
        <v>0</v>
      </c>
      <c r="AA43">
        <v>42.14808</v>
      </c>
      <c r="AB43">
        <v>44.219014000000001</v>
      </c>
      <c r="AC43">
        <v>32.084375000000001</v>
      </c>
      <c r="AD43">
        <v>40.404277999999998</v>
      </c>
      <c r="AE43">
        <v>53.077173999999999</v>
      </c>
      <c r="AF43">
        <v>28.981214000000001</v>
      </c>
      <c r="AG43">
        <v>43.549674000000003</v>
      </c>
      <c r="AH43">
        <v>167.09486100000001</v>
      </c>
      <c r="AI43">
        <v>0</v>
      </c>
      <c r="AJ43">
        <v>0</v>
      </c>
      <c r="AK43">
        <v>60.087840999999997</v>
      </c>
      <c r="AL43">
        <v>69.72</v>
      </c>
      <c r="AM43">
        <v>5.8029489999999999</v>
      </c>
      <c r="AN43">
        <v>1.0636030000000001</v>
      </c>
      <c r="AO43">
        <v>2.0579999999999998</v>
      </c>
      <c r="AP43">
        <v>0</v>
      </c>
      <c r="AQ43">
        <v>64.850998000000004</v>
      </c>
      <c r="AR43">
        <v>33.119999999999997</v>
      </c>
      <c r="AS43">
        <v>16.253504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4.368913</v>
      </c>
      <c r="AZ43">
        <v>5.3489610000000001</v>
      </c>
      <c r="BA43">
        <v>3.533363</v>
      </c>
      <c r="BB43">
        <v>2.8988100000000001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3107.9414429999983</v>
      </c>
    </row>
    <row r="44" spans="1:117">
      <c r="A44" t="s">
        <v>86</v>
      </c>
      <c r="B44">
        <v>0</v>
      </c>
      <c r="C44">
        <v>0</v>
      </c>
      <c r="D44">
        <v>46.127032</v>
      </c>
      <c r="E44">
        <v>0</v>
      </c>
      <c r="F44">
        <v>0</v>
      </c>
      <c r="G44">
        <v>76.719730999999996</v>
      </c>
      <c r="H44">
        <v>0</v>
      </c>
      <c r="I44">
        <v>0</v>
      </c>
      <c r="J44">
        <v>76.455759</v>
      </c>
      <c r="K44">
        <v>686.05909699999995</v>
      </c>
      <c r="L44">
        <v>413.80746399999998</v>
      </c>
      <c r="M44">
        <v>94.648348999999996</v>
      </c>
      <c r="N44">
        <v>121.70404499999999</v>
      </c>
      <c r="O44">
        <v>127.60189</v>
      </c>
      <c r="P44">
        <v>127.751375</v>
      </c>
      <c r="Q44">
        <v>20.954001999999999</v>
      </c>
      <c r="R44">
        <v>43.709279000000002</v>
      </c>
      <c r="S44">
        <v>0</v>
      </c>
      <c r="T44">
        <v>1.6209739999999999</v>
      </c>
      <c r="U44">
        <v>339.75</v>
      </c>
      <c r="V44">
        <v>14.300737</v>
      </c>
      <c r="W44">
        <v>32.170999999999999</v>
      </c>
      <c r="X44">
        <v>148.30237500000001</v>
      </c>
      <c r="Y44">
        <v>0</v>
      </c>
      <c r="Z44">
        <v>0</v>
      </c>
      <c r="AA44">
        <v>42.14808</v>
      </c>
      <c r="AB44">
        <v>44.219014000000001</v>
      </c>
      <c r="AC44">
        <v>32.084375000000001</v>
      </c>
      <c r="AD44">
        <v>40.404277999999998</v>
      </c>
      <c r="AE44">
        <v>53.077173999999999</v>
      </c>
      <c r="AF44">
        <v>28.981214000000001</v>
      </c>
      <c r="AG44">
        <v>43.549674000000003</v>
      </c>
      <c r="AH44">
        <v>167.09486100000001</v>
      </c>
      <c r="AI44">
        <v>0</v>
      </c>
      <c r="AJ44">
        <v>0</v>
      </c>
      <c r="AK44">
        <v>60.087840999999997</v>
      </c>
      <c r="AL44">
        <v>69.72</v>
      </c>
      <c r="AM44">
        <v>5.8029489999999999</v>
      </c>
      <c r="AN44">
        <v>1.0636030000000001</v>
      </c>
      <c r="AO44">
        <v>2.0579999999999998</v>
      </c>
      <c r="AP44">
        <v>0</v>
      </c>
      <c r="AQ44">
        <v>64.850998000000004</v>
      </c>
      <c r="AR44">
        <v>33.119999999999997</v>
      </c>
      <c r="AS44">
        <v>16.253504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4.368913</v>
      </c>
      <c r="AZ44">
        <v>5.3489610000000001</v>
      </c>
      <c r="BA44">
        <v>3.533363</v>
      </c>
      <c r="BB44">
        <v>2.8988100000000001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3107.3500709999985</v>
      </c>
    </row>
    <row r="45" spans="1:117">
      <c r="A45" t="s">
        <v>87</v>
      </c>
      <c r="B45">
        <v>0</v>
      </c>
      <c r="C45">
        <v>0</v>
      </c>
      <c r="D45">
        <v>46.127032</v>
      </c>
      <c r="E45">
        <v>0</v>
      </c>
      <c r="F45">
        <v>0</v>
      </c>
      <c r="G45">
        <v>76.719730999999996</v>
      </c>
      <c r="H45">
        <v>0</v>
      </c>
      <c r="I45">
        <v>0</v>
      </c>
      <c r="J45">
        <v>76.455759</v>
      </c>
      <c r="K45">
        <v>686.05909699999995</v>
      </c>
      <c r="L45">
        <v>413.80746399999998</v>
      </c>
      <c r="M45">
        <v>94.648348999999996</v>
      </c>
      <c r="N45">
        <v>121.70404499999999</v>
      </c>
      <c r="O45">
        <v>127.60189</v>
      </c>
      <c r="P45">
        <v>127.751375</v>
      </c>
      <c r="Q45">
        <v>20.954001999999999</v>
      </c>
      <c r="R45">
        <v>43.709279000000002</v>
      </c>
      <c r="S45">
        <v>0</v>
      </c>
      <c r="T45">
        <v>1.6209739999999999</v>
      </c>
      <c r="U45">
        <v>339.75</v>
      </c>
      <c r="V45">
        <v>14.300737</v>
      </c>
      <c r="W45">
        <v>32.170999999999999</v>
      </c>
      <c r="X45">
        <v>148.30237500000001</v>
      </c>
      <c r="Y45">
        <v>0</v>
      </c>
      <c r="Z45">
        <v>0</v>
      </c>
      <c r="AA45">
        <v>42.14808</v>
      </c>
      <c r="AB45">
        <v>44.219014000000001</v>
      </c>
      <c r="AC45">
        <v>32.084375000000001</v>
      </c>
      <c r="AD45">
        <v>40.404277999999998</v>
      </c>
      <c r="AE45">
        <v>53.077173999999999</v>
      </c>
      <c r="AF45">
        <v>28.981214000000001</v>
      </c>
      <c r="AG45">
        <v>43.549674000000003</v>
      </c>
      <c r="AH45">
        <v>167.09486100000001</v>
      </c>
      <c r="AI45">
        <v>0</v>
      </c>
      <c r="AJ45">
        <v>0</v>
      </c>
      <c r="AK45">
        <v>60.087840999999997</v>
      </c>
      <c r="AL45">
        <v>46.48</v>
      </c>
      <c r="AM45">
        <v>5.8029489999999999</v>
      </c>
      <c r="AN45">
        <v>1.0636030000000001</v>
      </c>
      <c r="AO45">
        <v>2.0579999999999998</v>
      </c>
      <c r="AP45">
        <v>0</v>
      </c>
      <c r="AQ45">
        <v>64.850998000000004</v>
      </c>
      <c r="AR45">
        <v>33.119999999999997</v>
      </c>
      <c r="AS45">
        <v>36.053227999999997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4.368913</v>
      </c>
      <c r="AZ45">
        <v>5.3489610000000001</v>
      </c>
      <c r="BA45">
        <v>3.533363</v>
      </c>
      <c r="BB45">
        <v>2.8988100000000001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3103.9097949999991</v>
      </c>
    </row>
    <row r="46" spans="1:117">
      <c r="A46" t="s">
        <v>88</v>
      </c>
      <c r="B46">
        <v>0</v>
      </c>
      <c r="C46">
        <v>0</v>
      </c>
      <c r="D46">
        <v>46.127032</v>
      </c>
      <c r="E46">
        <v>0</v>
      </c>
      <c r="F46">
        <v>0</v>
      </c>
      <c r="G46">
        <v>76.719730999999996</v>
      </c>
      <c r="H46">
        <v>0</v>
      </c>
      <c r="I46">
        <v>0</v>
      </c>
      <c r="J46">
        <v>76.455759</v>
      </c>
      <c r="K46">
        <v>686.05909699999995</v>
      </c>
      <c r="L46">
        <v>413.80746399999998</v>
      </c>
      <c r="M46">
        <v>94.648348999999996</v>
      </c>
      <c r="N46">
        <v>121.70404499999999</v>
      </c>
      <c r="O46">
        <v>127.60189</v>
      </c>
      <c r="P46">
        <v>127.751375</v>
      </c>
      <c r="Q46">
        <v>20.954001999999999</v>
      </c>
      <c r="R46">
        <v>43.709279000000002</v>
      </c>
      <c r="S46">
        <v>0</v>
      </c>
      <c r="T46">
        <v>1.6209739999999999</v>
      </c>
      <c r="U46">
        <v>339.75</v>
      </c>
      <c r="V46">
        <v>14.300737</v>
      </c>
      <c r="W46">
        <v>32.170999999999999</v>
      </c>
      <c r="X46">
        <v>148.30237500000001</v>
      </c>
      <c r="Y46">
        <v>0</v>
      </c>
      <c r="Z46">
        <v>0</v>
      </c>
      <c r="AA46">
        <v>42.14808</v>
      </c>
      <c r="AB46">
        <v>44.219014000000001</v>
      </c>
      <c r="AC46">
        <v>32.084375000000001</v>
      </c>
      <c r="AD46">
        <v>40.404277999999998</v>
      </c>
      <c r="AE46">
        <v>53.077173999999999</v>
      </c>
      <c r="AF46">
        <v>28.981214000000001</v>
      </c>
      <c r="AG46">
        <v>43.549674000000003</v>
      </c>
      <c r="AH46">
        <v>167.09486100000001</v>
      </c>
      <c r="AI46">
        <v>0</v>
      </c>
      <c r="AJ46">
        <v>0</v>
      </c>
      <c r="AK46">
        <v>60.087840999999997</v>
      </c>
      <c r="AL46">
        <v>46.48</v>
      </c>
      <c r="AM46">
        <v>5.8029489999999999</v>
      </c>
      <c r="AN46">
        <v>1.0636030000000001</v>
      </c>
      <c r="AO46">
        <v>2.0579999999999998</v>
      </c>
      <c r="AP46">
        <v>0</v>
      </c>
      <c r="AQ46">
        <v>64.850998000000004</v>
      </c>
      <c r="AR46">
        <v>33.119999999999997</v>
      </c>
      <c r="AS46">
        <v>36.053227999999997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4.368913</v>
      </c>
      <c r="AZ46">
        <v>5.3489610000000001</v>
      </c>
      <c r="BA46">
        <v>3.533363</v>
      </c>
      <c r="BB46">
        <v>2.8988100000000001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3103.9097949999991</v>
      </c>
    </row>
    <row r="47" spans="1:117">
      <c r="A47" t="s">
        <v>89</v>
      </c>
      <c r="B47">
        <v>0</v>
      </c>
      <c r="C47">
        <v>0</v>
      </c>
      <c r="D47">
        <v>46.127032</v>
      </c>
      <c r="E47">
        <v>0</v>
      </c>
      <c r="F47">
        <v>0</v>
      </c>
      <c r="G47">
        <v>76.719730999999996</v>
      </c>
      <c r="H47">
        <v>0</v>
      </c>
      <c r="I47">
        <v>0</v>
      </c>
      <c r="J47">
        <v>76.455759</v>
      </c>
      <c r="K47">
        <v>686.05909699999995</v>
      </c>
      <c r="L47">
        <v>413.80746399999998</v>
      </c>
      <c r="M47">
        <v>94.648348999999996</v>
      </c>
      <c r="N47">
        <v>121.70404499999999</v>
      </c>
      <c r="O47">
        <v>127.60189</v>
      </c>
      <c r="P47">
        <v>127.751375</v>
      </c>
      <c r="Q47">
        <v>20.954001999999999</v>
      </c>
      <c r="R47">
        <v>43.709279000000002</v>
      </c>
      <c r="S47">
        <v>0</v>
      </c>
      <c r="T47">
        <v>1.6209739999999999</v>
      </c>
      <c r="U47">
        <v>339.75</v>
      </c>
      <c r="V47">
        <v>14.300737</v>
      </c>
      <c r="W47">
        <v>32.170999999999999</v>
      </c>
      <c r="X47">
        <v>148.30237500000001</v>
      </c>
      <c r="Y47">
        <v>0</v>
      </c>
      <c r="Z47">
        <v>0</v>
      </c>
      <c r="AA47">
        <v>42.14808</v>
      </c>
      <c r="AB47">
        <v>44.219014000000001</v>
      </c>
      <c r="AC47">
        <v>32.084375000000001</v>
      </c>
      <c r="AD47">
        <v>40.404277999999998</v>
      </c>
      <c r="AE47">
        <v>53.077173999999999</v>
      </c>
      <c r="AF47">
        <v>28.981214000000001</v>
      </c>
      <c r="AG47">
        <v>43.549674000000003</v>
      </c>
      <c r="AH47">
        <v>167.09486100000001</v>
      </c>
      <c r="AI47">
        <v>0</v>
      </c>
      <c r="AJ47">
        <v>0</v>
      </c>
      <c r="AK47">
        <v>60.087840999999997</v>
      </c>
      <c r="AL47">
        <v>46.48</v>
      </c>
      <c r="AM47">
        <v>5.8029489999999999</v>
      </c>
      <c r="AN47">
        <v>1.0636030000000001</v>
      </c>
      <c r="AO47">
        <v>2.0579999999999998</v>
      </c>
      <c r="AP47">
        <v>0</v>
      </c>
      <c r="AQ47">
        <v>64.850998000000004</v>
      </c>
      <c r="AR47">
        <v>33.119999999999997</v>
      </c>
      <c r="AS47">
        <v>36.053227999999997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4.368913</v>
      </c>
      <c r="AZ47">
        <v>5.3489610000000001</v>
      </c>
      <c r="BA47">
        <v>3.533363</v>
      </c>
      <c r="BB47">
        <v>2.8988100000000001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3103.9097949999991</v>
      </c>
    </row>
    <row r="48" spans="1:117">
      <c r="A48" t="s">
        <v>90</v>
      </c>
      <c r="B48">
        <v>0</v>
      </c>
      <c r="C48">
        <v>0</v>
      </c>
      <c r="D48">
        <v>46.127032</v>
      </c>
      <c r="E48">
        <v>0</v>
      </c>
      <c r="F48">
        <v>0</v>
      </c>
      <c r="G48">
        <v>76.719730999999996</v>
      </c>
      <c r="H48">
        <v>0</v>
      </c>
      <c r="I48">
        <v>0</v>
      </c>
      <c r="J48">
        <v>76.455759</v>
      </c>
      <c r="K48">
        <v>686.05909699999995</v>
      </c>
      <c r="L48">
        <v>413.80746399999998</v>
      </c>
      <c r="M48">
        <v>94.648348999999996</v>
      </c>
      <c r="N48">
        <v>121.70404499999999</v>
      </c>
      <c r="O48">
        <v>127.60189</v>
      </c>
      <c r="P48">
        <v>127.751375</v>
      </c>
      <c r="Q48">
        <v>20.954001999999999</v>
      </c>
      <c r="R48">
        <v>43.709279000000002</v>
      </c>
      <c r="S48">
        <v>0</v>
      </c>
      <c r="T48">
        <v>1.6209739999999999</v>
      </c>
      <c r="U48">
        <v>339.75</v>
      </c>
      <c r="V48">
        <v>14.300737</v>
      </c>
      <c r="W48">
        <v>32.170999999999999</v>
      </c>
      <c r="X48">
        <v>148.30237500000001</v>
      </c>
      <c r="Y48">
        <v>0</v>
      </c>
      <c r="Z48">
        <v>0</v>
      </c>
      <c r="AA48">
        <v>42.14808</v>
      </c>
      <c r="AB48">
        <v>44.219014000000001</v>
      </c>
      <c r="AC48">
        <v>32.084375000000001</v>
      </c>
      <c r="AD48">
        <v>40.404277999999998</v>
      </c>
      <c r="AE48">
        <v>53.077173999999999</v>
      </c>
      <c r="AF48">
        <v>28.981214000000001</v>
      </c>
      <c r="AG48">
        <v>43.549674000000003</v>
      </c>
      <c r="AH48">
        <v>167.09486100000001</v>
      </c>
      <c r="AI48">
        <v>0</v>
      </c>
      <c r="AJ48">
        <v>0</v>
      </c>
      <c r="AK48">
        <v>60.087840999999997</v>
      </c>
      <c r="AL48">
        <v>46.48</v>
      </c>
      <c r="AM48">
        <v>5.8029489999999999</v>
      </c>
      <c r="AN48">
        <v>1.0636030000000001</v>
      </c>
      <c r="AO48">
        <v>2.0579999999999998</v>
      </c>
      <c r="AP48">
        <v>0</v>
      </c>
      <c r="AQ48">
        <v>64.850998000000004</v>
      </c>
      <c r="AR48">
        <v>33.119999999999997</v>
      </c>
      <c r="AS48">
        <v>36.053227999999997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4.368913</v>
      </c>
      <c r="AZ48">
        <v>5.3489610000000001</v>
      </c>
      <c r="BA48">
        <v>3.533363</v>
      </c>
      <c r="BB48">
        <v>2.8988100000000001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3103.9097949999991</v>
      </c>
    </row>
    <row r="49" spans="1:117">
      <c r="A49" t="s">
        <v>91</v>
      </c>
      <c r="B49">
        <v>0</v>
      </c>
      <c r="C49">
        <v>0</v>
      </c>
      <c r="D49">
        <v>46.127032</v>
      </c>
      <c r="E49">
        <v>0</v>
      </c>
      <c r="F49">
        <v>0</v>
      </c>
      <c r="G49">
        <v>76.719730999999996</v>
      </c>
      <c r="H49">
        <v>0</v>
      </c>
      <c r="I49">
        <v>0</v>
      </c>
      <c r="J49">
        <v>76.455759</v>
      </c>
      <c r="K49">
        <v>686.05909699999995</v>
      </c>
      <c r="L49">
        <v>413.80746399999998</v>
      </c>
      <c r="M49">
        <v>94.648348999999996</v>
      </c>
      <c r="N49">
        <v>121.70404499999999</v>
      </c>
      <c r="O49">
        <v>127.60189</v>
      </c>
      <c r="P49">
        <v>127.751375</v>
      </c>
      <c r="Q49">
        <v>20.954001999999999</v>
      </c>
      <c r="R49">
        <v>43.709279000000002</v>
      </c>
      <c r="S49">
        <v>0</v>
      </c>
      <c r="T49">
        <v>1.6209739999999999</v>
      </c>
      <c r="U49">
        <v>339.75</v>
      </c>
      <c r="V49">
        <v>14.300737</v>
      </c>
      <c r="W49">
        <v>32.170999999999999</v>
      </c>
      <c r="X49">
        <v>148.30237500000001</v>
      </c>
      <c r="Y49">
        <v>0</v>
      </c>
      <c r="Z49">
        <v>0</v>
      </c>
      <c r="AA49">
        <v>42.14808</v>
      </c>
      <c r="AB49">
        <v>44.219014000000001</v>
      </c>
      <c r="AC49">
        <v>32.084375000000001</v>
      </c>
      <c r="AD49">
        <v>40.404277999999998</v>
      </c>
      <c r="AE49">
        <v>53.077173999999999</v>
      </c>
      <c r="AF49">
        <v>28.981214000000001</v>
      </c>
      <c r="AG49">
        <v>43.549674000000003</v>
      </c>
      <c r="AH49">
        <v>167.09486100000001</v>
      </c>
      <c r="AI49">
        <v>0</v>
      </c>
      <c r="AJ49">
        <v>0</v>
      </c>
      <c r="AK49">
        <v>60.087840999999997</v>
      </c>
      <c r="AL49">
        <v>63.91</v>
      </c>
      <c r="AM49">
        <v>5.8029489999999999</v>
      </c>
      <c r="AN49">
        <v>1.0636030000000001</v>
      </c>
      <c r="AO49">
        <v>2.0579999999999998</v>
      </c>
      <c r="AP49">
        <v>0</v>
      </c>
      <c r="AQ49">
        <v>64.850998000000004</v>
      </c>
      <c r="AR49">
        <v>33.119999999999997</v>
      </c>
      <c r="AS49">
        <v>16.253504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4.368913</v>
      </c>
      <c r="AZ49">
        <v>5.3489610000000001</v>
      </c>
      <c r="BA49">
        <v>3.533363</v>
      </c>
      <c r="BB49">
        <v>2.8988100000000001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3101.5400709999985</v>
      </c>
    </row>
    <row r="50" spans="1:117">
      <c r="A50" t="s">
        <v>92</v>
      </c>
      <c r="B50">
        <v>0</v>
      </c>
      <c r="C50">
        <v>0</v>
      </c>
      <c r="D50">
        <v>46.127032</v>
      </c>
      <c r="E50">
        <v>0</v>
      </c>
      <c r="F50">
        <v>0</v>
      </c>
      <c r="G50">
        <v>76.719730999999996</v>
      </c>
      <c r="H50">
        <v>0</v>
      </c>
      <c r="I50">
        <v>0</v>
      </c>
      <c r="J50">
        <v>76.455759</v>
      </c>
      <c r="K50">
        <v>686.05909699999995</v>
      </c>
      <c r="L50">
        <v>413.80746399999998</v>
      </c>
      <c r="M50">
        <v>94.648348999999996</v>
      </c>
      <c r="N50">
        <v>121.70404499999999</v>
      </c>
      <c r="O50">
        <v>127.60189</v>
      </c>
      <c r="P50">
        <v>127.751375</v>
      </c>
      <c r="Q50">
        <v>20.954001999999999</v>
      </c>
      <c r="R50">
        <v>43.709279000000002</v>
      </c>
      <c r="S50">
        <v>0</v>
      </c>
      <c r="T50">
        <v>1.6209739999999999</v>
      </c>
      <c r="U50">
        <v>339.75</v>
      </c>
      <c r="V50">
        <v>14.300737</v>
      </c>
      <c r="W50">
        <v>32.170999999999999</v>
      </c>
      <c r="X50">
        <v>148.30237500000001</v>
      </c>
      <c r="Y50">
        <v>0</v>
      </c>
      <c r="Z50">
        <v>0</v>
      </c>
      <c r="AA50">
        <v>42.14808</v>
      </c>
      <c r="AB50">
        <v>44.219014000000001</v>
      </c>
      <c r="AC50">
        <v>32.084375000000001</v>
      </c>
      <c r="AD50">
        <v>40.404277999999998</v>
      </c>
      <c r="AE50">
        <v>53.077173999999999</v>
      </c>
      <c r="AF50">
        <v>28.981214000000001</v>
      </c>
      <c r="AG50">
        <v>43.549674000000003</v>
      </c>
      <c r="AH50">
        <v>167.09486100000001</v>
      </c>
      <c r="AI50">
        <v>0</v>
      </c>
      <c r="AJ50">
        <v>0</v>
      </c>
      <c r="AK50">
        <v>60.087840999999997</v>
      </c>
      <c r="AL50">
        <v>76.691999999999993</v>
      </c>
      <c r="AM50">
        <v>0</v>
      </c>
      <c r="AN50">
        <v>1.0636030000000001</v>
      </c>
      <c r="AO50">
        <v>2.0579999999999998</v>
      </c>
      <c r="AP50">
        <v>0</v>
      </c>
      <c r="AQ50">
        <v>64.850998000000004</v>
      </c>
      <c r="AR50">
        <v>33.119999999999997</v>
      </c>
      <c r="AS50">
        <v>16.253504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4.368913</v>
      </c>
      <c r="AZ50">
        <v>5.3489610000000001</v>
      </c>
      <c r="BA50">
        <v>3.533363</v>
      </c>
      <c r="BB50">
        <v>2.8988100000000001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3108.5191219999988</v>
      </c>
    </row>
    <row r="51" spans="1:117">
      <c r="A51" t="s">
        <v>93</v>
      </c>
      <c r="B51">
        <v>0</v>
      </c>
      <c r="C51">
        <v>0</v>
      </c>
      <c r="D51">
        <v>45.535659000000003</v>
      </c>
      <c r="E51">
        <v>0</v>
      </c>
      <c r="F51">
        <v>0</v>
      </c>
      <c r="G51">
        <v>76.476175999999995</v>
      </c>
      <c r="H51">
        <v>0</v>
      </c>
      <c r="I51">
        <v>0</v>
      </c>
      <c r="J51">
        <v>76.455759</v>
      </c>
      <c r="K51">
        <v>686.05909699999995</v>
      </c>
      <c r="L51">
        <v>413.80746399999998</v>
      </c>
      <c r="M51">
        <v>94.648348999999996</v>
      </c>
      <c r="N51">
        <v>121.70404499999999</v>
      </c>
      <c r="O51">
        <v>127.60189</v>
      </c>
      <c r="P51">
        <v>127.751375</v>
      </c>
      <c r="Q51">
        <v>20.954001999999999</v>
      </c>
      <c r="R51">
        <v>43.709279000000002</v>
      </c>
      <c r="S51">
        <v>0</v>
      </c>
      <c r="T51">
        <v>1.6209739999999999</v>
      </c>
      <c r="U51">
        <v>339.75</v>
      </c>
      <c r="V51">
        <v>14.300737</v>
      </c>
      <c r="W51">
        <v>32.170999999999999</v>
      </c>
      <c r="X51">
        <v>148.30237500000001</v>
      </c>
      <c r="Y51">
        <v>0</v>
      </c>
      <c r="Z51">
        <v>0</v>
      </c>
      <c r="AA51">
        <v>42.14808</v>
      </c>
      <c r="AB51">
        <v>44.219014000000001</v>
      </c>
      <c r="AC51">
        <v>32.084375000000001</v>
      </c>
      <c r="AD51">
        <v>40.404277999999998</v>
      </c>
      <c r="AE51">
        <v>53.077173999999999</v>
      </c>
      <c r="AF51">
        <v>28.981214000000001</v>
      </c>
      <c r="AG51">
        <v>43.549674000000003</v>
      </c>
      <c r="AH51">
        <v>167.09486100000001</v>
      </c>
      <c r="AI51">
        <v>0</v>
      </c>
      <c r="AJ51">
        <v>0</v>
      </c>
      <c r="AK51">
        <v>60.087840999999997</v>
      </c>
      <c r="AL51">
        <v>76.691999999999993</v>
      </c>
      <c r="AM51">
        <v>0</v>
      </c>
      <c r="AN51">
        <v>1.0636030000000001</v>
      </c>
      <c r="AO51">
        <v>2.0579999999999998</v>
      </c>
      <c r="AP51">
        <v>0</v>
      </c>
      <c r="AQ51">
        <v>64.850998000000004</v>
      </c>
      <c r="AR51">
        <v>38.64</v>
      </c>
      <c r="AS51">
        <v>16.253504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4.368913</v>
      </c>
      <c r="AZ51">
        <v>5.3489610000000001</v>
      </c>
      <c r="BA51">
        <v>3.533363</v>
      </c>
      <c r="BB51">
        <v>2.8988100000000001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3113.204193999999</v>
      </c>
    </row>
    <row r="52" spans="1:117">
      <c r="A52" t="s">
        <v>94</v>
      </c>
      <c r="B52">
        <v>0</v>
      </c>
      <c r="C52">
        <v>0</v>
      </c>
      <c r="D52">
        <v>45.535659000000003</v>
      </c>
      <c r="E52">
        <v>0</v>
      </c>
      <c r="F52">
        <v>0</v>
      </c>
      <c r="G52">
        <v>76.476175999999995</v>
      </c>
      <c r="H52">
        <v>0</v>
      </c>
      <c r="I52">
        <v>0</v>
      </c>
      <c r="J52">
        <v>76.455759</v>
      </c>
      <c r="K52">
        <v>686.05909699999995</v>
      </c>
      <c r="L52">
        <v>413.80746399999998</v>
      </c>
      <c r="M52">
        <v>94.648348999999996</v>
      </c>
      <c r="N52">
        <v>121.70404499999999</v>
      </c>
      <c r="O52">
        <v>127.60189</v>
      </c>
      <c r="P52">
        <v>127.751375</v>
      </c>
      <c r="Q52">
        <v>20.954001999999999</v>
      </c>
      <c r="R52">
        <v>43.709279000000002</v>
      </c>
      <c r="S52">
        <v>0</v>
      </c>
      <c r="T52">
        <v>1.6209739999999999</v>
      </c>
      <c r="U52">
        <v>339.75</v>
      </c>
      <c r="V52">
        <v>14.300737</v>
      </c>
      <c r="W52">
        <v>32.170999999999999</v>
      </c>
      <c r="X52">
        <v>148.30237500000001</v>
      </c>
      <c r="Y52">
        <v>0</v>
      </c>
      <c r="Z52">
        <v>0</v>
      </c>
      <c r="AA52">
        <v>42.14808</v>
      </c>
      <c r="AB52">
        <v>44.219014000000001</v>
      </c>
      <c r="AC52">
        <v>32.084375000000001</v>
      </c>
      <c r="AD52">
        <v>40.404277999999998</v>
      </c>
      <c r="AE52">
        <v>53.077173999999999</v>
      </c>
      <c r="AF52">
        <v>28.981214000000001</v>
      </c>
      <c r="AG52">
        <v>43.549674000000003</v>
      </c>
      <c r="AH52">
        <v>167.09486100000001</v>
      </c>
      <c r="AI52">
        <v>0</v>
      </c>
      <c r="AJ52">
        <v>0</v>
      </c>
      <c r="AK52">
        <v>60.087840999999997</v>
      </c>
      <c r="AL52">
        <v>76.691999999999993</v>
      </c>
      <c r="AM52">
        <v>0</v>
      </c>
      <c r="AN52">
        <v>1.0636030000000001</v>
      </c>
      <c r="AO52">
        <v>2.0579999999999998</v>
      </c>
      <c r="AP52">
        <v>0</v>
      </c>
      <c r="AQ52">
        <v>64.850998000000004</v>
      </c>
      <c r="AR52">
        <v>38.64</v>
      </c>
      <c r="AS52">
        <v>16.253504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4.368913</v>
      </c>
      <c r="AZ52">
        <v>5.3489610000000001</v>
      </c>
      <c r="BA52">
        <v>3.533363</v>
      </c>
      <c r="BB52">
        <v>2.8988100000000001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3113.204193999999</v>
      </c>
    </row>
    <row r="53" spans="1:117">
      <c r="A53" t="s">
        <v>95</v>
      </c>
      <c r="B53">
        <v>0</v>
      </c>
      <c r="C53">
        <v>0</v>
      </c>
      <c r="D53">
        <v>45.535659000000003</v>
      </c>
      <c r="E53">
        <v>0</v>
      </c>
      <c r="F53">
        <v>0</v>
      </c>
      <c r="G53">
        <v>76.476175999999995</v>
      </c>
      <c r="H53">
        <v>0</v>
      </c>
      <c r="I53">
        <v>0</v>
      </c>
      <c r="J53">
        <v>76.455759</v>
      </c>
      <c r="K53">
        <v>686.05909699999995</v>
      </c>
      <c r="L53">
        <v>413.80746399999998</v>
      </c>
      <c r="M53">
        <v>94.648348999999996</v>
      </c>
      <c r="N53">
        <v>121.70404499999999</v>
      </c>
      <c r="O53">
        <v>127.60189</v>
      </c>
      <c r="P53">
        <v>127.751375</v>
      </c>
      <c r="Q53">
        <v>20.954001999999999</v>
      </c>
      <c r="R53">
        <v>43.709279000000002</v>
      </c>
      <c r="S53">
        <v>0</v>
      </c>
      <c r="T53">
        <v>1.6209739999999999</v>
      </c>
      <c r="U53">
        <v>339.75</v>
      </c>
      <c r="V53">
        <v>14.300737</v>
      </c>
      <c r="W53">
        <v>32.170999999999999</v>
      </c>
      <c r="X53">
        <v>148.30237500000001</v>
      </c>
      <c r="Y53">
        <v>0</v>
      </c>
      <c r="Z53">
        <v>0</v>
      </c>
      <c r="AA53">
        <v>42.14808</v>
      </c>
      <c r="AB53">
        <v>44.219014000000001</v>
      </c>
      <c r="AC53">
        <v>32.084375000000001</v>
      </c>
      <c r="AD53">
        <v>40.404277999999998</v>
      </c>
      <c r="AE53">
        <v>53.077173999999999</v>
      </c>
      <c r="AF53">
        <v>28.981214000000001</v>
      </c>
      <c r="AG53">
        <v>43.549674000000003</v>
      </c>
      <c r="AH53">
        <v>167.09486100000001</v>
      </c>
      <c r="AI53">
        <v>0</v>
      </c>
      <c r="AJ53">
        <v>0</v>
      </c>
      <c r="AK53">
        <v>60.087840999999997</v>
      </c>
      <c r="AL53">
        <v>76.691999999999993</v>
      </c>
      <c r="AM53">
        <v>0</v>
      </c>
      <c r="AN53">
        <v>1.0636030000000001</v>
      </c>
      <c r="AO53">
        <v>6.3209999999999997</v>
      </c>
      <c r="AP53">
        <v>0</v>
      </c>
      <c r="AQ53">
        <v>64.850998000000004</v>
      </c>
      <c r="AR53">
        <v>33.119999999999997</v>
      </c>
      <c r="AS53">
        <v>16.253504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4.368913</v>
      </c>
      <c r="AZ53">
        <v>5.3489610000000001</v>
      </c>
      <c r="BA53">
        <v>3.533363</v>
      </c>
      <c r="BB53">
        <v>2.8988100000000001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3111.9471939999989</v>
      </c>
    </row>
    <row r="54" spans="1:117">
      <c r="A54" t="s">
        <v>96</v>
      </c>
      <c r="B54">
        <v>0</v>
      </c>
      <c r="C54">
        <v>0</v>
      </c>
      <c r="D54">
        <v>45.535659000000003</v>
      </c>
      <c r="E54">
        <v>0</v>
      </c>
      <c r="F54">
        <v>0</v>
      </c>
      <c r="G54">
        <v>76.476175999999995</v>
      </c>
      <c r="H54">
        <v>0</v>
      </c>
      <c r="I54">
        <v>0</v>
      </c>
      <c r="J54">
        <v>76.455759</v>
      </c>
      <c r="K54">
        <v>686.05909699999995</v>
      </c>
      <c r="L54">
        <v>413.80746399999998</v>
      </c>
      <c r="M54">
        <v>94.648348999999996</v>
      </c>
      <c r="N54">
        <v>121.70404499999999</v>
      </c>
      <c r="O54">
        <v>127.60189</v>
      </c>
      <c r="P54">
        <v>127.751375</v>
      </c>
      <c r="Q54">
        <v>20.954001999999999</v>
      </c>
      <c r="R54">
        <v>43.709279000000002</v>
      </c>
      <c r="S54">
        <v>0</v>
      </c>
      <c r="T54">
        <v>1.6209739999999999</v>
      </c>
      <c r="U54">
        <v>339.75</v>
      </c>
      <c r="V54">
        <v>14.300737</v>
      </c>
      <c r="W54">
        <v>32.170999999999999</v>
      </c>
      <c r="X54">
        <v>148.30237500000001</v>
      </c>
      <c r="Y54">
        <v>0</v>
      </c>
      <c r="Z54">
        <v>0</v>
      </c>
      <c r="AA54">
        <v>42.14808</v>
      </c>
      <c r="AB54">
        <v>44.219014000000001</v>
      </c>
      <c r="AC54">
        <v>32.084375000000001</v>
      </c>
      <c r="AD54">
        <v>40.404277999999998</v>
      </c>
      <c r="AE54">
        <v>53.077173999999999</v>
      </c>
      <c r="AF54">
        <v>28.981214000000001</v>
      </c>
      <c r="AG54">
        <v>43.549674000000003</v>
      </c>
      <c r="AH54">
        <v>167.09486100000001</v>
      </c>
      <c r="AI54">
        <v>0</v>
      </c>
      <c r="AJ54">
        <v>0</v>
      </c>
      <c r="AK54">
        <v>60.087840999999997</v>
      </c>
      <c r="AL54">
        <v>76.691999999999993</v>
      </c>
      <c r="AM54">
        <v>0</v>
      </c>
      <c r="AN54">
        <v>1.0636030000000001</v>
      </c>
      <c r="AO54">
        <v>6.3209999999999997</v>
      </c>
      <c r="AP54">
        <v>0</v>
      </c>
      <c r="AQ54">
        <v>64.850998000000004</v>
      </c>
      <c r="AR54">
        <v>33.119999999999997</v>
      </c>
      <c r="AS54">
        <v>16.253504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4.368913</v>
      </c>
      <c r="AZ54">
        <v>5.3489610000000001</v>
      </c>
      <c r="BA54">
        <v>3.533363</v>
      </c>
      <c r="BB54">
        <v>2.8988100000000001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3111.9471939999989</v>
      </c>
    </row>
    <row r="55" spans="1:117">
      <c r="A55" t="s">
        <v>97</v>
      </c>
      <c r="B55">
        <v>0</v>
      </c>
      <c r="C55">
        <v>0</v>
      </c>
      <c r="D55">
        <v>45.535659000000003</v>
      </c>
      <c r="E55">
        <v>0</v>
      </c>
      <c r="F55">
        <v>0</v>
      </c>
      <c r="G55">
        <v>76.476175999999995</v>
      </c>
      <c r="H55">
        <v>0</v>
      </c>
      <c r="I55">
        <v>0</v>
      </c>
      <c r="J55">
        <v>76.455759</v>
      </c>
      <c r="K55">
        <v>686.05909699999995</v>
      </c>
      <c r="L55">
        <v>413.80746399999998</v>
      </c>
      <c r="M55">
        <v>94.648348999999996</v>
      </c>
      <c r="N55">
        <v>121.70404499999999</v>
      </c>
      <c r="O55">
        <v>127.60189</v>
      </c>
      <c r="P55">
        <v>127.751375</v>
      </c>
      <c r="Q55">
        <v>20.954001999999999</v>
      </c>
      <c r="R55">
        <v>43.709279000000002</v>
      </c>
      <c r="S55">
        <v>0</v>
      </c>
      <c r="T55">
        <v>1.6209739999999999</v>
      </c>
      <c r="U55">
        <v>339.75</v>
      </c>
      <c r="V55">
        <v>14.300737</v>
      </c>
      <c r="W55">
        <v>32.170999999999999</v>
      </c>
      <c r="X55">
        <v>148.30237500000001</v>
      </c>
      <c r="Y55">
        <v>0</v>
      </c>
      <c r="Z55">
        <v>0</v>
      </c>
      <c r="AA55">
        <v>42.14808</v>
      </c>
      <c r="AB55">
        <v>44.219014000000001</v>
      </c>
      <c r="AC55">
        <v>32.084375000000001</v>
      </c>
      <c r="AD55">
        <v>40.404277999999998</v>
      </c>
      <c r="AE55">
        <v>53.077173999999999</v>
      </c>
      <c r="AF55">
        <v>28.981214000000001</v>
      </c>
      <c r="AG55">
        <v>43.549674000000003</v>
      </c>
      <c r="AH55">
        <v>167.09486100000001</v>
      </c>
      <c r="AI55">
        <v>0</v>
      </c>
      <c r="AJ55">
        <v>0</v>
      </c>
      <c r="AK55">
        <v>60.087840999999997</v>
      </c>
      <c r="AL55">
        <v>83.664000000000001</v>
      </c>
      <c r="AM55">
        <v>0</v>
      </c>
      <c r="AN55">
        <v>0</v>
      </c>
      <c r="AO55">
        <v>6.3209999999999997</v>
      </c>
      <c r="AP55">
        <v>0</v>
      </c>
      <c r="AQ55">
        <v>64.850998000000004</v>
      </c>
      <c r="AR55">
        <v>33.119999999999997</v>
      </c>
      <c r="AS55">
        <v>20.686278000000001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4.368913</v>
      </c>
      <c r="AZ55">
        <v>5.3489610000000001</v>
      </c>
      <c r="BA55">
        <v>3.533363</v>
      </c>
      <c r="BB55">
        <v>2.8988100000000001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3122.2883649999994</v>
      </c>
    </row>
    <row r="56" spans="1:117">
      <c r="A56" t="s">
        <v>98</v>
      </c>
      <c r="B56">
        <v>0</v>
      </c>
      <c r="C56">
        <v>0</v>
      </c>
      <c r="D56">
        <v>45.535659000000003</v>
      </c>
      <c r="E56">
        <v>0</v>
      </c>
      <c r="F56">
        <v>0</v>
      </c>
      <c r="G56">
        <v>76.476175999999995</v>
      </c>
      <c r="H56">
        <v>0</v>
      </c>
      <c r="I56">
        <v>0</v>
      </c>
      <c r="J56">
        <v>76.455759</v>
      </c>
      <c r="K56">
        <v>686.05909699999995</v>
      </c>
      <c r="L56">
        <v>413.80746399999998</v>
      </c>
      <c r="M56">
        <v>94.648348999999996</v>
      </c>
      <c r="N56">
        <v>121.70404499999999</v>
      </c>
      <c r="O56">
        <v>127.60189</v>
      </c>
      <c r="P56">
        <v>127.751375</v>
      </c>
      <c r="Q56">
        <v>20.954001999999999</v>
      </c>
      <c r="R56">
        <v>43.709279000000002</v>
      </c>
      <c r="S56">
        <v>0</v>
      </c>
      <c r="T56">
        <v>1.6209739999999999</v>
      </c>
      <c r="U56">
        <v>339.75</v>
      </c>
      <c r="V56">
        <v>14.300737</v>
      </c>
      <c r="W56">
        <v>32.170999999999999</v>
      </c>
      <c r="X56">
        <v>148.30237500000001</v>
      </c>
      <c r="Y56">
        <v>0</v>
      </c>
      <c r="Z56">
        <v>0</v>
      </c>
      <c r="AA56">
        <v>42.14808</v>
      </c>
      <c r="AB56">
        <v>44.219014000000001</v>
      </c>
      <c r="AC56">
        <v>32.084375000000001</v>
      </c>
      <c r="AD56">
        <v>40.404277999999998</v>
      </c>
      <c r="AE56">
        <v>53.077173999999999</v>
      </c>
      <c r="AF56">
        <v>28.981214000000001</v>
      </c>
      <c r="AG56">
        <v>43.549674000000003</v>
      </c>
      <c r="AH56">
        <v>167.09486100000001</v>
      </c>
      <c r="AI56">
        <v>0</v>
      </c>
      <c r="AJ56">
        <v>0</v>
      </c>
      <c r="AK56">
        <v>60.087840999999997</v>
      </c>
      <c r="AL56">
        <v>83.664000000000001</v>
      </c>
      <c r="AM56">
        <v>0</v>
      </c>
      <c r="AN56">
        <v>0</v>
      </c>
      <c r="AO56">
        <v>6.3209999999999997</v>
      </c>
      <c r="AP56">
        <v>0</v>
      </c>
      <c r="AQ56">
        <v>64.850998000000004</v>
      </c>
      <c r="AR56">
        <v>33.119999999999997</v>
      </c>
      <c r="AS56">
        <v>20.686278000000001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4.368913</v>
      </c>
      <c r="AZ56">
        <v>5.3489610000000001</v>
      </c>
      <c r="BA56">
        <v>3.533363</v>
      </c>
      <c r="BB56">
        <v>2.8988100000000001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3122.2883649999994</v>
      </c>
    </row>
    <row r="57" spans="1:117">
      <c r="A57" t="s">
        <v>99</v>
      </c>
      <c r="B57">
        <v>0</v>
      </c>
      <c r="C57">
        <v>0</v>
      </c>
      <c r="D57">
        <v>45.535659000000003</v>
      </c>
      <c r="E57">
        <v>0</v>
      </c>
      <c r="F57">
        <v>0</v>
      </c>
      <c r="G57">
        <v>76.476175999999995</v>
      </c>
      <c r="H57">
        <v>0</v>
      </c>
      <c r="I57">
        <v>0</v>
      </c>
      <c r="J57">
        <v>76.455759</v>
      </c>
      <c r="K57">
        <v>686.05909699999995</v>
      </c>
      <c r="L57">
        <v>413.80746399999998</v>
      </c>
      <c r="M57">
        <v>94.648348999999996</v>
      </c>
      <c r="N57">
        <v>121.70404499999999</v>
      </c>
      <c r="O57">
        <v>127.60189</v>
      </c>
      <c r="P57">
        <v>127.751375</v>
      </c>
      <c r="Q57">
        <v>20.954001999999999</v>
      </c>
      <c r="R57">
        <v>43.709279000000002</v>
      </c>
      <c r="S57">
        <v>0</v>
      </c>
      <c r="T57">
        <v>1.6209739999999999</v>
      </c>
      <c r="U57">
        <v>339.75</v>
      </c>
      <c r="V57">
        <v>14.300737</v>
      </c>
      <c r="W57">
        <v>32.170999999999999</v>
      </c>
      <c r="X57">
        <v>148.30237500000001</v>
      </c>
      <c r="Y57">
        <v>0</v>
      </c>
      <c r="Z57">
        <v>0</v>
      </c>
      <c r="AA57">
        <v>42.14808</v>
      </c>
      <c r="AB57">
        <v>44.219014000000001</v>
      </c>
      <c r="AC57">
        <v>32.084375000000001</v>
      </c>
      <c r="AD57">
        <v>40.404277999999998</v>
      </c>
      <c r="AE57">
        <v>53.077173999999999</v>
      </c>
      <c r="AF57">
        <v>28.981214000000001</v>
      </c>
      <c r="AG57">
        <v>43.549674000000003</v>
      </c>
      <c r="AH57">
        <v>167.09486100000001</v>
      </c>
      <c r="AI57">
        <v>0</v>
      </c>
      <c r="AJ57">
        <v>0</v>
      </c>
      <c r="AK57">
        <v>60.087840999999997</v>
      </c>
      <c r="AL57">
        <v>83.664000000000001</v>
      </c>
      <c r="AM57">
        <v>0</v>
      </c>
      <c r="AN57">
        <v>0</v>
      </c>
      <c r="AO57">
        <v>6.3209999999999997</v>
      </c>
      <c r="AP57">
        <v>0</v>
      </c>
      <c r="AQ57">
        <v>64.850998000000004</v>
      </c>
      <c r="AR57">
        <v>19.872</v>
      </c>
      <c r="AS57">
        <v>20.686278000000001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4.368913</v>
      </c>
      <c r="AZ57">
        <v>5.3489610000000001</v>
      </c>
      <c r="BA57">
        <v>3.533363</v>
      </c>
      <c r="BB57">
        <v>2.8988100000000001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3109.0403649999994</v>
      </c>
    </row>
    <row r="58" spans="1:117">
      <c r="A58" t="s">
        <v>100</v>
      </c>
      <c r="B58">
        <v>0</v>
      </c>
      <c r="C58">
        <v>0</v>
      </c>
      <c r="D58">
        <v>45.535659000000003</v>
      </c>
      <c r="E58">
        <v>0</v>
      </c>
      <c r="F58">
        <v>0</v>
      </c>
      <c r="G58">
        <v>76.476175999999995</v>
      </c>
      <c r="H58">
        <v>0</v>
      </c>
      <c r="I58">
        <v>0</v>
      </c>
      <c r="J58">
        <v>76.455759</v>
      </c>
      <c r="K58">
        <v>686.05909699999995</v>
      </c>
      <c r="L58">
        <v>413.80746399999998</v>
      </c>
      <c r="M58">
        <v>94.648348999999996</v>
      </c>
      <c r="N58">
        <v>121.70404499999999</v>
      </c>
      <c r="O58">
        <v>127.60189</v>
      </c>
      <c r="P58">
        <v>127.751375</v>
      </c>
      <c r="Q58">
        <v>20.954001999999999</v>
      </c>
      <c r="R58">
        <v>43.709279000000002</v>
      </c>
      <c r="S58">
        <v>0</v>
      </c>
      <c r="T58">
        <v>1.6209739999999999</v>
      </c>
      <c r="U58">
        <v>339.75</v>
      </c>
      <c r="V58">
        <v>14.300737</v>
      </c>
      <c r="W58">
        <v>32.170999999999999</v>
      </c>
      <c r="X58">
        <v>148.30237500000001</v>
      </c>
      <c r="Y58">
        <v>0</v>
      </c>
      <c r="Z58">
        <v>0</v>
      </c>
      <c r="AA58">
        <v>42.14808</v>
      </c>
      <c r="AB58">
        <v>44.219014000000001</v>
      </c>
      <c r="AC58">
        <v>32.084375000000001</v>
      </c>
      <c r="AD58">
        <v>40.404277999999998</v>
      </c>
      <c r="AE58">
        <v>53.077173999999999</v>
      </c>
      <c r="AF58">
        <v>28.981214000000001</v>
      </c>
      <c r="AG58">
        <v>43.549674000000003</v>
      </c>
      <c r="AH58">
        <v>167.09486100000001</v>
      </c>
      <c r="AI58">
        <v>0</v>
      </c>
      <c r="AJ58">
        <v>0</v>
      </c>
      <c r="AK58">
        <v>60.087840999999997</v>
      </c>
      <c r="AL58">
        <v>83.664000000000001</v>
      </c>
      <c r="AM58">
        <v>0</v>
      </c>
      <c r="AN58">
        <v>0</v>
      </c>
      <c r="AO58">
        <v>6.3209999999999997</v>
      </c>
      <c r="AP58">
        <v>0</v>
      </c>
      <c r="AQ58">
        <v>64.850998000000004</v>
      </c>
      <c r="AR58">
        <v>19.872</v>
      </c>
      <c r="AS58">
        <v>20.686278000000001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4.368913</v>
      </c>
      <c r="AZ58">
        <v>5.3489610000000001</v>
      </c>
      <c r="BA58">
        <v>3.533363</v>
      </c>
      <c r="BB58">
        <v>2.8988100000000001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3109.0403649999994</v>
      </c>
    </row>
    <row r="59" spans="1:117">
      <c r="A59" t="s">
        <v>101</v>
      </c>
      <c r="B59">
        <v>0</v>
      </c>
      <c r="C59">
        <v>0</v>
      </c>
      <c r="D59">
        <v>45.535659000000003</v>
      </c>
      <c r="E59">
        <v>0</v>
      </c>
      <c r="F59">
        <v>0</v>
      </c>
      <c r="G59">
        <v>76.476175999999995</v>
      </c>
      <c r="H59">
        <v>0</v>
      </c>
      <c r="I59">
        <v>0</v>
      </c>
      <c r="J59">
        <v>76.455759</v>
      </c>
      <c r="K59">
        <v>686.05909699999995</v>
      </c>
      <c r="L59">
        <v>413.80746399999998</v>
      </c>
      <c r="M59">
        <v>94.648348999999996</v>
      </c>
      <c r="N59">
        <v>121.70404499999999</v>
      </c>
      <c r="O59">
        <v>127.60189</v>
      </c>
      <c r="P59">
        <v>127.751375</v>
      </c>
      <c r="Q59">
        <v>20.954001999999999</v>
      </c>
      <c r="R59">
        <v>43.709279000000002</v>
      </c>
      <c r="S59">
        <v>0</v>
      </c>
      <c r="T59">
        <v>1.6209739999999999</v>
      </c>
      <c r="U59">
        <v>339.75</v>
      </c>
      <c r="V59">
        <v>14.300737</v>
      </c>
      <c r="W59">
        <v>32.170999999999999</v>
      </c>
      <c r="X59">
        <v>148.30237500000001</v>
      </c>
      <c r="Y59">
        <v>0</v>
      </c>
      <c r="Z59">
        <v>0</v>
      </c>
      <c r="AA59">
        <v>42.14808</v>
      </c>
      <c r="AB59">
        <v>44.219014000000001</v>
      </c>
      <c r="AC59">
        <v>32.084375000000001</v>
      </c>
      <c r="AD59">
        <v>40.404277999999998</v>
      </c>
      <c r="AE59">
        <v>53.077173999999999</v>
      </c>
      <c r="AF59">
        <v>28.981214000000001</v>
      </c>
      <c r="AG59">
        <v>43.549674000000003</v>
      </c>
      <c r="AH59">
        <v>167.09486100000001</v>
      </c>
      <c r="AI59">
        <v>0</v>
      </c>
      <c r="AJ59">
        <v>0</v>
      </c>
      <c r="AK59">
        <v>60.087840999999997</v>
      </c>
      <c r="AL59">
        <v>83.664000000000001</v>
      </c>
      <c r="AM59">
        <v>0</v>
      </c>
      <c r="AN59">
        <v>0</v>
      </c>
      <c r="AO59">
        <v>3.6749999999999998</v>
      </c>
      <c r="AP59">
        <v>0</v>
      </c>
      <c r="AQ59">
        <v>64.850998000000004</v>
      </c>
      <c r="AR59">
        <v>33.119999999999997</v>
      </c>
      <c r="AS59">
        <v>20.686278000000001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4.368913</v>
      </c>
      <c r="AZ59">
        <v>5.3489610000000001</v>
      </c>
      <c r="BA59">
        <v>3.533363</v>
      </c>
      <c r="BB59">
        <v>2.8988100000000001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3119.6423649999997</v>
      </c>
    </row>
    <row r="60" spans="1:117">
      <c r="A60" t="s">
        <v>102</v>
      </c>
      <c r="B60">
        <v>0</v>
      </c>
      <c r="C60">
        <v>0</v>
      </c>
      <c r="D60">
        <v>45.535659000000003</v>
      </c>
      <c r="E60">
        <v>0</v>
      </c>
      <c r="F60">
        <v>0</v>
      </c>
      <c r="G60">
        <v>76.476175999999995</v>
      </c>
      <c r="H60">
        <v>0</v>
      </c>
      <c r="I60">
        <v>0</v>
      </c>
      <c r="J60">
        <v>76.455759</v>
      </c>
      <c r="K60">
        <v>686.05909699999995</v>
      </c>
      <c r="L60">
        <v>413.80746399999998</v>
      </c>
      <c r="M60">
        <v>94.648348999999996</v>
      </c>
      <c r="N60">
        <v>121.70404499999999</v>
      </c>
      <c r="O60">
        <v>127.60189</v>
      </c>
      <c r="P60">
        <v>127.751375</v>
      </c>
      <c r="Q60">
        <v>20.954001999999999</v>
      </c>
      <c r="R60">
        <v>43.709279000000002</v>
      </c>
      <c r="S60">
        <v>0</v>
      </c>
      <c r="T60">
        <v>1.6209739999999999</v>
      </c>
      <c r="U60">
        <v>339.75</v>
      </c>
      <c r="V60">
        <v>14.300737</v>
      </c>
      <c r="W60">
        <v>32.170999999999999</v>
      </c>
      <c r="X60">
        <v>148.30237500000001</v>
      </c>
      <c r="Y60">
        <v>0</v>
      </c>
      <c r="Z60">
        <v>0</v>
      </c>
      <c r="AA60">
        <v>42.14808</v>
      </c>
      <c r="AB60">
        <v>44.219014000000001</v>
      </c>
      <c r="AC60">
        <v>32.084375000000001</v>
      </c>
      <c r="AD60">
        <v>40.404277999999998</v>
      </c>
      <c r="AE60">
        <v>53.077173999999999</v>
      </c>
      <c r="AF60">
        <v>28.981214000000001</v>
      </c>
      <c r="AG60">
        <v>43.549674000000003</v>
      </c>
      <c r="AH60">
        <v>167.09486100000001</v>
      </c>
      <c r="AI60">
        <v>0</v>
      </c>
      <c r="AJ60">
        <v>0</v>
      </c>
      <c r="AK60">
        <v>60.087840999999997</v>
      </c>
      <c r="AL60">
        <v>83.664000000000001</v>
      </c>
      <c r="AM60">
        <v>0</v>
      </c>
      <c r="AN60">
        <v>0</v>
      </c>
      <c r="AO60">
        <v>3.6749999999999998</v>
      </c>
      <c r="AP60">
        <v>0</v>
      </c>
      <c r="AQ60">
        <v>64.850998000000004</v>
      </c>
      <c r="AR60">
        <v>33.119999999999997</v>
      </c>
      <c r="AS60">
        <v>20.686278000000001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4.368913</v>
      </c>
      <c r="AZ60">
        <v>5.3489610000000001</v>
      </c>
      <c r="BA60">
        <v>3.533363</v>
      </c>
      <c r="BB60">
        <v>2.8988100000000001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3119.6423649999997</v>
      </c>
    </row>
    <row r="61" spans="1:117">
      <c r="A61" t="s">
        <v>103</v>
      </c>
      <c r="B61">
        <v>0</v>
      </c>
      <c r="C61">
        <v>0</v>
      </c>
      <c r="D61">
        <v>45.535659000000003</v>
      </c>
      <c r="E61">
        <v>0</v>
      </c>
      <c r="F61">
        <v>0</v>
      </c>
      <c r="G61">
        <v>76.476175999999995</v>
      </c>
      <c r="H61">
        <v>0</v>
      </c>
      <c r="I61">
        <v>0</v>
      </c>
      <c r="J61">
        <v>76.455759</v>
      </c>
      <c r="K61">
        <v>686.05909699999995</v>
      </c>
      <c r="L61">
        <v>413.80746399999998</v>
      </c>
      <c r="M61">
        <v>94.648348999999996</v>
      </c>
      <c r="N61">
        <v>121.70404499999999</v>
      </c>
      <c r="O61">
        <v>127.60189</v>
      </c>
      <c r="P61">
        <v>127.751375</v>
      </c>
      <c r="Q61">
        <v>20.954001999999999</v>
      </c>
      <c r="R61">
        <v>43.709279000000002</v>
      </c>
      <c r="S61">
        <v>0</v>
      </c>
      <c r="T61">
        <v>1.6209739999999999</v>
      </c>
      <c r="U61">
        <v>339.75</v>
      </c>
      <c r="V61">
        <v>14.300737</v>
      </c>
      <c r="W61">
        <v>32.170999999999999</v>
      </c>
      <c r="X61">
        <v>148.30237500000001</v>
      </c>
      <c r="Y61">
        <v>0</v>
      </c>
      <c r="Z61">
        <v>0</v>
      </c>
      <c r="AA61">
        <v>42.14808</v>
      </c>
      <c r="AB61">
        <v>44.219014000000001</v>
      </c>
      <c r="AC61">
        <v>32.084375000000001</v>
      </c>
      <c r="AD61">
        <v>40.404277999999998</v>
      </c>
      <c r="AE61">
        <v>53.077173999999999</v>
      </c>
      <c r="AF61">
        <v>28.981214000000001</v>
      </c>
      <c r="AG61">
        <v>43.549674000000003</v>
      </c>
      <c r="AH61">
        <v>167.09486100000001</v>
      </c>
      <c r="AI61">
        <v>0</v>
      </c>
      <c r="AJ61">
        <v>0</v>
      </c>
      <c r="AK61">
        <v>60.087840999999997</v>
      </c>
      <c r="AL61">
        <v>83.664000000000001</v>
      </c>
      <c r="AM61">
        <v>0</v>
      </c>
      <c r="AN61">
        <v>0</v>
      </c>
      <c r="AO61">
        <v>3.6749999999999998</v>
      </c>
      <c r="AP61">
        <v>0</v>
      </c>
      <c r="AQ61">
        <v>64.850998000000004</v>
      </c>
      <c r="AR61">
        <v>33.119999999999997</v>
      </c>
      <c r="AS61">
        <v>20.686278000000001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4.368913</v>
      </c>
      <c r="AZ61">
        <v>5.3489610000000001</v>
      </c>
      <c r="BA61">
        <v>3.533363</v>
      </c>
      <c r="BB61">
        <v>2.8988100000000001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3119.6423649999997</v>
      </c>
    </row>
    <row r="62" spans="1:117">
      <c r="A62" t="s">
        <v>104</v>
      </c>
      <c r="B62">
        <v>0</v>
      </c>
      <c r="C62">
        <v>0</v>
      </c>
      <c r="D62">
        <v>45.535659000000003</v>
      </c>
      <c r="E62">
        <v>0</v>
      </c>
      <c r="F62">
        <v>0</v>
      </c>
      <c r="G62">
        <v>76.476175999999995</v>
      </c>
      <c r="H62">
        <v>0</v>
      </c>
      <c r="I62">
        <v>0</v>
      </c>
      <c r="J62">
        <v>76.455759</v>
      </c>
      <c r="K62">
        <v>686.05909699999995</v>
      </c>
      <c r="L62">
        <v>413.80746399999998</v>
      </c>
      <c r="M62">
        <v>94.648348999999996</v>
      </c>
      <c r="N62">
        <v>121.70404499999999</v>
      </c>
      <c r="O62">
        <v>127.60189</v>
      </c>
      <c r="P62">
        <v>127.751375</v>
      </c>
      <c r="Q62">
        <v>20.954001999999999</v>
      </c>
      <c r="R62">
        <v>43.709279000000002</v>
      </c>
      <c r="S62">
        <v>0</v>
      </c>
      <c r="T62">
        <v>1.6209739999999999</v>
      </c>
      <c r="U62">
        <v>339.75</v>
      </c>
      <c r="V62">
        <v>14.300737</v>
      </c>
      <c r="W62">
        <v>32.170999999999999</v>
      </c>
      <c r="X62">
        <v>148.30237500000001</v>
      </c>
      <c r="Y62">
        <v>0</v>
      </c>
      <c r="Z62">
        <v>0</v>
      </c>
      <c r="AA62">
        <v>42.14808</v>
      </c>
      <c r="AB62">
        <v>44.219014000000001</v>
      </c>
      <c r="AC62">
        <v>32.084375000000001</v>
      </c>
      <c r="AD62">
        <v>40.404277999999998</v>
      </c>
      <c r="AE62">
        <v>53.077173999999999</v>
      </c>
      <c r="AF62">
        <v>28.981214000000001</v>
      </c>
      <c r="AG62">
        <v>43.549674000000003</v>
      </c>
      <c r="AH62">
        <v>167.09486100000001</v>
      </c>
      <c r="AI62">
        <v>0</v>
      </c>
      <c r="AJ62">
        <v>0</v>
      </c>
      <c r="AK62">
        <v>60.087840999999997</v>
      </c>
      <c r="AL62">
        <v>83.664000000000001</v>
      </c>
      <c r="AM62">
        <v>0</v>
      </c>
      <c r="AN62">
        <v>0</v>
      </c>
      <c r="AO62">
        <v>3.6749999999999998</v>
      </c>
      <c r="AP62">
        <v>0</v>
      </c>
      <c r="AQ62">
        <v>64.850998000000004</v>
      </c>
      <c r="AR62">
        <v>33.119999999999997</v>
      </c>
      <c r="AS62">
        <v>20.686278000000001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4.368913</v>
      </c>
      <c r="AZ62">
        <v>5.3489610000000001</v>
      </c>
      <c r="BA62">
        <v>3.533363</v>
      </c>
      <c r="BB62">
        <v>2.8988100000000001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3119.6423649999997</v>
      </c>
    </row>
    <row r="63" spans="1:117">
      <c r="A63" t="s">
        <v>105</v>
      </c>
      <c r="B63">
        <v>0</v>
      </c>
      <c r="C63">
        <v>0</v>
      </c>
      <c r="D63">
        <v>45.535659000000003</v>
      </c>
      <c r="E63">
        <v>0</v>
      </c>
      <c r="F63">
        <v>0</v>
      </c>
      <c r="G63">
        <v>76.476175999999995</v>
      </c>
      <c r="H63">
        <v>0</v>
      </c>
      <c r="I63">
        <v>0</v>
      </c>
      <c r="J63">
        <v>76.455759</v>
      </c>
      <c r="K63">
        <v>686.05909699999995</v>
      </c>
      <c r="L63">
        <v>413.80746399999998</v>
      </c>
      <c r="M63">
        <v>94.648348999999996</v>
      </c>
      <c r="N63">
        <v>121.70404499999999</v>
      </c>
      <c r="O63">
        <v>127.60189</v>
      </c>
      <c r="P63">
        <v>127.751375</v>
      </c>
      <c r="Q63">
        <v>20.954001999999999</v>
      </c>
      <c r="R63">
        <v>43.709279000000002</v>
      </c>
      <c r="S63">
        <v>0</v>
      </c>
      <c r="T63">
        <v>1.6209739999999999</v>
      </c>
      <c r="U63">
        <v>339.75</v>
      </c>
      <c r="V63">
        <v>14.300737</v>
      </c>
      <c r="W63">
        <v>32.170999999999999</v>
      </c>
      <c r="X63">
        <v>148.30237500000001</v>
      </c>
      <c r="Y63">
        <v>0</v>
      </c>
      <c r="Z63">
        <v>0</v>
      </c>
      <c r="AA63">
        <v>42.14808</v>
      </c>
      <c r="AB63">
        <v>44.219014000000001</v>
      </c>
      <c r="AC63">
        <v>32.084375000000001</v>
      </c>
      <c r="AD63">
        <v>40.404277999999998</v>
      </c>
      <c r="AE63">
        <v>53.077173999999999</v>
      </c>
      <c r="AF63">
        <v>28.981214000000001</v>
      </c>
      <c r="AG63">
        <v>43.549674000000003</v>
      </c>
      <c r="AH63">
        <v>167.09486100000001</v>
      </c>
      <c r="AI63">
        <v>0</v>
      </c>
      <c r="AJ63">
        <v>0</v>
      </c>
      <c r="AK63">
        <v>60.087840999999997</v>
      </c>
      <c r="AL63">
        <v>83.664000000000001</v>
      </c>
      <c r="AM63">
        <v>0</v>
      </c>
      <c r="AN63">
        <v>0</v>
      </c>
      <c r="AO63">
        <v>3.6749999999999998</v>
      </c>
      <c r="AP63">
        <v>0</v>
      </c>
      <c r="AQ63">
        <v>64.850998000000004</v>
      </c>
      <c r="AR63">
        <v>33.119999999999997</v>
      </c>
      <c r="AS63">
        <v>23.641461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4.368913</v>
      </c>
      <c r="AZ63">
        <v>5.3489610000000001</v>
      </c>
      <c r="BA63">
        <v>3.533363</v>
      </c>
      <c r="BB63">
        <v>2.8988100000000001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3122.5975479999997</v>
      </c>
    </row>
    <row r="64" spans="1:117">
      <c r="A64" t="s">
        <v>106</v>
      </c>
      <c r="B64">
        <v>0</v>
      </c>
      <c r="C64">
        <v>0</v>
      </c>
      <c r="D64">
        <v>45.535659000000003</v>
      </c>
      <c r="E64">
        <v>0</v>
      </c>
      <c r="F64">
        <v>0</v>
      </c>
      <c r="G64">
        <v>76.476175999999995</v>
      </c>
      <c r="H64">
        <v>0</v>
      </c>
      <c r="I64">
        <v>0</v>
      </c>
      <c r="J64">
        <v>76.455759</v>
      </c>
      <c r="K64">
        <v>686.05909699999995</v>
      </c>
      <c r="L64">
        <v>413.80746399999998</v>
      </c>
      <c r="M64">
        <v>94.648348999999996</v>
      </c>
      <c r="N64">
        <v>121.70404499999999</v>
      </c>
      <c r="O64">
        <v>127.60189</v>
      </c>
      <c r="P64">
        <v>127.751375</v>
      </c>
      <c r="Q64">
        <v>20.954001999999999</v>
      </c>
      <c r="R64">
        <v>43.709279000000002</v>
      </c>
      <c r="S64">
        <v>0</v>
      </c>
      <c r="T64">
        <v>1.6209739999999999</v>
      </c>
      <c r="U64">
        <v>339.75</v>
      </c>
      <c r="V64">
        <v>14.300737</v>
      </c>
      <c r="W64">
        <v>32.170999999999999</v>
      </c>
      <c r="X64">
        <v>148.30237500000001</v>
      </c>
      <c r="Y64">
        <v>0</v>
      </c>
      <c r="Z64">
        <v>0</v>
      </c>
      <c r="AA64">
        <v>42.14808</v>
      </c>
      <c r="AB64">
        <v>44.219014000000001</v>
      </c>
      <c r="AC64">
        <v>32.084375000000001</v>
      </c>
      <c r="AD64">
        <v>40.404277999999998</v>
      </c>
      <c r="AE64">
        <v>53.077173999999999</v>
      </c>
      <c r="AF64">
        <v>28.981214000000001</v>
      </c>
      <c r="AG64">
        <v>43.549674000000003</v>
      </c>
      <c r="AH64">
        <v>167.09486100000001</v>
      </c>
      <c r="AI64">
        <v>0</v>
      </c>
      <c r="AJ64">
        <v>0</v>
      </c>
      <c r="AK64">
        <v>60.087840999999997</v>
      </c>
      <c r="AL64">
        <v>83.664000000000001</v>
      </c>
      <c r="AM64">
        <v>0</v>
      </c>
      <c r="AN64">
        <v>0</v>
      </c>
      <c r="AO64">
        <v>3.6749999999999998</v>
      </c>
      <c r="AP64">
        <v>0</v>
      </c>
      <c r="AQ64">
        <v>64.850998000000004</v>
      </c>
      <c r="AR64">
        <v>33.119999999999997</v>
      </c>
      <c r="AS64">
        <v>23.641461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4.368913</v>
      </c>
      <c r="AZ64">
        <v>5.3489610000000001</v>
      </c>
      <c r="BA64">
        <v>3.533363</v>
      </c>
      <c r="BB64">
        <v>2.8988100000000001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3122.5975479999997</v>
      </c>
    </row>
    <row r="65" spans="1:117">
      <c r="A65" t="s">
        <v>107</v>
      </c>
      <c r="B65">
        <v>0</v>
      </c>
      <c r="C65">
        <v>0</v>
      </c>
      <c r="D65">
        <v>45.535659000000003</v>
      </c>
      <c r="E65">
        <v>0</v>
      </c>
      <c r="F65">
        <v>0</v>
      </c>
      <c r="G65">
        <v>76.476175999999995</v>
      </c>
      <c r="H65">
        <v>0</v>
      </c>
      <c r="I65">
        <v>0</v>
      </c>
      <c r="J65">
        <v>76.455759</v>
      </c>
      <c r="K65">
        <v>686.05909699999995</v>
      </c>
      <c r="L65">
        <v>413.80746399999998</v>
      </c>
      <c r="M65">
        <v>94.648348999999996</v>
      </c>
      <c r="N65">
        <v>121.70404499999999</v>
      </c>
      <c r="O65">
        <v>127.60189</v>
      </c>
      <c r="P65">
        <v>127.751375</v>
      </c>
      <c r="Q65">
        <v>20.954001999999999</v>
      </c>
      <c r="R65">
        <v>43.709279000000002</v>
      </c>
      <c r="S65">
        <v>0</v>
      </c>
      <c r="T65">
        <v>1.6209739999999999</v>
      </c>
      <c r="U65">
        <v>339.75</v>
      </c>
      <c r="V65">
        <v>14.300737</v>
      </c>
      <c r="W65">
        <v>32.170999999999999</v>
      </c>
      <c r="X65">
        <v>148.30237500000001</v>
      </c>
      <c r="Y65">
        <v>0</v>
      </c>
      <c r="Z65">
        <v>0</v>
      </c>
      <c r="AA65">
        <v>42.14808</v>
      </c>
      <c r="AB65">
        <v>44.219014000000001</v>
      </c>
      <c r="AC65">
        <v>32.084375000000001</v>
      </c>
      <c r="AD65">
        <v>40.404277999999998</v>
      </c>
      <c r="AE65">
        <v>53.077173999999999</v>
      </c>
      <c r="AF65">
        <v>28.981214000000001</v>
      </c>
      <c r="AG65">
        <v>43.549674000000003</v>
      </c>
      <c r="AH65">
        <v>167.09486100000001</v>
      </c>
      <c r="AI65">
        <v>0</v>
      </c>
      <c r="AJ65">
        <v>0</v>
      </c>
      <c r="AK65">
        <v>60.087840999999997</v>
      </c>
      <c r="AL65">
        <v>83.664000000000001</v>
      </c>
      <c r="AM65">
        <v>0</v>
      </c>
      <c r="AN65">
        <v>0</v>
      </c>
      <c r="AO65">
        <v>3.8220000000000001</v>
      </c>
      <c r="AP65">
        <v>0</v>
      </c>
      <c r="AQ65">
        <v>64.850998000000004</v>
      </c>
      <c r="AR65">
        <v>33.119999999999997</v>
      </c>
      <c r="AS65">
        <v>20.686278000000001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4.368913</v>
      </c>
      <c r="AZ65">
        <v>5.3489610000000001</v>
      </c>
      <c r="BA65">
        <v>3.533363</v>
      </c>
      <c r="BB65">
        <v>2.8988100000000001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3119.7893649999996</v>
      </c>
    </row>
    <row r="66" spans="1:117">
      <c r="A66" t="s">
        <v>108</v>
      </c>
      <c r="B66">
        <v>0</v>
      </c>
      <c r="C66">
        <v>0</v>
      </c>
      <c r="D66">
        <v>45.535659000000003</v>
      </c>
      <c r="E66">
        <v>0</v>
      </c>
      <c r="F66">
        <v>0</v>
      </c>
      <c r="G66">
        <v>76.476175999999995</v>
      </c>
      <c r="H66">
        <v>0</v>
      </c>
      <c r="I66">
        <v>0</v>
      </c>
      <c r="J66">
        <v>76.455759</v>
      </c>
      <c r="K66">
        <v>686.05909699999995</v>
      </c>
      <c r="L66">
        <v>413.80746399999998</v>
      </c>
      <c r="M66">
        <v>94.648348999999996</v>
      </c>
      <c r="N66">
        <v>121.70404499999999</v>
      </c>
      <c r="O66">
        <v>127.60189</v>
      </c>
      <c r="P66">
        <v>127.751375</v>
      </c>
      <c r="Q66">
        <v>20.954001999999999</v>
      </c>
      <c r="R66">
        <v>43.709279000000002</v>
      </c>
      <c r="S66">
        <v>0</v>
      </c>
      <c r="T66">
        <v>1.6209739999999999</v>
      </c>
      <c r="U66">
        <v>339.75</v>
      </c>
      <c r="V66">
        <v>14.300737</v>
      </c>
      <c r="W66">
        <v>32.170999999999999</v>
      </c>
      <c r="X66">
        <v>148.30237500000001</v>
      </c>
      <c r="Y66">
        <v>0</v>
      </c>
      <c r="Z66">
        <v>0</v>
      </c>
      <c r="AA66">
        <v>42.14808</v>
      </c>
      <c r="AB66">
        <v>44.219014000000001</v>
      </c>
      <c r="AC66">
        <v>32.084375000000001</v>
      </c>
      <c r="AD66">
        <v>40.404277999999998</v>
      </c>
      <c r="AE66">
        <v>53.077173999999999</v>
      </c>
      <c r="AF66">
        <v>28.981214000000001</v>
      </c>
      <c r="AG66">
        <v>43.549674000000003</v>
      </c>
      <c r="AH66">
        <v>167.09486100000001</v>
      </c>
      <c r="AI66">
        <v>0</v>
      </c>
      <c r="AJ66">
        <v>0</v>
      </c>
      <c r="AK66">
        <v>60.087840999999997</v>
      </c>
      <c r="AL66">
        <v>83.664000000000001</v>
      </c>
      <c r="AM66">
        <v>0</v>
      </c>
      <c r="AN66">
        <v>0</v>
      </c>
      <c r="AO66">
        <v>3.8220000000000001</v>
      </c>
      <c r="AP66">
        <v>0</v>
      </c>
      <c r="AQ66">
        <v>64.850998000000004</v>
      </c>
      <c r="AR66">
        <v>33.119999999999997</v>
      </c>
      <c r="AS66">
        <v>20.686278000000001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4.368913</v>
      </c>
      <c r="AZ66">
        <v>5.3489610000000001</v>
      </c>
      <c r="BA66">
        <v>3.533363</v>
      </c>
      <c r="BB66">
        <v>2.8988100000000001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3119.7893649999996</v>
      </c>
    </row>
    <row r="67" spans="1:117">
      <c r="A67" t="s">
        <v>109</v>
      </c>
      <c r="B67">
        <v>0</v>
      </c>
      <c r="C67">
        <v>0</v>
      </c>
      <c r="D67">
        <v>44.944287000000003</v>
      </c>
      <c r="E67">
        <v>0</v>
      </c>
      <c r="F67">
        <v>0</v>
      </c>
      <c r="G67">
        <v>76.476175999999995</v>
      </c>
      <c r="H67">
        <v>0</v>
      </c>
      <c r="I67">
        <v>0</v>
      </c>
      <c r="J67">
        <v>76.455759</v>
      </c>
      <c r="K67">
        <v>686.05909699999995</v>
      </c>
      <c r="L67">
        <v>413.80746399999998</v>
      </c>
      <c r="M67">
        <v>94.648348999999996</v>
      </c>
      <c r="N67">
        <v>121.70404499999999</v>
      </c>
      <c r="O67">
        <v>127.60189</v>
      </c>
      <c r="P67">
        <v>127.751375</v>
      </c>
      <c r="Q67">
        <v>20.954001999999999</v>
      </c>
      <c r="R67">
        <v>43.709279000000002</v>
      </c>
      <c r="S67">
        <v>0</v>
      </c>
      <c r="T67">
        <v>1.6209739999999999</v>
      </c>
      <c r="U67">
        <v>339.75</v>
      </c>
      <c r="V67">
        <v>14.300737</v>
      </c>
      <c r="W67">
        <v>32.170999999999999</v>
      </c>
      <c r="X67">
        <v>148.30237500000001</v>
      </c>
      <c r="Y67">
        <v>0</v>
      </c>
      <c r="Z67">
        <v>0</v>
      </c>
      <c r="AA67">
        <v>42.14808</v>
      </c>
      <c r="AB67">
        <v>44.219014000000001</v>
      </c>
      <c r="AC67">
        <v>32.084375000000001</v>
      </c>
      <c r="AD67">
        <v>40.404277999999998</v>
      </c>
      <c r="AE67">
        <v>53.784869</v>
      </c>
      <c r="AF67">
        <v>28.981214000000001</v>
      </c>
      <c r="AG67">
        <v>43.549674000000003</v>
      </c>
      <c r="AH67">
        <v>167.09486100000001</v>
      </c>
      <c r="AI67">
        <v>0</v>
      </c>
      <c r="AJ67">
        <v>0</v>
      </c>
      <c r="AK67">
        <v>60.087840999999997</v>
      </c>
      <c r="AL67">
        <v>79.016000000000005</v>
      </c>
      <c r="AM67">
        <v>0</v>
      </c>
      <c r="AN67">
        <v>0</v>
      </c>
      <c r="AO67">
        <v>4.1159999999999997</v>
      </c>
      <c r="AP67">
        <v>0</v>
      </c>
      <c r="AQ67">
        <v>64.850998000000004</v>
      </c>
      <c r="AR67">
        <v>38.64</v>
      </c>
      <c r="AS67">
        <v>20.686278000000001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4.368913</v>
      </c>
      <c r="AZ67">
        <v>5.3489610000000001</v>
      </c>
      <c r="BA67">
        <v>3.533363</v>
      </c>
      <c r="BB67">
        <v>2.8988100000000001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3121.0716879999991</v>
      </c>
    </row>
    <row r="68" spans="1:117">
      <c r="A68" t="s">
        <v>110</v>
      </c>
      <c r="B68">
        <v>0</v>
      </c>
      <c r="C68">
        <v>0</v>
      </c>
      <c r="D68">
        <v>44.944287000000003</v>
      </c>
      <c r="E68">
        <v>0</v>
      </c>
      <c r="F68">
        <v>0</v>
      </c>
      <c r="G68">
        <v>76.476175999999995</v>
      </c>
      <c r="H68">
        <v>0</v>
      </c>
      <c r="I68">
        <v>0</v>
      </c>
      <c r="J68">
        <v>76.455759</v>
      </c>
      <c r="K68">
        <v>686.05909699999995</v>
      </c>
      <c r="L68">
        <v>413.80746399999998</v>
      </c>
      <c r="M68">
        <v>94.648348999999996</v>
      </c>
      <c r="N68">
        <v>121.70404499999999</v>
      </c>
      <c r="O68">
        <v>127.60189</v>
      </c>
      <c r="P68">
        <v>127.751375</v>
      </c>
      <c r="Q68">
        <v>20.954001999999999</v>
      </c>
      <c r="R68">
        <v>43.709279000000002</v>
      </c>
      <c r="S68">
        <v>0</v>
      </c>
      <c r="T68">
        <v>1.6209739999999999</v>
      </c>
      <c r="U68">
        <v>339.75</v>
      </c>
      <c r="V68">
        <v>14.300737</v>
      </c>
      <c r="W68">
        <v>32.170999999999999</v>
      </c>
      <c r="X68">
        <v>148.30237500000001</v>
      </c>
      <c r="Y68">
        <v>0</v>
      </c>
      <c r="Z68">
        <v>0</v>
      </c>
      <c r="AA68">
        <v>42.14808</v>
      </c>
      <c r="AB68">
        <v>44.219014000000001</v>
      </c>
      <c r="AC68">
        <v>32.084375000000001</v>
      </c>
      <c r="AD68">
        <v>40.404277999999998</v>
      </c>
      <c r="AE68">
        <v>53.784869</v>
      </c>
      <c r="AF68">
        <v>28.981214000000001</v>
      </c>
      <c r="AG68">
        <v>43.549674000000003</v>
      </c>
      <c r="AH68">
        <v>167.09486100000001</v>
      </c>
      <c r="AI68">
        <v>0</v>
      </c>
      <c r="AJ68">
        <v>0</v>
      </c>
      <c r="AK68">
        <v>60.087840999999997</v>
      </c>
      <c r="AL68">
        <v>79.016000000000005</v>
      </c>
      <c r="AM68">
        <v>0</v>
      </c>
      <c r="AN68">
        <v>0</v>
      </c>
      <c r="AO68">
        <v>4.1159999999999997</v>
      </c>
      <c r="AP68">
        <v>0</v>
      </c>
      <c r="AQ68">
        <v>64.850998000000004</v>
      </c>
      <c r="AR68">
        <v>38.64</v>
      </c>
      <c r="AS68">
        <v>20.686278000000001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4.368913</v>
      </c>
      <c r="AZ68">
        <v>5.3489610000000001</v>
      </c>
      <c r="BA68">
        <v>3.533363</v>
      </c>
      <c r="BB68">
        <v>2.8988100000000001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3121.0716879999991</v>
      </c>
    </row>
    <row r="69" spans="1:117">
      <c r="A69" t="s">
        <v>111</v>
      </c>
      <c r="B69">
        <v>0</v>
      </c>
      <c r="C69">
        <v>0</v>
      </c>
      <c r="D69">
        <v>44.944287000000003</v>
      </c>
      <c r="E69">
        <v>0</v>
      </c>
      <c r="F69">
        <v>0</v>
      </c>
      <c r="G69">
        <v>76.476175999999995</v>
      </c>
      <c r="H69">
        <v>0</v>
      </c>
      <c r="I69">
        <v>0</v>
      </c>
      <c r="J69">
        <v>76.455759</v>
      </c>
      <c r="K69">
        <v>686.05909699999995</v>
      </c>
      <c r="L69">
        <v>413.80746399999998</v>
      </c>
      <c r="M69">
        <v>94.648348999999996</v>
      </c>
      <c r="N69">
        <v>121.70404499999999</v>
      </c>
      <c r="O69">
        <v>127.60189</v>
      </c>
      <c r="P69">
        <v>127.751375</v>
      </c>
      <c r="Q69">
        <v>20.954001999999999</v>
      </c>
      <c r="R69">
        <v>43.709279000000002</v>
      </c>
      <c r="S69">
        <v>0</v>
      </c>
      <c r="T69">
        <v>1.6209739999999999</v>
      </c>
      <c r="U69">
        <v>339.75</v>
      </c>
      <c r="V69">
        <v>14.300737</v>
      </c>
      <c r="W69">
        <v>32.170999999999999</v>
      </c>
      <c r="X69">
        <v>148.30237500000001</v>
      </c>
      <c r="Y69">
        <v>0</v>
      </c>
      <c r="Z69">
        <v>0</v>
      </c>
      <c r="AA69">
        <v>42.14808</v>
      </c>
      <c r="AB69">
        <v>44.219014000000001</v>
      </c>
      <c r="AC69">
        <v>32.084375000000001</v>
      </c>
      <c r="AD69">
        <v>40.404277999999998</v>
      </c>
      <c r="AE69">
        <v>53.784869</v>
      </c>
      <c r="AF69">
        <v>28.981214000000001</v>
      </c>
      <c r="AG69">
        <v>43.549674000000003</v>
      </c>
      <c r="AH69">
        <v>167.09486100000001</v>
      </c>
      <c r="AI69">
        <v>0</v>
      </c>
      <c r="AJ69">
        <v>0</v>
      </c>
      <c r="AK69">
        <v>60.087840999999997</v>
      </c>
      <c r="AL69">
        <v>79.016000000000005</v>
      </c>
      <c r="AM69">
        <v>0</v>
      </c>
      <c r="AN69">
        <v>0</v>
      </c>
      <c r="AO69">
        <v>4.41</v>
      </c>
      <c r="AP69">
        <v>0</v>
      </c>
      <c r="AQ69">
        <v>64.850998000000004</v>
      </c>
      <c r="AR69">
        <v>33.119999999999997</v>
      </c>
      <c r="AS69">
        <v>24.380255999999999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4.368913</v>
      </c>
      <c r="AZ69">
        <v>5.3489610000000001</v>
      </c>
      <c r="BA69">
        <v>3.533363</v>
      </c>
      <c r="BB69">
        <v>2.8988100000000001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3119.5396659999988</v>
      </c>
    </row>
    <row r="70" spans="1:117">
      <c r="A70" t="s">
        <v>112</v>
      </c>
      <c r="B70">
        <v>0</v>
      </c>
      <c r="C70">
        <v>0</v>
      </c>
      <c r="D70">
        <v>44.944287000000003</v>
      </c>
      <c r="E70">
        <v>0</v>
      </c>
      <c r="F70">
        <v>0</v>
      </c>
      <c r="G70">
        <v>76.476175999999995</v>
      </c>
      <c r="H70">
        <v>0</v>
      </c>
      <c r="I70">
        <v>0</v>
      </c>
      <c r="J70">
        <v>76.455759</v>
      </c>
      <c r="K70">
        <v>686.05909699999995</v>
      </c>
      <c r="L70">
        <v>413.80746399999998</v>
      </c>
      <c r="M70">
        <v>94.648348999999996</v>
      </c>
      <c r="N70">
        <v>121.70404499999999</v>
      </c>
      <c r="O70">
        <v>127.60189</v>
      </c>
      <c r="P70">
        <v>127.751375</v>
      </c>
      <c r="Q70">
        <v>20.954001999999999</v>
      </c>
      <c r="R70">
        <v>43.709279000000002</v>
      </c>
      <c r="S70">
        <v>0</v>
      </c>
      <c r="T70">
        <v>1.6209739999999999</v>
      </c>
      <c r="U70">
        <v>339.75</v>
      </c>
      <c r="V70">
        <v>14.300737</v>
      </c>
      <c r="W70">
        <v>32.170999999999999</v>
      </c>
      <c r="X70">
        <v>148.30237500000001</v>
      </c>
      <c r="Y70">
        <v>0</v>
      </c>
      <c r="Z70">
        <v>0</v>
      </c>
      <c r="AA70">
        <v>42.14808</v>
      </c>
      <c r="AB70">
        <v>44.219014000000001</v>
      </c>
      <c r="AC70">
        <v>32.084375000000001</v>
      </c>
      <c r="AD70">
        <v>40.404277999999998</v>
      </c>
      <c r="AE70">
        <v>53.784869</v>
      </c>
      <c r="AF70">
        <v>28.981214000000001</v>
      </c>
      <c r="AG70">
        <v>43.549674000000003</v>
      </c>
      <c r="AH70">
        <v>167.09486100000001</v>
      </c>
      <c r="AI70">
        <v>0</v>
      </c>
      <c r="AJ70">
        <v>0</v>
      </c>
      <c r="AK70">
        <v>60.087840999999997</v>
      </c>
      <c r="AL70">
        <v>79.016000000000005</v>
      </c>
      <c r="AM70">
        <v>0</v>
      </c>
      <c r="AN70">
        <v>0</v>
      </c>
      <c r="AO70">
        <v>4.41</v>
      </c>
      <c r="AP70">
        <v>0</v>
      </c>
      <c r="AQ70">
        <v>64.850998000000004</v>
      </c>
      <c r="AR70">
        <v>33.119999999999997</v>
      </c>
      <c r="AS70">
        <v>24.380255999999999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4.368913</v>
      </c>
      <c r="AZ70">
        <v>5.3489610000000001</v>
      </c>
      <c r="BA70">
        <v>3.533363</v>
      </c>
      <c r="BB70">
        <v>2.8988100000000001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3119.5396659999988</v>
      </c>
    </row>
    <row r="71" spans="1:117">
      <c r="A71" t="s">
        <v>113</v>
      </c>
      <c r="B71">
        <v>0</v>
      </c>
      <c r="C71">
        <v>0</v>
      </c>
      <c r="D71">
        <v>44.944287000000003</v>
      </c>
      <c r="E71">
        <v>0</v>
      </c>
      <c r="F71">
        <v>0</v>
      </c>
      <c r="G71">
        <v>76.476175999999995</v>
      </c>
      <c r="H71">
        <v>0</v>
      </c>
      <c r="I71">
        <v>0</v>
      </c>
      <c r="J71">
        <v>76.455759</v>
      </c>
      <c r="K71">
        <v>686.05909699999995</v>
      </c>
      <c r="L71">
        <v>413.80746399999998</v>
      </c>
      <c r="M71">
        <v>94.648348999999996</v>
      </c>
      <c r="N71">
        <v>121.70404499999999</v>
      </c>
      <c r="O71">
        <v>127.60189</v>
      </c>
      <c r="P71">
        <v>127.751375</v>
      </c>
      <c r="Q71">
        <v>20.954001999999999</v>
      </c>
      <c r="R71">
        <v>43.709279000000002</v>
      </c>
      <c r="S71">
        <v>0</v>
      </c>
      <c r="T71">
        <v>1.6209739999999999</v>
      </c>
      <c r="U71">
        <v>339.75</v>
      </c>
      <c r="V71">
        <v>14.300737</v>
      </c>
      <c r="W71">
        <v>32.170999999999999</v>
      </c>
      <c r="X71">
        <v>148.30237500000001</v>
      </c>
      <c r="Y71">
        <v>0</v>
      </c>
      <c r="Z71">
        <v>0</v>
      </c>
      <c r="AA71">
        <v>42.14808</v>
      </c>
      <c r="AB71">
        <v>44.219014000000001</v>
      </c>
      <c r="AC71">
        <v>32.084375000000001</v>
      </c>
      <c r="AD71">
        <v>40.404277999999998</v>
      </c>
      <c r="AE71">
        <v>53.784869</v>
      </c>
      <c r="AF71">
        <v>28.981214000000001</v>
      </c>
      <c r="AG71">
        <v>43.549674000000003</v>
      </c>
      <c r="AH71">
        <v>167.09486100000001</v>
      </c>
      <c r="AI71">
        <v>0</v>
      </c>
      <c r="AJ71">
        <v>0</v>
      </c>
      <c r="AK71">
        <v>60.087840999999997</v>
      </c>
      <c r="AL71">
        <v>79.016000000000005</v>
      </c>
      <c r="AM71">
        <v>0</v>
      </c>
      <c r="AN71">
        <v>0</v>
      </c>
      <c r="AO71">
        <v>4.0571999999999999</v>
      </c>
      <c r="AP71">
        <v>0</v>
      </c>
      <c r="AQ71">
        <v>64.850998000000004</v>
      </c>
      <c r="AR71">
        <v>33.119999999999997</v>
      </c>
      <c r="AS71">
        <v>24.380255999999999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4.368913</v>
      </c>
      <c r="AZ71">
        <v>5.3489610000000001</v>
      </c>
      <c r="BA71">
        <v>3.533363</v>
      </c>
      <c r="BB71">
        <v>2.8988100000000001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3119.1868659999991</v>
      </c>
    </row>
    <row r="72" spans="1:117">
      <c r="A72" t="s">
        <v>114</v>
      </c>
      <c r="B72">
        <v>0</v>
      </c>
      <c r="C72">
        <v>0</v>
      </c>
      <c r="D72">
        <v>44.944287000000003</v>
      </c>
      <c r="E72">
        <v>0</v>
      </c>
      <c r="F72">
        <v>0</v>
      </c>
      <c r="G72">
        <v>76.476175999999995</v>
      </c>
      <c r="H72">
        <v>0</v>
      </c>
      <c r="I72">
        <v>0</v>
      </c>
      <c r="J72">
        <v>76.455759</v>
      </c>
      <c r="K72">
        <v>686.05909699999995</v>
      </c>
      <c r="L72">
        <v>413.80746399999998</v>
      </c>
      <c r="M72">
        <v>94.648348999999996</v>
      </c>
      <c r="N72">
        <v>121.70404499999999</v>
      </c>
      <c r="O72">
        <v>127.60189</v>
      </c>
      <c r="P72">
        <v>127.751375</v>
      </c>
      <c r="Q72">
        <v>20.954001999999999</v>
      </c>
      <c r="R72">
        <v>43.709279000000002</v>
      </c>
      <c r="S72">
        <v>0</v>
      </c>
      <c r="T72">
        <v>1.6209739999999999</v>
      </c>
      <c r="U72">
        <v>339.75</v>
      </c>
      <c r="V72">
        <v>14.300737</v>
      </c>
      <c r="W72">
        <v>32.170999999999999</v>
      </c>
      <c r="X72">
        <v>148.30237500000001</v>
      </c>
      <c r="Y72">
        <v>0</v>
      </c>
      <c r="Z72">
        <v>0</v>
      </c>
      <c r="AA72">
        <v>42.14808</v>
      </c>
      <c r="AB72">
        <v>44.219014000000001</v>
      </c>
      <c r="AC72">
        <v>32.084375000000001</v>
      </c>
      <c r="AD72">
        <v>40.404277999999998</v>
      </c>
      <c r="AE72">
        <v>53.784869</v>
      </c>
      <c r="AF72">
        <v>28.981214000000001</v>
      </c>
      <c r="AG72">
        <v>43.549674000000003</v>
      </c>
      <c r="AH72">
        <v>167.09486100000001</v>
      </c>
      <c r="AI72">
        <v>0</v>
      </c>
      <c r="AJ72">
        <v>0</v>
      </c>
      <c r="AK72">
        <v>60.087840999999997</v>
      </c>
      <c r="AL72">
        <v>79.016000000000005</v>
      </c>
      <c r="AM72">
        <v>0</v>
      </c>
      <c r="AN72">
        <v>0</v>
      </c>
      <c r="AO72">
        <v>4.0278</v>
      </c>
      <c r="AP72">
        <v>0</v>
      </c>
      <c r="AQ72">
        <v>64.850998000000004</v>
      </c>
      <c r="AR72">
        <v>33.119999999999997</v>
      </c>
      <c r="AS72">
        <v>24.380255999999999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4.368913</v>
      </c>
      <c r="AZ72">
        <v>5.3489610000000001</v>
      </c>
      <c r="BA72">
        <v>3.533363</v>
      </c>
      <c r="BB72">
        <v>2.8988100000000001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3119.1574659999987</v>
      </c>
    </row>
    <row r="73" spans="1:117">
      <c r="A73" t="s">
        <v>115</v>
      </c>
      <c r="B73">
        <v>0</v>
      </c>
      <c r="C73">
        <v>0</v>
      </c>
      <c r="D73">
        <v>44.944287000000003</v>
      </c>
      <c r="E73">
        <v>0</v>
      </c>
      <c r="F73">
        <v>0</v>
      </c>
      <c r="G73">
        <v>76.476175999999995</v>
      </c>
      <c r="H73">
        <v>0</v>
      </c>
      <c r="I73">
        <v>0</v>
      </c>
      <c r="J73">
        <v>76.455759</v>
      </c>
      <c r="K73">
        <v>686.05909699999995</v>
      </c>
      <c r="L73">
        <v>413.80746399999998</v>
      </c>
      <c r="M73">
        <v>94.648348999999996</v>
      </c>
      <c r="N73">
        <v>121.70404499999999</v>
      </c>
      <c r="O73">
        <v>127.60189</v>
      </c>
      <c r="P73">
        <v>127.751375</v>
      </c>
      <c r="Q73">
        <v>20.954001999999999</v>
      </c>
      <c r="R73">
        <v>43.709279000000002</v>
      </c>
      <c r="S73">
        <v>0</v>
      </c>
      <c r="T73">
        <v>1.6209739999999999</v>
      </c>
      <c r="U73">
        <v>339.75</v>
      </c>
      <c r="V73">
        <v>14.300737</v>
      </c>
      <c r="W73">
        <v>32.170999999999999</v>
      </c>
      <c r="X73">
        <v>148.30237500000001</v>
      </c>
      <c r="Y73">
        <v>0</v>
      </c>
      <c r="Z73">
        <v>0</v>
      </c>
      <c r="AA73">
        <v>42.14808</v>
      </c>
      <c r="AB73">
        <v>44.219014000000001</v>
      </c>
      <c r="AC73">
        <v>32.084375000000001</v>
      </c>
      <c r="AD73">
        <v>40.404277999999998</v>
      </c>
      <c r="AE73">
        <v>53.784869</v>
      </c>
      <c r="AF73">
        <v>28.981214000000001</v>
      </c>
      <c r="AG73">
        <v>43.549674000000003</v>
      </c>
      <c r="AH73">
        <v>167.09486100000001</v>
      </c>
      <c r="AI73">
        <v>0</v>
      </c>
      <c r="AJ73">
        <v>0</v>
      </c>
      <c r="AK73">
        <v>60.087840999999997</v>
      </c>
      <c r="AL73">
        <v>79.016000000000005</v>
      </c>
      <c r="AM73">
        <v>0</v>
      </c>
      <c r="AN73">
        <v>0</v>
      </c>
      <c r="AO73">
        <v>3.7949519999999999</v>
      </c>
      <c r="AP73">
        <v>0</v>
      </c>
      <c r="AQ73">
        <v>64.850998000000004</v>
      </c>
      <c r="AR73">
        <v>33.119999999999997</v>
      </c>
      <c r="AS73">
        <v>24.380255999999999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4.368913</v>
      </c>
      <c r="AZ73">
        <v>5.3489610000000001</v>
      </c>
      <c r="BA73">
        <v>3.533363</v>
      </c>
      <c r="BB73">
        <v>2.8988100000000001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3118.9246179999991</v>
      </c>
    </row>
    <row r="74" spans="1:117">
      <c r="A74" t="s">
        <v>116</v>
      </c>
      <c r="B74">
        <v>0</v>
      </c>
      <c r="C74">
        <v>0</v>
      </c>
      <c r="D74">
        <v>44.944287000000003</v>
      </c>
      <c r="E74">
        <v>0</v>
      </c>
      <c r="F74">
        <v>0</v>
      </c>
      <c r="G74">
        <v>76.476175999999995</v>
      </c>
      <c r="H74">
        <v>0</v>
      </c>
      <c r="I74">
        <v>0</v>
      </c>
      <c r="J74">
        <v>76.455759</v>
      </c>
      <c r="K74">
        <v>686.05909699999995</v>
      </c>
      <c r="L74">
        <v>413.80746399999998</v>
      </c>
      <c r="M74">
        <v>94.648348999999996</v>
      </c>
      <c r="N74">
        <v>121.70404499999999</v>
      </c>
      <c r="O74">
        <v>127.60189</v>
      </c>
      <c r="P74">
        <v>127.751375</v>
      </c>
      <c r="Q74">
        <v>20.954001999999999</v>
      </c>
      <c r="R74">
        <v>43.709279000000002</v>
      </c>
      <c r="S74">
        <v>0</v>
      </c>
      <c r="T74">
        <v>1.6209739999999999</v>
      </c>
      <c r="U74">
        <v>339.75</v>
      </c>
      <c r="V74">
        <v>14.300737</v>
      </c>
      <c r="W74">
        <v>32.170999999999999</v>
      </c>
      <c r="X74">
        <v>148.30237500000001</v>
      </c>
      <c r="Y74">
        <v>0</v>
      </c>
      <c r="Z74">
        <v>0</v>
      </c>
      <c r="AA74">
        <v>42.14808</v>
      </c>
      <c r="AB74">
        <v>44.219014000000001</v>
      </c>
      <c r="AC74">
        <v>32.084375000000001</v>
      </c>
      <c r="AD74">
        <v>40.404277999999998</v>
      </c>
      <c r="AE74">
        <v>53.784869</v>
      </c>
      <c r="AF74">
        <v>28.981214000000001</v>
      </c>
      <c r="AG74">
        <v>43.549674000000003</v>
      </c>
      <c r="AH74">
        <v>167.09486100000001</v>
      </c>
      <c r="AI74">
        <v>0</v>
      </c>
      <c r="AJ74">
        <v>0</v>
      </c>
      <c r="AK74">
        <v>60.087840999999997</v>
      </c>
      <c r="AL74">
        <v>79.016000000000005</v>
      </c>
      <c r="AM74">
        <v>0</v>
      </c>
      <c r="AN74">
        <v>0</v>
      </c>
      <c r="AO74">
        <v>3.6838199999999999</v>
      </c>
      <c r="AP74">
        <v>0</v>
      </c>
      <c r="AQ74">
        <v>64.850998000000004</v>
      </c>
      <c r="AR74">
        <v>33.119999999999997</v>
      </c>
      <c r="AS74">
        <v>24.380255999999999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4.368913</v>
      </c>
      <c r="AZ74">
        <v>5.3489610000000001</v>
      </c>
      <c r="BA74">
        <v>3.533363</v>
      </c>
      <c r="BB74">
        <v>2.8988100000000001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3118.8134859999991</v>
      </c>
    </row>
    <row r="75" spans="1:117">
      <c r="A75" t="s">
        <v>117</v>
      </c>
      <c r="B75">
        <v>0</v>
      </c>
      <c r="C75">
        <v>0</v>
      </c>
      <c r="D75">
        <v>44.944287000000003</v>
      </c>
      <c r="E75">
        <v>0</v>
      </c>
      <c r="F75">
        <v>0</v>
      </c>
      <c r="G75">
        <v>76.110844</v>
      </c>
      <c r="H75">
        <v>0</v>
      </c>
      <c r="I75">
        <v>0</v>
      </c>
      <c r="J75">
        <v>76.455759</v>
      </c>
      <c r="K75">
        <v>686.05909699999995</v>
      </c>
      <c r="L75">
        <v>413.80746399999998</v>
      </c>
      <c r="M75">
        <v>94.648348999999996</v>
      </c>
      <c r="N75">
        <v>121.70404499999999</v>
      </c>
      <c r="O75">
        <v>127.60189</v>
      </c>
      <c r="P75">
        <v>127.751375</v>
      </c>
      <c r="Q75">
        <v>20.954001999999999</v>
      </c>
      <c r="R75">
        <v>43.709279000000002</v>
      </c>
      <c r="S75">
        <v>0</v>
      </c>
      <c r="T75">
        <v>1.6209739999999999</v>
      </c>
      <c r="U75">
        <v>339.75</v>
      </c>
      <c r="V75">
        <v>14.300737</v>
      </c>
      <c r="W75">
        <v>32.170999999999999</v>
      </c>
      <c r="X75">
        <v>148.30237500000001</v>
      </c>
      <c r="Y75">
        <v>0</v>
      </c>
      <c r="Z75">
        <v>0</v>
      </c>
      <c r="AA75">
        <v>42.14808</v>
      </c>
      <c r="AB75">
        <v>44.219014000000001</v>
      </c>
      <c r="AC75">
        <v>32.084375000000001</v>
      </c>
      <c r="AD75">
        <v>40.404277999999998</v>
      </c>
      <c r="AE75">
        <v>53.784869</v>
      </c>
      <c r="AF75">
        <v>38.641618999999999</v>
      </c>
      <c r="AG75">
        <v>43.549674000000003</v>
      </c>
      <c r="AH75">
        <v>167.09486100000001</v>
      </c>
      <c r="AI75">
        <v>0</v>
      </c>
      <c r="AJ75">
        <v>0</v>
      </c>
      <c r="AK75">
        <v>60.087840999999997</v>
      </c>
      <c r="AL75">
        <v>79.016000000000005</v>
      </c>
      <c r="AM75">
        <v>5.8029489999999999</v>
      </c>
      <c r="AN75">
        <v>0</v>
      </c>
      <c r="AO75">
        <v>3.6838199999999999</v>
      </c>
      <c r="AP75">
        <v>0</v>
      </c>
      <c r="AQ75">
        <v>64.850998000000004</v>
      </c>
      <c r="AR75">
        <v>33.119999999999997</v>
      </c>
      <c r="AS75">
        <v>24.380255999999999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4.368913</v>
      </c>
      <c r="AZ75">
        <v>5.3489610000000001</v>
      </c>
      <c r="BA75">
        <v>3.533363</v>
      </c>
      <c r="BB75">
        <v>2.8988100000000001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3133.9115079999992</v>
      </c>
    </row>
    <row r="76" spans="1:117">
      <c r="A76" t="s">
        <v>118</v>
      </c>
      <c r="B76">
        <v>0</v>
      </c>
      <c r="C76">
        <v>0</v>
      </c>
      <c r="D76">
        <v>44.944287000000003</v>
      </c>
      <c r="E76">
        <v>0</v>
      </c>
      <c r="F76">
        <v>0</v>
      </c>
      <c r="G76">
        <v>76.110844</v>
      </c>
      <c r="H76">
        <v>0</v>
      </c>
      <c r="I76">
        <v>0</v>
      </c>
      <c r="J76">
        <v>76.455759</v>
      </c>
      <c r="K76">
        <v>686.05909699999995</v>
      </c>
      <c r="L76">
        <v>413.80746399999998</v>
      </c>
      <c r="M76">
        <v>94.648348999999996</v>
      </c>
      <c r="N76">
        <v>121.70404499999999</v>
      </c>
      <c r="O76">
        <v>127.60189</v>
      </c>
      <c r="P76">
        <v>127.751375</v>
      </c>
      <c r="Q76">
        <v>20.954001999999999</v>
      </c>
      <c r="R76">
        <v>43.709279000000002</v>
      </c>
      <c r="S76">
        <v>0</v>
      </c>
      <c r="T76">
        <v>1.6209739999999999</v>
      </c>
      <c r="U76">
        <v>339.75</v>
      </c>
      <c r="V76">
        <v>14.300737</v>
      </c>
      <c r="W76">
        <v>32.170999999999999</v>
      </c>
      <c r="X76">
        <v>148.30237500000001</v>
      </c>
      <c r="Y76">
        <v>0</v>
      </c>
      <c r="Z76">
        <v>0</v>
      </c>
      <c r="AA76">
        <v>42.14808</v>
      </c>
      <c r="AB76">
        <v>44.219014000000001</v>
      </c>
      <c r="AC76">
        <v>32.084375000000001</v>
      </c>
      <c r="AD76">
        <v>40.404277999999998</v>
      </c>
      <c r="AE76">
        <v>53.784869</v>
      </c>
      <c r="AF76">
        <v>38.641618999999999</v>
      </c>
      <c r="AG76">
        <v>43.549674000000003</v>
      </c>
      <c r="AH76">
        <v>167.09486100000001</v>
      </c>
      <c r="AI76">
        <v>0</v>
      </c>
      <c r="AJ76">
        <v>0</v>
      </c>
      <c r="AK76">
        <v>60.087840999999997</v>
      </c>
      <c r="AL76">
        <v>79.016000000000005</v>
      </c>
      <c r="AM76">
        <v>5.8029489999999999</v>
      </c>
      <c r="AN76">
        <v>0</v>
      </c>
      <c r="AO76">
        <v>3.306324</v>
      </c>
      <c r="AP76">
        <v>0</v>
      </c>
      <c r="AQ76">
        <v>64.850998000000004</v>
      </c>
      <c r="AR76">
        <v>33.119999999999997</v>
      </c>
      <c r="AS76">
        <v>24.380255999999999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4.368913</v>
      </c>
      <c r="AZ76">
        <v>5.3489610000000001</v>
      </c>
      <c r="BA76">
        <v>3.533363</v>
      </c>
      <c r="BB76">
        <v>2.8988100000000001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3133.5340119999992</v>
      </c>
    </row>
    <row r="77" spans="1:117">
      <c r="A77" t="s">
        <v>119</v>
      </c>
      <c r="B77">
        <v>0</v>
      </c>
      <c r="C77">
        <v>0</v>
      </c>
      <c r="D77">
        <v>44.944287000000003</v>
      </c>
      <c r="E77">
        <v>0</v>
      </c>
      <c r="F77">
        <v>0</v>
      </c>
      <c r="G77">
        <v>76.110844</v>
      </c>
      <c r="H77">
        <v>0</v>
      </c>
      <c r="I77">
        <v>0</v>
      </c>
      <c r="J77">
        <v>76.455759</v>
      </c>
      <c r="K77">
        <v>686.05909699999995</v>
      </c>
      <c r="L77">
        <v>405.50746400000003</v>
      </c>
      <c r="M77">
        <v>94.648348999999996</v>
      </c>
      <c r="N77">
        <v>121.70404499999999</v>
      </c>
      <c r="O77">
        <v>127.60189</v>
      </c>
      <c r="P77">
        <v>127.751375</v>
      </c>
      <c r="Q77">
        <v>20.954001999999999</v>
      </c>
      <c r="R77">
        <v>43.709279000000002</v>
      </c>
      <c r="S77">
        <v>0</v>
      </c>
      <c r="T77">
        <v>1.6209739999999999</v>
      </c>
      <c r="U77">
        <v>339.75</v>
      </c>
      <c r="V77">
        <v>14.300737</v>
      </c>
      <c r="W77">
        <v>32.170999999999999</v>
      </c>
      <c r="X77">
        <v>148.30237500000001</v>
      </c>
      <c r="Y77">
        <v>0</v>
      </c>
      <c r="Z77">
        <v>0</v>
      </c>
      <c r="AA77">
        <v>42.14808</v>
      </c>
      <c r="AB77">
        <v>44.219014000000001</v>
      </c>
      <c r="AC77">
        <v>32.084375000000001</v>
      </c>
      <c r="AD77">
        <v>40.404277999999998</v>
      </c>
      <c r="AE77">
        <v>53.784869</v>
      </c>
      <c r="AF77">
        <v>38.641618999999999</v>
      </c>
      <c r="AG77">
        <v>43.549674000000003</v>
      </c>
      <c r="AH77">
        <v>167.09486100000001</v>
      </c>
      <c r="AI77">
        <v>0</v>
      </c>
      <c r="AJ77">
        <v>0</v>
      </c>
      <c r="AK77">
        <v>60.087840999999997</v>
      </c>
      <c r="AL77">
        <v>80.177999999999997</v>
      </c>
      <c r="AM77">
        <v>11.605899000000001</v>
      </c>
      <c r="AN77">
        <v>0.71588700000000005</v>
      </c>
      <c r="AO77">
        <v>2.5742639999999999</v>
      </c>
      <c r="AP77">
        <v>0</v>
      </c>
      <c r="AQ77">
        <v>64.850998000000004</v>
      </c>
      <c r="AR77">
        <v>33.119999999999997</v>
      </c>
      <c r="AS77">
        <v>24.380255999999999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4.368913</v>
      </c>
      <c r="AZ77">
        <v>5.3489610000000001</v>
      </c>
      <c r="BA77">
        <v>3.533363</v>
      </c>
      <c r="BB77">
        <v>2.8988100000000001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3132.182788999999</v>
      </c>
    </row>
    <row r="78" spans="1:117">
      <c r="A78" t="s">
        <v>120</v>
      </c>
      <c r="B78">
        <v>0</v>
      </c>
      <c r="C78">
        <v>0</v>
      </c>
      <c r="D78">
        <v>44.944287000000003</v>
      </c>
      <c r="E78">
        <v>0</v>
      </c>
      <c r="F78">
        <v>0</v>
      </c>
      <c r="G78">
        <v>76.110844</v>
      </c>
      <c r="H78">
        <v>0</v>
      </c>
      <c r="I78">
        <v>0</v>
      </c>
      <c r="J78">
        <v>76.455759</v>
      </c>
      <c r="K78">
        <v>686.05909699999995</v>
      </c>
      <c r="L78">
        <v>405.50746400000003</v>
      </c>
      <c r="M78">
        <v>94.648348999999996</v>
      </c>
      <c r="N78">
        <v>121.70404499999999</v>
      </c>
      <c r="O78">
        <v>127.60189</v>
      </c>
      <c r="P78">
        <v>127.751375</v>
      </c>
      <c r="Q78">
        <v>20.954001999999999</v>
      </c>
      <c r="R78">
        <v>43.709279000000002</v>
      </c>
      <c r="S78">
        <v>0</v>
      </c>
      <c r="T78">
        <v>1.6209739999999999</v>
      </c>
      <c r="U78">
        <v>339.75</v>
      </c>
      <c r="V78">
        <v>14.300737</v>
      </c>
      <c r="W78">
        <v>32.170999999999999</v>
      </c>
      <c r="X78">
        <v>148.30237500000001</v>
      </c>
      <c r="Y78">
        <v>0</v>
      </c>
      <c r="Z78">
        <v>13.041600000000001</v>
      </c>
      <c r="AA78">
        <v>42.14808</v>
      </c>
      <c r="AB78">
        <v>45.651209999999999</v>
      </c>
      <c r="AC78">
        <v>32.084375000000001</v>
      </c>
      <c r="AD78">
        <v>41.421652000000002</v>
      </c>
      <c r="AE78">
        <v>54.492564999999999</v>
      </c>
      <c r="AF78">
        <v>42.505780999999999</v>
      </c>
      <c r="AG78">
        <v>43.549674000000003</v>
      </c>
      <c r="AH78">
        <v>169.00895</v>
      </c>
      <c r="AI78">
        <v>0</v>
      </c>
      <c r="AJ78">
        <v>0</v>
      </c>
      <c r="AK78">
        <v>60.087840999999997</v>
      </c>
      <c r="AL78">
        <v>80.177999999999997</v>
      </c>
      <c r="AM78">
        <v>17.408847999999999</v>
      </c>
      <c r="AN78">
        <v>0.71588700000000005</v>
      </c>
      <c r="AO78">
        <v>2.2746780000000002</v>
      </c>
      <c r="AP78">
        <v>0</v>
      </c>
      <c r="AQ78">
        <v>64.850998000000004</v>
      </c>
      <c r="AR78">
        <v>33.119999999999997</v>
      </c>
      <c r="AS78">
        <v>24.380255999999999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4.4483480000000002</v>
      </c>
      <c r="AZ78">
        <v>5.3489610000000001</v>
      </c>
      <c r="BA78">
        <v>3.6261350000000001</v>
      </c>
      <c r="BB78">
        <v>2.8988100000000001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3159.8354759999993</v>
      </c>
    </row>
    <row r="79" spans="1:117">
      <c r="A79" t="s">
        <v>121</v>
      </c>
      <c r="B79">
        <v>0</v>
      </c>
      <c r="C79">
        <v>0</v>
      </c>
      <c r="D79">
        <v>44.944287000000003</v>
      </c>
      <c r="E79">
        <v>0</v>
      </c>
      <c r="F79">
        <v>0</v>
      </c>
      <c r="G79">
        <v>76.110844</v>
      </c>
      <c r="H79">
        <v>0</v>
      </c>
      <c r="I79">
        <v>0</v>
      </c>
      <c r="J79">
        <v>76.455759</v>
      </c>
      <c r="K79">
        <v>686.05909699999995</v>
      </c>
      <c r="L79">
        <v>413.80746399999998</v>
      </c>
      <c r="M79">
        <v>94.648348999999996</v>
      </c>
      <c r="N79">
        <v>121.70404499999999</v>
      </c>
      <c r="O79">
        <v>127.60189</v>
      </c>
      <c r="P79">
        <v>121.51960099999999</v>
      </c>
      <c r="Q79">
        <v>20.954001999999999</v>
      </c>
      <c r="R79">
        <v>43.709279000000002</v>
      </c>
      <c r="S79">
        <v>0</v>
      </c>
      <c r="T79">
        <v>1.6209739999999999</v>
      </c>
      <c r="U79">
        <v>339.75</v>
      </c>
      <c r="V79">
        <v>14.300737</v>
      </c>
      <c r="W79">
        <v>32.170999999999999</v>
      </c>
      <c r="X79">
        <v>131.125</v>
      </c>
      <c r="Y79">
        <v>0</v>
      </c>
      <c r="Z79">
        <v>13.041600000000001</v>
      </c>
      <c r="AA79">
        <v>42.14808</v>
      </c>
      <c r="AB79">
        <v>45.651209999999999</v>
      </c>
      <c r="AC79">
        <v>32.084375000000001</v>
      </c>
      <c r="AD79">
        <v>41.421652000000002</v>
      </c>
      <c r="AE79">
        <v>54.492564999999999</v>
      </c>
      <c r="AF79">
        <v>42.505780999999999</v>
      </c>
      <c r="AG79">
        <v>43.549674000000003</v>
      </c>
      <c r="AH79">
        <v>169.00895</v>
      </c>
      <c r="AI79">
        <v>0</v>
      </c>
      <c r="AJ79">
        <v>0</v>
      </c>
      <c r="AK79">
        <v>60.087840999999997</v>
      </c>
      <c r="AL79">
        <v>80.177999999999997</v>
      </c>
      <c r="AM79">
        <v>17.408847999999999</v>
      </c>
      <c r="AN79">
        <v>1.022696</v>
      </c>
      <c r="AO79">
        <v>2.2238159999999998</v>
      </c>
      <c r="AP79">
        <v>0</v>
      </c>
      <c r="AQ79">
        <v>64.850998000000004</v>
      </c>
      <c r="AR79">
        <v>33.119999999999997</v>
      </c>
      <c r="AS79">
        <v>24.380255999999999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4.4483480000000002</v>
      </c>
      <c r="AZ79">
        <v>5.3489610000000001</v>
      </c>
      <c r="BA79">
        <v>3.6261350000000001</v>
      </c>
      <c r="BB79">
        <v>2.8988100000000001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3144.9822739999986</v>
      </c>
    </row>
    <row r="80" spans="1:117">
      <c r="A80" t="s">
        <v>122</v>
      </c>
      <c r="B80">
        <v>0</v>
      </c>
      <c r="C80">
        <v>0</v>
      </c>
      <c r="D80">
        <v>44.944287000000003</v>
      </c>
      <c r="E80">
        <v>0</v>
      </c>
      <c r="F80">
        <v>0</v>
      </c>
      <c r="G80">
        <v>76.110844</v>
      </c>
      <c r="H80">
        <v>0</v>
      </c>
      <c r="I80">
        <v>0</v>
      </c>
      <c r="J80">
        <v>76.455759</v>
      </c>
      <c r="K80">
        <v>686.05909699999995</v>
      </c>
      <c r="L80">
        <v>413.80746399999998</v>
      </c>
      <c r="M80">
        <v>94.648348999999996</v>
      </c>
      <c r="N80">
        <v>121.70404499999999</v>
      </c>
      <c r="O80">
        <v>127.60189</v>
      </c>
      <c r="P80">
        <v>121.51960099999999</v>
      </c>
      <c r="Q80">
        <v>20.954001999999999</v>
      </c>
      <c r="R80">
        <v>43.709279000000002</v>
      </c>
      <c r="S80">
        <v>0</v>
      </c>
      <c r="T80">
        <v>1.6209739999999999</v>
      </c>
      <c r="U80">
        <v>339.75</v>
      </c>
      <c r="V80">
        <v>14.300737</v>
      </c>
      <c r="W80">
        <v>32.170999999999999</v>
      </c>
      <c r="X80">
        <v>131.125</v>
      </c>
      <c r="Y80">
        <v>0</v>
      </c>
      <c r="Z80">
        <v>13.041600000000001</v>
      </c>
      <c r="AA80">
        <v>42.14808</v>
      </c>
      <c r="AB80">
        <v>45.651209999999999</v>
      </c>
      <c r="AC80">
        <v>32.084375000000001</v>
      </c>
      <c r="AD80">
        <v>41.421652000000002</v>
      </c>
      <c r="AE80">
        <v>54.492564999999999</v>
      </c>
      <c r="AF80">
        <v>42.505780999999999</v>
      </c>
      <c r="AG80">
        <v>43.549674000000003</v>
      </c>
      <c r="AH80">
        <v>169.00895</v>
      </c>
      <c r="AI80">
        <v>0</v>
      </c>
      <c r="AJ80">
        <v>0</v>
      </c>
      <c r="AK80">
        <v>60.087840999999997</v>
      </c>
      <c r="AL80">
        <v>80.177999999999997</v>
      </c>
      <c r="AM80">
        <v>17.408847999999999</v>
      </c>
      <c r="AN80">
        <v>1.022696</v>
      </c>
      <c r="AO80">
        <v>2.3058420000000002</v>
      </c>
      <c r="AP80">
        <v>0</v>
      </c>
      <c r="AQ80">
        <v>64.850998000000004</v>
      </c>
      <c r="AR80">
        <v>33.119999999999997</v>
      </c>
      <c r="AS80">
        <v>24.380255999999999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4.4483480000000002</v>
      </c>
      <c r="AZ80">
        <v>5.3489610000000001</v>
      </c>
      <c r="BA80">
        <v>3.6261350000000001</v>
      </c>
      <c r="BB80">
        <v>2.8988100000000001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3145.0642999999986</v>
      </c>
    </row>
    <row r="81" spans="1:117">
      <c r="A81" t="s">
        <v>123</v>
      </c>
      <c r="B81">
        <v>0</v>
      </c>
      <c r="C81">
        <v>0</v>
      </c>
      <c r="D81">
        <v>44.944287000000003</v>
      </c>
      <c r="E81">
        <v>0</v>
      </c>
      <c r="F81">
        <v>0</v>
      </c>
      <c r="G81">
        <v>76.110844</v>
      </c>
      <c r="H81">
        <v>0</v>
      </c>
      <c r="I81">
        <v>0</v>
      </c>
      <c r="J81">
        <v>76.455759</v>
      </c>
      <c r="K81">
        <v>686.05909699999995</v>
      </c>
      <c r="L81">
        <v>413.80746399999998</v>
      </c>
      <c r="M81">
        <v>94.648348999999996</v>
      </c>
      <c r="N81">
        <v>121.70404499999999</v>
      </c>
      <c r="O81">
        <v>127.60189</v>
      </c>
      <c r="P81">
        <v>121.51960099999999</v>
      </c>
      <c r="Q81">
        <v>20.954001999999999</v>
      </c>
      <c r="R81">
        <v>43.709279000000002</v>
      </c>
      <c r="S81">
        <v>0</v>
      </c>
      <c r="T81">
        <v>1.6209739999999999</v>
      </c>
      <c r="U81">
        <v>339.75</v>
      </c>
      <c r="V81">
        <v>14.300737</v>
      </c>
      <c r="W81">
        <v>32.170999999999999</v>
      </c>
      <c r="X81">
        <v>131.125</v>
      </c>
      <c r="Y81">
        <v>0</v>
      </c>
      <c r="Z81">
        <v>13.041600000000001</v>
      </c>
      <c r="AA81">
        <v>42.14808</v>
      </c>
      <c r="AB81">
        <v>45.651209999999999</v>
      </c>
      <c r="AC81">
        <v>32.084375000000001</v>
      </c>
      <c r="AD81">
        <v>41.421652000000002</v>
      </c>
      <c r="AE81">
        <v>54.492564999999999</v>
      </c>
      <c r="AF81">
        <v>42.505780999999999</v>
      </c>
      <c r="AG81">
        <v>43.549674000000003</v>
      </c>
      <c r="AH81">
        <v>169.00895</v>
      </c>
      <c r="AI81">
        <v>0</v>
      </c>
      <c r="AJ81">
        <v>0</v>
      </c>
      <c r="AK81">
        <v>60.087840999999997</v>
      </c>
      <c r="AL81">
        <v>80.177999999999997</v>
      </c>
      <c r="AM81">
        <v>17.408847999999999</v>
      </c>
      <c r="AN81">
        <v>1.022696</v>
      </c>
      <c r="AO81">
        <v>2.4290280000000002</v>
      </c>
      <c r="AP81">
        <v>0</v>
      </c>
      <c r="AQ81">
        <v>64.850998000000004</v>
      </c>
      <c r="AR81">
        <v>33.119999999999997</v>
      </c>
      <c r="AS81">
        <v>24.380255999999999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4.4483480000000002</v>
      </c>
      <c r="AZ81">
        <v>5.3489610000000001</v>
      </c>
      <c r="BA81">
        <v>3.6261350000000001</v>
      </c>
      <c r="BB81">
        <v>2.8988100000000001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3145.1874859999984</v>
      </c>
    </row>
    <row r="82" spans="1:117">
      <c r="A82" t="s">
        <v>124</v>
      </c>
      <c r="B82">
        <v>0</v>
      </c>
      <c r="C82">
        <v>0</v>
      </c>
      <c r="D82">
        <v>44.944287000000003</v>
      </c>
      <c r="E82">
        <v>0</v>
      </c>
      <c r="F82">
        <v>0</v>
      </c>
      <c r="G82">
        <v>76.110844</v>
      </c>
      <c r="H82">
        <v>0</v>
      </c>
      <c r="I82">
        <v>0</v>
      </c>
      <c r="J82">
        <v>76.455759</v>
      </c>
      <c r="K82">
        <v>686.05909699999995</v>
      </c>
      <c r="L82">
        <v>413.80746399999998</v>
      </c>
      <c r="M82">
        <v>94.648348999999996</v>
      </c>
      <c r="N82">
        <v>121.70404499999999</v>
      </c>
      <c r="O82">
        <v>127.60189</v>
      </c>
      <c r="P82">
        <v>121.51960099999999</v>
      </c>
      <c r="Q82">
        <v>20.954001999999999</v>
      </c>
      <c r="R82">
        <v>43.709279000000002</v>
      </c>
      <c r="S82">
        <v>0</v>
      </c>
      <c r="T82">
        <v>1.6209739999999999</v>
      </c>
      <c r="U82">
        <v>339.75</v>
      </c>
      <c r="V82">
        <v>14.300737</v>
      </c>
      <c r="W82">
        <v>32.170999999999999</v>
      </c>
      <c r="X82">
        <v>131.125</v>
      </c>
      <c r="Y82">
        <v>0</v>
      </c>
      <c r="Z82">
        <v>13.041600000000001</v>
      </c>
      <c r="AA82">
        <v>42.14808</v>
      </c>
      <c r="AB82">
        <v>45.651209999999999</v>
      </c>
      <c r="AC82">
        <v>32.084375000000001</v>
      </c>
      <c r="AD82">
        <v>41.421652000000002</v>
      </c>
      <c r="AE82">
        <v>54.492564999999999</v>
      </c>
      <c r="AF82">
        <v>42.505780999999999</v>
      </c>
      <c r="AG82">
        <v>43.549674000000003</v>
      </c>
      <c r="AH82">
        <v>169.00895</v>
      </c>
      <c r="AI82">
        <v>0</v>
      </c>
      <c r="AJ82">
        <v>0</v>
      </c>
      <c r="AK82">
        <v>60.087840999999997</v>
      </c>
      <c r="AL82">
        <v>80.177999999999997</v>
      </c>
      <c r="AM82">
        <v>17.408847999999999</v>
      </c>
      <c r="AN82">
        <v>1.022696</v>
      </c>
      <c r="AO82">
        <v>2.5769099999999998</v>
      </c>
      <c r="AP82">
        <v>0</v>
      </c>
      <c r="AQ82">
        <v>64.850998000000004</v>
      </c>
      <c r="AR82">
        <v>33.119999999999997</v>
      </c>
      <c r="AS82">
        <v>24.380255999999999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4.4483480000000002</v>
      </c>
      <c r="AZ82">
        <v>5.3489610000000001</v>
      </c>
      <c r="BA82">
        <v>3.6261350000000001</v>
      </c>
      <c r="BB82">
        <v>2.8988100000000001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3145.3353679999987</v>
      </c>
    </row>
    <row r="83" spans="1:117">
      <c r="A83" t="s">
        <v>125</v>
      </c>
      <c r="B83">
        <v>0</v>
      </c>
      <c r="C83">
        <v>0</v>
      </c>
      <c r="D83">
        <v>45.535659000000003</v>
      </c>
      <c r="E83">
        <v>0</v>
      </c>
      <c r="F83">
        <v>0</v>
      </c>
      <c r="G83">
        <v>76.110844</v>
      </c>
      <c r="H83">
        <v>0</v>
      </c>
      <c r="I83">
        <v>0</v>
      </c>
      <c r="J83">
        <v>76.455759</v>
      </c>
      <c r="K83">
        <v>686.05909699999995</v>
      </c>
      <c r="L83">
        <v>413.80746399999998</v>
      </c>
      <c r="M83">
        <v>94.648348999999996</v>
      </c>
      <c r="N83">
        <v>121.70404499999999</v>
      </c>
      <c r="O83">
        <v>127.60189</v>
      </c>
      <c r="P83">
        <v>121.51960099999999</v>
      </c>
      <c r="Q83">
        <v>20.954001999999999</v>
      </c>
      <c r="R83">
        <v>43.709279000000002</v>
      </c>
      <c r="S83">
        <v>0</v>
      </c>
      <c r="T83">
        <v>1.6209739999999999</v>
      </c>
      <c r="U83">
        <v>339.75</v>
      </c>
      <c r="V83">
        <v>14.300737</v>
      </c>
      <c r="W83">
        <v>32.170999999999999</v>
      </c>
      <c r="X83">
        <v>131.125</v>
      </c>
      <c r="Y83">
        <v>0</v>
      </c>
      <c r="Z83">
        <v>13.041600000000001</v>
      </c>
      <c r="AA83">
        <v>42.14808</v>
      </c>
      <c r="AB83">
        <v>45.651209999999999</v>
      </c>
      <c r="AC83">
        <v>32.084375000000001</v>
      </c>
      <c r="AD83">
        <v>41.421652000000002</v>
      </c>
      <c r="AE83">
        <v>54.492564999999999</v>
      </c>
      <c r="AF83">
        <v>42.505780999999999</v>
      </c>
      <c r="AG83">
        <v>43.549674000000003</v>
      </c>
      <c r="AH83">
        <v>169.00895</v>
      </c>
      <c r="AI83">
        <v>0</v>
      </c>
      <c r="AJ83">
        <v>0</v>
      </c>
      <c r="AK83">
        <v>60.087840999999997</v>
      </c>
      <c r="AL83">
        <v>80.177999999999997</v>
      </c>
      <c r="AM83">
        <v>17.408847999999999</v>
      </c>
      <c r="AN83">
        <v>1.022696</v>
      </c>
      <c r="AO83">
        <v>2.8165200000000001</v>
      </c>
      <c r="AP83">
        <v>0</v>
      </c>
      <c r="AQ83">
        <v>64.850998000000004</v>
      </c>
      <c r="AR83">
        <v>33.119999999999997</v>
      </c>
      <c r="AS83">
        <v>24.380255999999999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4.4483480000000002</v>
      </c>
      <c r="AZ83">
        <v>5.3489610000000001</v>
      </c>
      <c r="BA83">
        <v>3.6261350000000001</v>
      </c>
      <c r="BB83">
        <v>2.8988100000000001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3146.1663499999986</v>
      </c>
    </row>
    <row r="84" spans="1:117">
      <c r="A84" t="s">
        <v>126</v>
      </c>
      <c r="B84">
        <v>0</v>
      </c>
      <c r="C84">
        <v>0</v>
      </c>
      <c r="D84">
        <v>45.535659000000003</v>
      </c>
      <c r="E84">
        <v>0</v>
      </c>
      <c r="F84">
        <v>0</v>
      </c>
      <c r="G84">
        <v>76.110844</v>
      </c>
      <c r="H84">
        <v>0</v>
      </c>
      <c r="I84">
        <v>0</v>
      </c>
      <c r="J84">
        <v>76.455759</v>
      </c>
      <c r="K84">
        <v>686.05909699999995</v>
      </c>
      <c r="L84">
        <v>413.80746399999998</v>
      </c>
      <c r="M84">
        <v>94.648348999999996</v>
      </c>
      <c r="N84">
        <v>121.70404499999999</v>
      </c>
      <c r="O84">
        <v>127.60189</v>
      </c>
      <c r="P84">
        <v>121.51960099999999</v>
      </c>
      <c r="Q84">
        <v>20.954001999999999</v>
      </c>
      <c r="R84">
        <v>43.709279000000002</v>
      </c>
      <c r="S84">
        <v>0</v>
      </c>
      <c r="T84">
        <v>1.6209739999999999</v>
      </c>
      <c r="U84">
        <v>339.75</v>
      </c>
      <c r="V84">
        <v>14.300737</v>
      </c>
      <c r="W84">
        <v>32.170999999999999</v>
      </c>
      <c r="X84">
        <v>131.125</v>
      </c>
      <c r="Y84">
        <v>0</v>
      </c>
      <c r="Z84">
        <v>13.041600000000001</v>
      </c>
      <c r="AA84">
        <v>42.14808</v>
      </c>
      <c r="AB84">
        <v>45.651209999999999</v>
      </c>
      <c r="AC84">
        <v>32.084375000000001</v>
      </c>
      <c r="AD84">
        <v>41.421652000000002</v>
      </c>
      <c r="AE84">
        <v>54.492564999999999</v>
      </c>
      <c r="AF84">
        <v>42.505780999999999</v>
      </c>
      <c r="AG84">
        <v>43.549674000000003</v>
      </c>
      <c r="AH84">
        <v>169.00895</v>
      </c>
      <c r="AI84">
        <v>0</v>
      </c>
      <c r="AJ84">
        <v>0</v>
      </c>
      <c r="AK84">
        <v>60.087840999999997</v>
      </c>
      <c r="AL84">
        <v>80.177999999999997</v>
      </c>
      <c r="AM84">
        <v>17.408847999999999</v>
      </c>
      <c r="AN84">
        <v>1.022696</v>
      </c>
      <c r="AO84">
        <v>3.0852360000000001</v>
      </c>
      <c r="AP84">
        <v>0</v>
      </c>
      <c r="AQ84">
        <v>64.850998000000004</v>
      </c>
      <c r="AR84">
        <v>33.119999999999997</v>
      </c>
      <c r="AS84">
        <v>24.380255999999999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4.4483480000000002</v>
      </c>
      <c r="AZ84">
        <v>5.3489610000000001</v>
      </c>
      <c r="BA84">
        <v>3.6261350000000001</v>
      </c>
      <c r="BB84">
        <v>2.8988100000000001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3146.4350659999986</v>
      </c>
    </row>
    <row r="85" spans="1:117">
      <c r="A85" t="s">
        <v>127</v>
      </c>
      <c r="B85">
        <v>0</v>
      </c>
      <c r="C85">
        <v>0</v>
      </c>
      <c r="D85">
        <v>45.535659000000003</v>
      </c>
      <c r="E85">
        <v>0</v>
      </c>
      <c r="F85">
        <v>0</v>
      </c>
      <c r="G85">
        <v>76.110844</v>
      </c>
      <c r="H85">
        <v>0</v>
      </c>
      <c r="I85">
        <v>0</v>
      </c>
      <c r="J85">
        <v>76.455759</v>
      </c>
      <c r="K85">
        <v>686.05909699999995</v>
      </c>
      <c r="L85">
        <v>413.80746399999998</v>
      </c>
      <c r="M85">
        <v>94.648348999999996</v>
      </c>
      <c r="N85">
        <v>121.70404499999999</v>
      </c>
      <c r="O85">
        <v>127.60189</v>
      </c>
      <c r="P85">
        <v>121.51960099999999</v>
      </c>
      <c r="Q85">
        <v>20.954001999999999</v>
      </c>
      <c r="R85">
        <v>43.709279000000002</v>
      </c>
      <c r="S85">
        <v>0</v>
      </c>
      <c r="T85">
        <v>1.6209739999999999</v>
      </c>
      <c r="U85">
        <v>339.75</v>
      </c>
      <c r="V85">
        <v>14.300737</v>
      </c>
      <c r="W85">
        <v>32.170999999999999</v>
      </c>
      <c r="X85">
        <v>131.125</v>
      </c>
      <c r="Y85">
        <v>0</v>
      </c>
      <c r="Z85">
        <v>13.041600000000001</v>
      </c>
      <c r="AA85">
        <v>42.14808</v>
      </c>
      <c r="AB85">
        <v>45.651209999999999</v>
      </c>
      <c r="AC85">
        <v>32.084375000000001</v>
      </c>
      <c r="AD85">
        <v>41.421652000000002</v>
      </c>
      <c r="AE85">
        <v>54.492564999999999</v>
      </c>
      <c r="AF85">
        <v>42.505780999999999</v>
      </c>
      <c r="AG85">
        <v>43.549674000000003</v>
      </c>
      <c r="AH85">
        <v>169.00895</v>
      </c>
      <c r="AI85">
        <v>0</v>
      </c>
      <c r="AJ85">
        <v>0</v>
      </c>
      <c r="AK85">
        <v>60.087840999999997</v>
      </c>
      <c r="AL85">
        <v>80.177999999999997</v>
      </c>
      <c r="AM85">
        <v>17.408847999999999</v>
      </c>
      <c r="AN85">
        <v>1.022696</v>
      </c>
      <c r="AO85">
        <v>3.1593239999999998</v>
      </c>
      <c r="AP85">
        <v>0</v>
      </c>
      <c r="AQ85">
        <v>64.850998000000004</v>
      </c>
      <c r="AR85">
        <v>33.119999999999997</v>
      </c>
      <c r="AS85">
        <v>24.380255999999999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4.4483480000000002</v>
      </c>
      <c r="AZ85">
        <v>5.3489610000000001</v>
      </c>
      <c r="BA85">
        <v>3.6261350000000001</v>
      </c>
      <c r="BB85">
        <v>2.8988100000000001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3146.5091539999989</v>
      </c>
    </row>
    <row r="86" spans="1:117">
      <c r="A86" t="s">
        <v>128</v>
      </c>
      <c r="B86">
        <v>0</v>
      </c>
      <c r="C86">
        <v>0</v>
      </c>
      <c r="D86">
        <v>45.535659000000003</v>
      </c>
      <c r="E86">
        <v>0</v>
      </c>
      <c r="F86">
        <v>0</v>
      </c>
      <c r="G86">
        <v>76.110844</v>
      </c>
      <c r="H86">
        <v>0</v>
      </c>
      <c r="I86">
        <v>0</v>
      </c>
      <c r="J86">
        <v>76.455759</v>
      </c>
      <c r="K86">
        <v>686.05909699999995</v>
      </c>
      <c r="L86">
        <v>413.80746399999998</v>
      </c>
      <c r="M86">
        <v>94.648348999999996</v>
      </c>
      <c r="N86">
        <v>121.70404499999999</v>
      </c>
      <c r="O86">
        <v>127.60189</v>
      </c>
      <c r="P86">
        <v>121.51960099999999</v>
      </c>
      <c r="Q86">
        <v>20.954001999999999</v>
      </c>
      <c r="R86">
        <v>43.709279000000002</v>
      </c>
      <c r="S86">
        <v>0</v>
      </c>
      <c r="T86">
        <v>1.6209739999999999</v>
      </c>
      <c r="U86">
        <v>339.75</v>
      </c>
      <c r="V86">
        <v>14.300737</v>
      </c>
      <c r="W86">
        <v>32.170999999999999</v>
      </c>
      <c r="X86">
        <v>131.125</v>
      </c>
      <c r="Y86">
        <v>0</v>
      </c>
      <c r="Z86">
        <v>1.1000000000000001</v>
      </c>
      <c r="AA86">
        <v>42.14808</v>
      </c>
      <c r="AB86">
        <v>44.219014000000001</v>
      </c>
      <c r="AC86">
        <v>32.084375000000001</v>
      </c>
      <c r="AD86">
        <v>40.404277999999998</v>
      </c>
      <c r="AE86">
        <v>53.784869</v>
      </c>
      <c r="AF86">
        <v>38.641618999999999</v>
      </c>
      <c r="AG86">
        <v>43.549674000000003</v>
      </c>
      <c r="AH86">
        <v>167.09486100000001</v>
      </c>
      <c r="AI86">
        <v>0</v>
      </c>
      <c r="AJ86">
        <v>0</v>
      </c>
      <c r="AK86">
        <v>60.087840999999997</v>
      </c>
      <c r="AL86">
        <v>80.177999999999997</v>
      </c>
      <c r="AM86">
        <v>17.408847999999999</v>
      </c>
      <c r="AN86">
        <v>1.022696</v>
      </c>
      <c r="AO86">
        <v>3.3321960000000002</v>
      </c>
      <c r="AP86">
        <v>0</v>
      </c>
      <c r="AQ86">
        <v>64.850998000000004</v>
      </c>
      <c r="AR86">
        <v>33.119999999999997</v>
      </c>
      <c r="AS86">
        <v>24.380255999999999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4.368913</v>
      </c>
      <c r="AZ86">
        <v>5.3489610000000001</v>
      </c>
      <c r="BA86">
        <v>3.533363</v>
      </c>
      <c r="BB86">
        <v>2.8988100000000001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3125.6327019999985</v>
      </c>
    </row>
    <row r="87" spans="1:117">
      <c r="A87" t="s">
        <v>129</v>
      </c>
      <c r="B87">
        <v>0</v>
      </c>
      <c r="C87">
        <v>0</v>
      </c>
      <c r="D87">
        <v>45.535659000000003</v>
      </c>
      <c r="E87">
        <v>0</v>
      </c>
      <c r="F87">
        <v>0</v>
      </c>
      <c r="G87">
        <v>76.110844</v>
      </c>
      <c r="H87">
        <v>0</v>
      </c>
      <c r="I87">
        <v>0</v>
      </c>
      <c r="J87">
        <v>76.455759</v>
      </c>
      <c r="K87">
        <v>686.05909699999995</v>
      </c>
      <c r="L87">
        <v>413.80746399999998</v>
      </c>
      <c r="M87">
        <v>94.648348999999996</v>
      </c>
      <c r="N87">
        <v>121.70404499999999</v>
      </c>
      <c r="O87">
        <v>127.60189</v>
      </c>
      <c r="P87">
        <v>121.51960099999999</v>
      </c>
      <c r="Q87">
        <v>20.954001999999999</v>
      </c>
      <c r="R87">
        <v>43.709279000000002</v>
      </c>
      <c r="S87">
        <v>0</v>
      </c>
      <c r="T87">
        <v>1.6209739999999999</v>
      </c>
      <c r="U87">
        <v>339.75</v>
      </c>
      <c r="V87">
        <v>14.300737</v>
      </c>
      <c r="W87">
        <v>32.170999999999999</v>
      </c>
      <c r="X87">
        <v>131.125</v>
      </c>
      <c r="Y87">
        <v>0</v>
      </c>
      <c r="Z87">
        <v>1.1000000000000001</v>
      </c>
      <c r="AA87">
        <v>42.14808</v>
      </c>
      <c r="AB87">
        <v>44.219014000000001</v>
      </c>
      <c r="AC87">
        <v>32.084375000000001</v>
      </c>
      <c r="AD87">
        <v>40.404277999999998</v>
      </c>
      <c r="AE87">
        <v>53.784869</v>
      </c>
      <c r="AF87">
        <v>38.641618999999999</v>
      </c>
      <c r="AG87">
        <v>43.549674000000003</v>
      </c>
      <c r="AH87">
        <v>167.09486100000001</v>
      </c>
      <c r="AI87">
        <v>0</v>
      </c>
      <c r="AJ87">
        <v>0</v>
      </c>
      <c r="AK87">
        <v>60.087840999999997</v>
      </c>
      <c r="AL87">
        <v>80.177999999999997</v>
      </c>
      <c r="AM87">
        <v>10.887857</v>
      </c>
      <c r="AN87">
        <v>1.022696</v>
      </c>
      <c r="AO87">
        <v>3.4286279999999998</v>
      </c>
      <c r="AP87">
        <v>8.4545999999999992</v>
      </c>
      <c r="AQ87">
        <v>64.850998000000004</v>
      </c>
      <c r="AR87">
        <v>33.119999999999997</v>
      </c>
      <c r="AS87">
        <v>24.380255999999999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4.368913</v>
      </c>
      <c r="AZ87">
        <v>5.3489610000000001</v>
      </c>
      <c r="BA87">
        <v>3.533363</v>
      </c>
      <c r="BB87">
        <v>2.8988100000000001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3127.662742999999</v>
      </c>
    </row>
    <row r="88" spans="1:117">
      <c r="A88" t="s">
        <v>130</v>
      </c>
      <c r="B88">
        <v>0</v>
      </c>
      <c r="C88">
        <v>0</v>
      </c>
      <c r="D88">
        <v>45.535659000000003</v>
      </c>
      <c r="E88">
        <v>0</v>
      </c>
      <c r="F88">
        <v>0</v>
      </c>
      <c r="G88">
        <v>76.110844</v>
      </c>
      <c r="H88">
        <v>0</v>
      </c>
      <c r="I88">
        <v>0</v>
      </c>
      <c r="J88">
        <v>76.455759</v>
      </c>
      <c r="K88">
        <v>686.05909699999995</v>
      </c>
      <c r="L88">
        <v>413.80746399999998</v>
      </c>
      <c r="M88">
        <v>94.648348999999996</v>
      </c>
      <c r="N88">
        <v>121.70404499999999</v>
      </c>
      <c r="O88">
        <v>127.60189</v>
      </c>
      <c r="P88">
        <v>121.51960099999999</v>
      </c>
      <c r="Q88">
        <v>20.954001999999999</v>
      </c>
      <c r="R88">
        <v>43.709279000000002</v>
      </c>
      <c r="S88">
        <v>0</v>
      </c>
      <c r="T88">
        <v>1.6209739999999999</v>
      </c>
      <c r="U88">
        <v>339.75</v>
      </c>
      <c r="V88">
        <v>14.300737</v>
      </c>
      <c r="W88">
        <v>32.170999999999999</v>
      </c>
      <c r="X88">
        <v>131.125</v>
      </c>
      <c r="Y88">
        <v>0</v>
      </c>
      <c r="Z88">
        <v>1.1000000000000001</v>
      </c>
      <c r="AA88">
        <v>42.14808</v>
      </c>
      <c r="AB88">
        <v>44.219014000000001</v>
      </c>
      <c r="AC88">
        <v>32.084375000000001</v>
      </c>
      <c r="AD88">
        <v>40.404277999999998</v>
      </c>
      <c r="AE88">
        <v>53.784869</v>
      </c>
      <c r="AF88">
        <v>38.641618999999999</v>
      </c>
      <c r="AG88">
        <v>43.549674000000003</v>
      </c>
      <c r="AH88">
        <v>167.09486100000001</v>
      </c>
      <c r="AI88">
        <v>0</v>
      </c>
      <c r="AJ88">
        <v>0</v>
      </c>
      <c r="AK88">
        <v>60.087840999999997</v>
      </c>
      <c r="AL88">
        <v>80.177999999999997</v>
      </c>
      <c r="AM88">
        <v>10.887857</v>
      </c>
      <c r="AN88">
        <v>1.022696</v>
      </c>
      <c r="AO88">
        <v>3.5738639999999999</v>
      </c>
      <c r="AP88">
        <v>12.9381</v>
      </c>
      <c r="AQ88">
        <v>64.850998000000004</v>
      </c>
      <c r="AR88">
        <v>33.119999999999997</v>
      </c>
      <c r="AS88">
        <v>24.380255999999999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4.368913</v>
      </c>
      <c r="AZ88">
        <v>5.3489610000000001</v>
      </c>
      <c r="BA88">
        <v>3.533363</v>
      </c>
      <c r="BB88">
        <v>2.8988100000000001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3132.2914789999986</v>
      </c>
    </row>
    <row r="89" spans="1:117">
      <c r="A89" t="s">
        <v>131</v>
      </c>
      <c r="B89">
        <v>0</v>
      </c>
      <c r="C89">
        <v>0</v>
      </c>
      <c r="D89">
        <v>45.535659000000003</v>
      </c>
      <c r="E89">
        <v>0</v>
      </c>
      <c r="F89">
        <v>0</v>
      </c>
      <c r="G89">
        <v>76.110844</v>
      </c>
      <c r="H89">
        <v>0</v>
      </c>
      <c r="I89">
        <v>0</v>
      </c>
      <c r="J89">
        <v>76.455759</v>
      </c>
      <c r="K89">
        <v>686.05909699999995</v>
      </c>
      <c r="L89">
        <v>413.80746399999998</v>
      </c>
      <c r="M89">
        <v>94.648348999999996</v>
      </c>
      <c r="N89">
        <v>121.70404499999999</v>
      </c>
      <c r="O89">
        <v>127.60189</v>
      </c>
      <c r="P89">
        <v>121.51960099999999</v>
      </c>
      <c r="Q89">
        <v>20.954001999999999</v>
      </c>
      <c r="R89">
        <v>36.920518999999999</v>
      </c>
      <c r="S89">
        <v>0</v>
      </c>
      <c r="T89">
        <v>1.6209739999999999</v>
      </c>
      <c r="U89">
        <v>339.75</v>
      </c>
      <c r="V89">
        <v>14.300737</v>
      </c>
      <c r="W89">
        <v>32.170999999999999</v>
      </c>
      <c r="X89">
        <v>131.125</v>
      </c>
      <c r="Y89">
        <v>0</v>
      </c>
      <c r="Z89">
        <v>1.1000000000000001</v>
      </c>
      <c r="AA89">
        <v>42.14808</v>
      </c>
      <c r="AB89">
        <v>44.219014000000001</v>
      </c>
      <c r="AC89">
        <v>32.084375000000001</v>
      </c>
      <c r="AD89">
        <v>40.404277999999998</v>
      </c>
      <c r="AE89">
        <v>53.784869</v>
      </c>
      <c r="AF89">
        <v>38.641618999999999</v>
      </c>
      <c r="AG89">
        <v>43.549674000000003</v>
      </c>
      <c r="AH89">
        <v>167.09486100000001</v>
      </c>
      <c r="AI89">
        <v>0</v>
      </c>
      <c r="AJ89">
        <v>0</v>
      </c>
      <c r="AK89">
        <v>60.087840999999997</v>
      </c>
      <c r="AL89">
        <v>80.177999999999997</v>
      </c>
      <c r="AM89">
        <v>11.605899000000001</v>
      </c>
      <c r="AN89">
        <v>1.022696</v>
      </c>
      <c r="AO89">
        <v>3.6650040000000002</v>
      </c>
      <c r="AP89">
        <v>12.9381</v>
      </c>
      <c r="AQ89">
        <v>64.850998000000004</v>
      </c>
      <c r="AR89">
        <v>33.119999999999997</v>
      </c>
      <c r="AS89">
        <v>24.380255999999999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4.368913</v>
      </c>
      <c r="AZ89">
        <v>5.3489610000000001</v>
      </c>
      <c r="BA89">
        <v>3.533363</v>
      </c>
      <c r="BB89">
        <v>2.8988100000000001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3126.3119009999987</v>
      </c>
    </row>
    <row r="90" spans="1:117">
      <c r="A90" t="s">
        <v>132</v>
      </c>
      <c r="B90">
        <v>0</v>
      </c>
      <c r="C90">
        <v>0</v>
      </c>
      <c r="D90">
        <v>45.535659000000003</v>
      </c>
      <c r="E90">
        <v>0</v>
      </c>
      <c r="F90">
        <v>0</v>
      </c>
      <c r="G90">
        <v>76.110844</v>
      </c>
      <c r="H90">
        <v>0</v>
      </c>
      <c r="I90">
        <v>0</v>
      </c>
      <c r="J90">
        <v>76.455759</v>
      </c>
      <c r="K90">
        <v>686.05909699999995</v>
      </c>
      <c r="L90">
        <v>413.80746399999998</v>
      </c>
      <c r="M90">
        <v>94.648348999999996</v>
      </c>
      <c r="N90">
        <v>121.70404499999999</v>
      </c>
      <c r="O90">
        <v>127.60189</v>
      </c>
      <c r="P90">
        <v>121.51960099999999</v>
      </c>
      <c r="Q90">
        <v>20.954001999999999</v>
      </c>
      <c r="R90">
        <v>36.920518999999999</v>
      </c>
      <c r="S90">
        <v>0</v>
      </c>
      <c r="T90">
        <v>1.6209739999999999</v>
      </c>
      <c r="U90">
        <v>339.75</v>
      </c>
      <c r="V90">
        <v>14.300737</v>
      </c>
      <c r="W90">
        <v>32.170999999999999</v>
      </c>
      <c r="X90">
        <v>131.125</v>
      </c>
      <c r="Y90">
        <v>0</v>
      </c>
      <c r="Z90">
        <v>19.6614</v>
      </c>
      <c r="AA90">
        <v>42.14808</v>
      </c>
      <c r="AB90">
        <v>45.651209999999999</v>
      </c>
      <c r="AC90">
        <v>32.084375000000001</v>
      </c>
      <c r="AD90">
        <v>41.421652000000002</v>
      </c>
      <c r="AE90">
        <v>54.492564999999999</v>
      </c>
      <c r="AF90">
        <v>42.505780999999999</v>
      </c>
      <c r="AG90">
        <v>43.549674000000003</v>
      </c>
      <c r="AH90">
        <v>169.00895</v>
      </c>
      <c r="AI90">
        <v>0</v>
      </c>
      <c r="AJ90">
        <v>0</v>
      </c>
      <c r="AK90">
        <v>60.087840999999997</v>
      </c>
      <c r="AL90">
        <v>80.177999999999997</v>
      </c>
      <c r="AM90">
        <v>17.408847999999999</v>
      </c>
      <c r="AN90">
        <v>1.022696</v>
      </c>
      <c r="AO90">
        <v>3.8258220000000001</v>
      </c>
      <c r="AP90">
        <v>12.9381</v>
      </c>
      <c r="AQ90">
        <v>64.850998000000004</v>
      </c>
      <c r="AR90">
        <v>33.119999999999997</v>
      </c>
      <c r="AS90">
        <v>24.380255999999999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4.4483480000000002</v>
      </c>
      <c r="AZ90">
        <v>5.3489610000000001</v>
      </c>
      <c r="BA90">
        <v>3.6261350000000001</v>
      </c>
      <c r="BB90">
        <v>2.8988100000000001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3159.9447919999984</v>
      </c>
    </row>
    <row r="91" spans="1:117">
      <c r="A91" t="s">
        <v>133</v>
      </c>
      <c r="B91">
        <v>0</v>
      </c>
      <c r="C91">
        <v>0</v>
      </c>
      <c r="D91">
        <v>46.718404</v>
      </c>
      <c r="E91">
        <v>0</v>
      </c>
      <c r="F91">
        <v>0</v>
      </c>
      <c r="G91">
        <v>76.476175999999995</v>
      </c>
      <c r="H91">
        <v>0</v>
      </c>
      <c r="I91">
        <v>0</v>
      </c>
      <c r="J91">
        <v>76.455759</v>
      </c>
      <c r="K91">
        <v>686.05909699999995</v>
      </c>
      <c r="L91">
        <v>413.80746399999998</v>
      </c>
      <c r="M91">
        <v>94.648348999999996</v>
      </c>
      <c r="N91">
        <v>121.70404499999999</v>
      </c>
      <c r="O91">
        <v>127.60189</v>
      </c>
      <c r="P91">
        <v>121.51960099999999</v>
      </c>
      <c r="Q91">
        <v>20.954001999999999</v>
      </c>
      <c r="R91">
        <v>36.920518999999999</v>
      </c>
      <c r="S91">
        <v>0</v>
      </c>
      <c r="T91">
        <v>1.6209739999999999</v>
      </c>
      <c r="U91">
        <v>351</v>
      </c>
      <c r="V91">
        <v>14.300737</v>
      </c>
      <c r="W91">
        <v>32.170999999999999</v>
      </c>
      <c r="X91">
        <v>131.125</v>
      </c>
      <c r="Y91">
        <v>0</v>
      </c>
      <c r="Z91">
        <v>19.6614</v>
      </c>
      <c r="AA91">
        <v>42.14808</v>
      </c>
      <c r="AB91">
        <v>45.651209999999999</v>
      </c>
      <c r="AC91">
        <v>32.084375000000001</v>
      </c>
      <c r="AD91">
        <v>41.421652000000002</v>
      </c>
      <c r="AE91">
        <v>54.492564999999999</v>
      </c>
      <c r="AF91">
        <v>42.505780999999999</v>
      </c>
      <c r="AG91">
        <v>43.549674000000003</v>
      </c>
      <c r="AH91">
        <v>169.00895</v>
      </c>
      <c r="AI91">
        <v>0</v>
      </c>
      <c r="AJ91">
        <v>0</v>
      </c>
      <c r="AK91">
        <v>60.087840999999997</v>
      </c>
      <c r="AL91">
        <v>80.177999999999997</v>
      </c>
      <c r="AM91">
        <v>17.408847999999999</v>
      </c>
      <c r="AN91">
        <v>1.022696</v>
      </c>
      <c r="AO91">
        <v>4.264176</v>
      </c>
      <c r="AP91">
        <v>12.9381</v>
      </c>
      <c r="AQ91">
        <v>64.850998000000004</v>
      </c>
      <c r="AR91">
        <v>33.119999999999997</v>
      </c>
      <c r="AS91">
        <v>24.380255999999999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4.4483480000000002</v>
      </c>
      <c r="AZ91">
        <v>5.3489610000000001</v>
      </c>
      <c r="BA91">
        <v>3.6261350000000001</v>
      </c>
      <c r="BB91">
        <v>2.8988100000000001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3173.1812229999991</v>
      </c>
    </row>
    <row r="92" spans="1:117">
      <c r="A92" t="s">
        <v>134</v>
      </c>
      <c r="B92">
        <v>0</v>
      </c>
      <c r="C92">
        <v>0</v>
      </c>
      <c r="D92">
        <v>46.718404</v>
      </c>
      <c r="E92">
        <v>0</v>
      </c>
      <c r="F92">
        <v>0</v>
      </c>
      <c r="G92">
        <v>76.476175999999995</v>
      </c>
      <c r="H92">
        <v>0</v>
      </c>
      <c r="I92">
        <v>0</v>
      </c>
      <c r="J92">
        <v>76.455759</v>
      </c>
      <c r="K92">
        <v>686.05909699999995</v>
      </c>
      <c r="L92">
        <v>413.80746399999998</v>
      </c>
      <c r="M92">
        <v>94.648348999999996</v>
      </c>
      <c r="N92">
        <v>121.70404499999999</v>
      </c>
      <c r="O92">
        <v>127.60189</v>
      </c>
      <c r="P92">
        <v>121.51960099999999</v>
      </c>
      <c r="Q92">
        <v>20.954001999999999</v>
      </c>
      <c r="R92">
        <v>36.920518999999999</v>
      </c>
      <c r="S92">
        <v>0</v>
      </c>
      <c r="T92">
        <v>1.6209739999999999</v>
      </c>
      <c r="U92">
        <v>356.625</v>
      </c>
      <c r="V92">
        <v>14.300737</v>
      </c>
      <c r="W92">
        <v>32.170999999999999</v>
      </c>
      <c r="X92">
        <v>131.125</v>
      </c>
      <c r="Y92">
        <v>0</v>
      </c>
      <c r="Z92">
        <v>19.6614</v>
      </c>
      <c r="AA92">
        <v>42.14808</v>
      </c>
      <c r="AB92">
        <v>45.651209999999999</v>
      </c>
      <c r="AC92">
        <v>32.084375000000001</v>
      </c>
      <c r="AD92">
        <v>41.421652000000002</v>
      </c>
      <c r="AE92">
        <v>54.492564999999999</v>
      </c>
      <c r="AF92">
        <v>42.505780999999999</v>
      </c>
      <c r="AG92">
        <v>43.549674000000003</v>
      </c>
      <c r="AH92">
        <v>169.00895</v>
      </c>
      <c r="AI92">
        <v>0</v>
      </c>
      <c r="AJ92">
        <v>0</v>
      </c>
      <c r="AK92">
        <v>60.087840999999997</v>
      </c>
      <c r="AL92">
        <v>80.177999999999997</v>
      </c>
      <c r="AM92">
        <v>17.408847999999999</v>
      </c>
      <c r="AN92">
        <v>1.022696</v>
      </c>
      <c r="AO92">
        <v>4.264176</v>
      </c>
      <c r="AP92">
        <v>12.9381</v>
      </c>
      <c r="AQ92">
        <v>64.850998000000004</v>
      </c>
      <c r="AR92">
        <v>33.119999999999997</v>
      </c>
      <c r="AS92">
        <v>24.380255999999999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4.4483480000000002</v>
      </c>
      <c r="AZ92">
        <v>5.3489610000000001</v>
      </c>
      <c r="BA92">
        <v>3.6261350000000001</v>
      </c>
      <c r="BB92">
        <v>2.8988100000000001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3178.8062229999991</v>
      </c>
    </row>
    <row r="93" spans="1:117">
      <c r="A93" t="s">
        <v>135</v>
      </c>
      <c r="B93">
        <v>0</v>
      </c>
      <c r="C93">
        <v>0</v>
      </c>
      <c r="D93">
        <v>46.718404</v>
      </c>
      <c r="E93">
        <v>0</v>
      </c>
      <c r="F93">
        <v>0</v>
      </c>
      <c r="G93">
        <v>76.476175999999995</v>
      </c>
      <c r="H93">
        <v>0</v>
      </c>
      <c r="I93">
        <v>0</v>
      </c>
      <c r="J93">
        <v>76.455759</v>
      </c>
      <c r="K93">
        <v>686.05909699999995</v>
      </c>
      <c r="L93">
        <v>413.80746399999998</v>
      </c>
      <c r="M93">
        <v>94.648348999999996</v>
      </c>
      <c r="N93">
        <v>121.70404499999999</v>
      </c>
      <c r="O93">
        <v>127.60189</v>
      </c>
      <c r="P93">
        <v>121.51960099999999</v>
      </c>
      <c r="Q93">
        <v>20.954001999999999</v>
      </c>
      <c r="R93">
        <v>36.920518999999999</v>
      </c>
      <c r="S93">
        <v>0</v>
      </c>
      <c r="T93">
        <v>1.6209739999999999</v>
      </c>
      <c r="U93">
        <v>356.625</v>
      </c>
      <c r="V93">
        <v>14.300737</v>
      </c>
      <c r="W93">
        <v>32.170999999999999</v>
      </c>
      <c r="X93">
        <v>131.125</v>
      </c>
      <c r="Y93">
        <v>0</v>
      </c>
      <c r="Z93">
        <v>19.6614</v>
      </c>
      <c r="AA93">
        <v>42.14808</v>
      </c>
      <c r="AB93">
        <v>45.651209999999999</v>
      </c>
      <c r="AC93">
        <v>32.084375000000001</v>
      </c>
      <c r="AD93">
        <v>41.421652000000002</v>
      </c>
      <c r="AE93">
        <v>54.492564999999999</v>
      </c>
      <c r="AF93">
        <v>42.505780999999999</v>
      </c>
      <c r="AG93">
        <v>43.549674000000003</v>
      </c>
      <c r="AH93">
        <v>169.00895</v>
      </c>
      <c r="AI93">
        <v>0</v>
      </c>
      <c r="AJ93">
        <v>0</v>
      </c>
      <c r="AK93">
        <v>60.087840999999997</v>
      </c>
      <c r="AL93">
        <v>80.177999999999997</v>
      </c>
      <c r="AM93">
        <v>17.408847999999999</v>
      </c>
      <c r="AN93">
        <v>1.022696</v>
      </c>
      <c r="AO93">
        <v>3.6749999999999998</v>
      </c>
      <c r="AP93">
        <v>12.9381</v>
      </c>
      <c r="AQ93">
        <v>64.850998000000004</v>
      </c>
      <c r="AR93">
        <v>33.119999999999997</v>
      </c>
      <c r="AS93">
        <v>24.380255999999999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4.4483480000000002</v>
      </c>
      <c r="AZ93">
        <v>5.3489610000000001</v>
      </c>
      <c r="BA93">
        <v>3.6261350000000001</v>
      </c>
      <c r="BB93">
        <v>2.8988100000000001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3178.2170469999992</v>
      </c>
    </row>
    <row r="94" spans="1:117">
      <c r="A94" t="s">
        <v>136</v>
      </c>
      <c r="B94">
        <v>0</v>
      </c>
      <c r="C94">
        <v>0</v>
      </c>
      <c r="D94">
        <v>46.718404</v>
      </c>
      <c r="E94">
        <v>0</v>
      </c>
      <c r="F94">
        <v>0</v>
      </c>
      <c r="G94">
        <v>76.476175999999995</v>
      </c>
      <c r="H94">
        <v>0</v>
      </c>
      <c r="I94">
        <v>0</v>
      </c>
      <c r="J94">
        <v>76.455759</v>
      </c>
      <c r="K94">
        <v>686.05909699999995</v>
      </c>
      <c r="L94">
        <v>413.80746399999998</v>
      </c>
      <c r="M94">
        <v>94.648348999999996</v>
      </c>
      <c r="N94">
        <v>121.70404499999999</v>
      </c>
      <c r="O94">
        <v>127.60189</v>
      </c>
      <c r="P94">
        <v>121.51960099999999</v>
      </c>
      <c r="Q94">
        <v>20.954001999999999</v>
      </c>
      <c r="R94">
        <v>36.920518999999999</v>
      </c>
      <c r="S94">
        <v>0</v>
      </c>
      <c r="T94">
        <v>1.6209739999999999</v>
      </c>
      <c r="U94">
        <v>362.25</v>
      </c>
      <c r="V94">
        <v>14.300737</v>
      </c>
      <c r="W94">
        <v>32.170999999999999</v>
      </c>
      <c r="X94">
        <v>131.125</v>
      </c>
      <c r="Y94">
        <v>0</v>
      </c>
      <c r="Z94">
        <v>6.5208000000000004</v>
      </c>
      <c r="AA94">
        <v>42.14808</v>
      </c>
      <c r="AB94">
        <v>44.219014000000001</v>
      </c>
      <c r="AC94">
        <v>32.084375000000001</v>
      </c>
      <c r="AD94">
        <v>40.404277999999998</v>
      </c>
      <c r="AE94">
        <v>53.784869</v>
      </c>
      <c r="AF94">
        <v>38.641618999999999</v>
      </c>
      <c r="AG94">
        <v>43.549674000000003</v>
      </c>
      <c r="AH94">
        <v>167.09486100000001</v>
      </c>
      <c r="AI94">
        <v>0</v>
      </c>
      <c r="AJ94">
        <v>0</v>
      </c>
      <c r="AK94">
        <v>60.087840999999997</v>
      </c>
      <c r="AL94">
        <v>80.177999999999997</v>
      </c>
      <c r="AM94">
        <v>10.887857</v>
      </c>
      <c r="AN94">
        <v>1.022696</v>
      </c>
      <c r="AO94">
        <v>3.6749999999999998</v>
      </c>
      <c r="AP94">
        <v>12.9381</v>
      </c>
      <c r="AQ94">
        <v>64.850998000000004</v>
      </c>
      <c r="AR94">
        <v>33.119999999999997</v>
      </c>
      <c r="AS94">
        <v>24.380255999999999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4.368913</v>
      </c>
      <c r="AZ94">
        <v>5.3489610000000001</v>
      </c>
      <c r="BA94">
        <v>3.533363</v>
      </c>
      <c r="BB94">
        <v>2.8988100000000001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3155.0727319999992</v>
      </c>
    </row>
    <row r="95" spans="1:117">
      <c r="A95" t="s">
        <v>137</v>
      </c>
      <c r="B95">
        <v>0</v>
      </c>
      <c r="C95">
        <v>0</v>
      </c>
      <c r="D95">
        <v>47.309775999999999</v>
      </c>
      <c r="E95">
        <v>0</v>
      </c>
      <c r="F95">
        <v>0</v>
      </c>
      <c r="G95">
        <v>76.476175999999995</v>
      </c>
      <c r="H95">
        <v>0</v>
      </c>
      <c r="I95">
        <v>0</v>
      </c>
      <c r="J95">
        <v>76.455759</v>
      </c>
      <c r="K95">
        <v>686.05909699999995</v>
      </c>
      <c r="L95">
        <v>413.80746399999998</v>
      </c>
      <c r="M95">
        <v>94.648348999999996</v>
      </c>
      <c r="N95">
        <v>121.70404499999999</v>
      </c>
      <c r="O95">
        <v>127.60189</v>
      </c>
      <c r="P95">
        <v>121.51960099999999</v>
      </c>
      <c r="Q95">
        <v>20.954001999999999</v>
      </c>
      <c r="R95">
        <v>36.920518999999999</v>
      </c>
      <c r="S95">
        <v>0</v>
      </c>
      <c r="T95">
        <v>1.6209739999999999</v>
      </c>
      <c r="U95">
        <v>362.25</v>
      </c>
      <c r="V95">
        <v>14.300737</v>
      </c>
      <c r="W95">
        <v>32.170999999999999</v>
      </c>
      <c r="X95">
        <v>131.125</v>
      </c>
      <c r="Y95">
        <v>0</v>
      </c>
      <c r="Z95">
        <v>13.041600000000001</v>
      </c>
      <c r="AA95">
        <v>42.14808</v>
      </c>
      <c r="AB95">
        <v>44.219014000000001</v>
      </c>
      <c r="AC95">
        <v>32.084375000000001</v>
      </c>
      <c r="AD95">
        <v>40.404277999999998</v>
      </c>
      <c r="AE95">
        <v>53.784869</v>
      </c>
      <c r="AF95">
        <v>38.641618999999999</v>
      </c>
      <c r="AG95">
        <v>43.549674000000003</v>
      </c>
      <c r="AH95">
        <v>167.09486100000001</v>
      </c>
      <c r="AI95">
        <v>0</v>
      </c>
      <c r="AJ95">
        <v>0</v>
      </c>
      <c r="AK95">
        <v>60.087840999999997</v>
      </c>
      <c r="AL95">
        <v>80.177999999999997</v>
      </c>
      <c r="AM95">
        <v>5.8029489999999999</v>
      </c>
      <c r="AN95">
        <v>1.022696</v>
      </c>
      <c r="AO95">
        <v>3.9689999999999999</v>
      </c>
      <c r="AP95">
        <v>12.9381</v>
      </c>
      <c r="AQ95">
        <v>64.850998000000004</v>
      </c>
      <c r="AR95">
        <v>33.119999999999997</v>
      </c>
      <c r="AS95">
        <v>24.380255999999999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4.368913</v>
      </c>
      <c r="AZ95">
        <v>5.3489610000000001</v>
      </c>
      <c r="BA95">
        <v>3.533363</v>
      </c>
      <c r="BB95">
        <v>2.8988100000000001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3157.3939959999989</v>
      </c>
    </row>
    <row r="96" spans="1:117">
      <c r="A96" t="s">
        <v>138</v>
      </c>
      <c r="B96">
        <v>0</v>
      </c>
      <c r="C96">
        <v>0</v>
      </c>
      <c r="D96">
        <v>47.309775999999999</v>
      </c>
      <c r="E96">
        <v>0</v>
      </c>
      <c r="F96">
        <v>0</v>
      </c>
      <c r="G96">
        <v>76.476175999999995</v>
      </c>
      <c r="H96">
        <v>0</v>
      </c>
      <c r="I96">
        <v>0</v>
      </c>
      <c r="J96">
        <v>76.455759</v>
      </c>
      <c r="K96">
        <v>686.05909699999995</v>
      </c>
      <c r="L96">
        <v>413.80746399999998</v>
      </c>
      <c r="M96">
        <v>94.648348999999996</v>
      </c>
      <c r="N96">
        <v>121.70404499999999</v>
      </c>
      <c r="O96">
        <v>127.60189</v>
      </c>
      <c r="P96">
        <v>121.51960099999999</v>
      </c>
      <c r="Q96">
        <v>20.954001999999999</v>
      </c>
      <c r="R96">
        <v>36.920518999999999</v>
      </c>
      <c r="S96">
        <v>0</v>
      </c>
      <c r="T96">
        <v>1.6209739999999999</v>
      </c>
      <c r="U96">
        <v>367.875</v>
      </c>
      <c r="V96">
        <v>14.300737</v>
      </c>
      <c r="W96">
        <v>32.170999999999999</v>
      </c>
      <c r="X96">
        <v>131.125</v>
      </c>
      <c r="Y96">
        <v>0</v>
      </c>
      <c r="Z96">
        <v>13.041600000000001</v>
      </c>
      <c r="AA96">
        <v>42.14808</v>
      </c>
      <c r="AB96">
        <v>44.219014000000001</v>
      </c>
      <c r="AC96">
        <v>32.084375000000001</v>
      </c>
      <c r="AD96">
        <v>40.404277999999998</v>
      </c>
      <c r="AE96">
        <v>53.784869</v>
      </c>
      <c r="AF96">
        <v>38.641618999999999</v>
      </c>
      <c r="AG96">
        <v>43.549674000000003</v>
      </c>
      <c r="AH96">
        <v>167.09486100000001</v>
      </c>
      <c r="AI96">
        <v>0</v>
      </c>
      <c r="AJ96">
        <v>0</v>
      </c>
      <c r="AK96">
        <v>60.087840999999997</v>
      </c>
      <c r="AL96">
        <v>80.177999999999997</v>
      </c>
      <c r="AM96">
        <v>0</v>
      </c>
      <c r="AN96">
        <v>1.022696</v>
      </c>
      <c r="AO96">
        <v>3.9689999999999999</v>
      </c>
      <c r="AP96">
        <v>12.9381</v>
      </c>
      <c r="AQ96">
        <v>64.850998000000004</v>
      </c>
      <c r="AR96">
        <v>33.119999999999997</v>
      </c>
      <c r="AS96">
        <v>24.380255999999999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4.368913</v>
      </c>
      <c r="AZ96">
        <v>5.3489610000000001</v>
      </c>
      <c r="BA96">
        <v>3.533363</v>
      </c>
      <c r="BB96">
        <v>2.8988100000000001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3157.216046999999</v>
      </c>
    </row>
    <row r="97" spans="1:117">
      <c r="A97" t="s">
        <v>139</v>
      </c>
      <c r="B97">
        <v>0</v>
      </c>
      <c r="C97">
        <v>0</v>
      </c>
      <c r="D97">
        <v>47.309775999999999</v>
      </c>
      <c r="E97">
        <v>0</v>
      </c>
      <c r="F97">
        <v>0</v>
      </c>
      <c r="G97">
        <v>76.476175999999995</v>
      </c>
      <c r="H97">
        <v>0</v>
      </c>
      <c r="I97">
        <v>0</v>
      </c>
      <c r="J97">
        <v>76.455759</v>
      </c>
      <c r="K97">
        <v>686.05909699999995</v>
      </c>
      <c r="L97">
        <v>413.80746399999998</v>
      </c>
      <c r="M97">
        <v>94.648348999999996</v>
      </c>
      <c r="N97">
        <v>121.70404499999999</v>
      </c>
      <c r="O97">
        <v>127.60189</v>
      </c>
      <c r="P97">
        <v>121.51960099999999</v>
      </c>
      <c r="Q97">
        <v>20.954001999999999</v>
      </c>
      <c r="R97">
        <v>36.920518999999999</v>
      </c>
      <c r="S97">
        <v>0</v>
      </c>
      <c r="T97">
        <v>1.6209739999999999</v>
      </c>
      <c r="U97">
        <v>367.875</v>
      </c>
      <c r="V97">
        <v>14.300737</v>
      </c>
      <c r="W97">
        <v>32.170999999999999</v>
      </c>
      <c r="X97">
        <v>131.125</v>
      </c>
      <c r="Y97">
        <v>0</v>
      </c>
      <c r="Z97">
        <v>13.041600000000001</v>
      </c>
      <c r="AA97">
        <v>42.14808</v>
      </c>
      <c r="AB97">
        <v>44.219014000000001</v>
      </c>
      <c r="AC97">
        <v>32.084375000000001</v>
      </c>
      <c r="AD97">
        <v>40.404277999999998</v>
      </c>
      <c r="AE97">
        <v>53.784869</v>
      </c>
      <c r="AF97">
        <v>38.641618999999999</v>
      </c>
      <c r="AG97">
        <v>43.549674000000003</v>
      </c>
      <c r="AH97">
        <v>167.09486100000001</v>
      </c>
      <c r="AI97">
        <v>0</v>
      </c>
      <c r="AJ97">
        <v>0</v>
      </c>
      <c r="AK97">
        <v>60.087840999999997</v>
      </c>
      <c r="AL97">
        <v>80.177999999999997</v>
      </c>
      <c r="AM97">
        <v>0</v>
      </c>
      <c r="AN97">
        <v>1.022696</v>
      </c>
      <c r="AO97">
        <v>3.9689999999999999</v>
      </c>
      <c r="AP97">
        <v>12.169499999999999</v>
      </c>
      <c r="AQ97">
        <v>64.850998000000004</v>
      </c>
      <c r="AR97">
        <v>33.119999999999997</v>
      </c>
      <c r="AS97">
        <v>24.380255999999999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4.368913</v>
      </c>
      <c r="AZ97">
        <v>5.3489610000000001</v>
      </c>
      <c r="BA97">
        <v>3.533363</v>
      </c>
      <c r="BB97">
        <v>2.8988100000000001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3156.4474469999991</v>
      </c>
    </row>
    <row r="98" spans="1:117">
      <c r="A98" t="s">
        <v>140</v>
      </c>
      <c r="B98">
        <v>0</v>
      </c>
      <c r="C98">
        <v>0</v>
      </c>
      <c r="D98">
        <v>47.309775999999999</v>
      </c>
      <c r="E98">
        <v>0</v>
      </c>
      <c r="F98">
        <v>0</v>
      </c>
      <c r="G98">
        <v>76.476175999999995</v>
      </c>
      <c r="H98">
        <v>0</v>
      </c>
      <c r="I98">
        <v>0</v>
      </c>
      <c r="J98">
        <v>76.455759</v>
      </c>
      <c r="K98">
        <v>686.05909699999995</v>
      </c>
      <c r="L98">
        <v>413.80746399999998</v>
      </c>
      <c r="M98">
        <v>94.648348999999996</v>
      </c>
      <c r="N98">
        <v>121.70404499999999</v>
      </c>
      <c r="O98">
        <v>127.60189</v>
      </c>
      <c r="P98">
        <v>121.51960099999999</v>
      </c>
      <c r="Q98">
        <v>20.954001999999999</v>
      </c>
      <c r="R98">
        <v>36.920518999999999</v>
      </c>
      <c r="S98">
        <v>0</v>
      </c>
      <c r="T98">
        <v>1.6209739999999999</v>
      </c>
      <c r="U98">
        <v>373.5</v>
      </c>
      <c r="V98">
        <v>14.300737</v>
      </c>
      <c r="W98">
        <v>32.170999999999999</v>
      </c>
      <c r="X98">
        <v>131.125</v>
      </c>
      <c r="Y98">
        <v>0</v>
      </c>
      <c r="Z98">
        <v>13.041600000000001</v>
      </c>
      <c r="AA98">
        <v>42.14808</v>
      </c>
      <c r="AB98">
        <v>44.219014000000001</v>
      </c>
      <c r="AC98">
        <v>32.084375000000001</v>
      </c>
      <c r="AD98">
        <v>40.404277999999998</v>
      </c>
      <c r="AE98">
        <v>53.784869</v>
      </c>
      <c r="AF98">
        <v>38.641618999999999</v>
      </c>
      <c r="AG98">
        <v>43.549674000000003</v>
      </c>
      <c r="AH98">
        <v>167.09486100000001</v>
      </c>
      <c r="AI98">
        <v>0</v>
      </c>
      <c r="AJ98">
        <v>0</v>
      </c>
      <c r="AK98">
        <v>60.087840999999997</v>
      </c>
      <c r="AL98">
        <v>80.177999999999997</v>
      </c>
      <c r="AM98">
        <v>0</v>
      </c>
      <c r="AN98">
        <v>1.022696</v>
      </c>
      <c r="AO98">
        <v>3.9689999999999999</v>
      </c>
      <c r="AP98">
        <v>12.169499999999999</v>
      </c>
      <c r="AQ98">
        <v>64.850998000000004</v>
      </c>
      <c r="AR98">
        <v>33.119999999999997</v>
      </c>
      <c r="AS98">
        <v>24.380255999999999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4.368913</v>
      </c>
      <c r="AZ98">
        <v>5.3489610000000001</v>
      </c>
      <c r="BA98">
        <v>3.533363</v>
      </c>
      <c r="BB98">
        <v>2.8988100000000001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3162.0724469999991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1.1151209870000003</v>
      </c>
      <c r="E99">
        <f t="shared" si="2"/>
        <v>0</v>
      </c>
      <c r="F99">
        <f t="shared" si="2"/>
        <v>0</v>
      </c>
      <c r="G99">
        <f t="shared" si="2"/>
        <v>1.8405428780000008</v>
      </c>
      <c r="H99">
        <f t="shared" si="2"/>
        <v>0</v>
      </c>
      <c r="I99">
        <f t="shared" si="2"/>
        <v>0</v>
      </c>
      <c r="J99">
        <f t="shared" si="2"/>
        <v>1.8349382160000036</v>
      </c>
      <c r="K99">
        <f t="shared" si="2"/>
        <v>16.465418327999977</v>
      </c>
      <c r="L99">
        <f t="shared" si="2"/>
        <v>9.9272291359999993</v>
      </c>
      <c r="M99">
        <f t="shared" si="2"/>
        <v>2.2715603759999992</v>
      </c>
      <c r="N99">
        <f t="shared" si="2"/>
        <v>2.9208970800000063</v>
      </c>
      <c r="O99">
        <f t="shared" si="2"/>
        <v>3.0624453599999986</v>
      </c>
      <c r="P99">
        <f t="shared" si="2"/>
        <v>3.0348741299999973</v>
      </c>
      <c r="Q99">
        <f t="shared" si="2"/>
        <v>0.5028960479999991</v>
      </c>
      <c r="R99">
        <f t="shared" si="2"/>
        <v>1.0320507960000007</v>
      </c>
      <c r="S99">
        <f t="shared" si="2"/>
        <v>0</v>
      </c>
      <c r="T99">
        <f t="shared" si="2"/>
        <v>3.8903375999999983E-2</v>
      </c>
      <c r="U99">
        <f t="shared" si="2"/>
        <v>8.2541250000000002</v>
      </c>
      <c r="V99">
        <f t="shared" si="2"/>
        <v>0.34321768800000052</v>
      </c>
      <c r="W99">
        <f t="shared" si="2"/>
        <v>0.77210399999999912</v>
      </c>
      <c r="X99">
        <f t="shared" si="2"/>
        <v>3.4733701249999984</v>
      </c>
      <c r="Y99">
        <f t="shared" si="2"/>
        <v>0</v>
      </c>
      <c r="Z99">
        <f t="shared" si="2"/>
        <v>6.1516399999999992E-2</v>
      </c>
      <c r="AA99">
        <f t="shared" si="2"/>
        <v>1.011553919999999</v>
      </c>
      <c r="AB99">
        <f t="shared" si="2"/>
        <v>1.0655529239999986</v>
      </c>
      <c r="AC99">
        <f t="shared" si="2"/>
        <v>0.77002499999999874</v>
      </c>
      <c r="AD99">
        <f t="shared" si="2"/>
        <v>0.97275479399999965</v>
      </c>
      <c r="AE99">
        <f t="shared" si="2"/>
        <v>0.84375013850000036</v>
      </c>
      <c r="AF99">
        <f t="shared" si="2"/>
        <v>0.86170810199999881</v>
      </c>
      <c r="AG99">
        <f t="shared" si="2"/>
        <v>1.0451921759999989</v>
      </c>
      <c r="AH99">
        <f t="shared" si="2"/>
        <v>4.0160189309999925</v>
      </c>
      <c r="AI99">
        <f t="shared" si="2"/>
        <v>0</v>
      </c>
      <c r="AJ99">
        <f t="shared" si="2"/>
        <v>0</v>
      </c>
      <c r="AK99">
        <f t="shared" si="2"/>
        <v>1.4421081839999974</v>
      </c>
      <c r="AL99">
        <f t="shared" si="2"/>
        <v>1.7798934999999978</v>
      </c>
      <c r="AM99">
        <f t="shared" si="2"/>
        <v>0.19515274575000027</v>
      </c>
      <c r="AN99">
        <f t="shared" si="2"/>
        <v>1.92982625E-2</v>
      </c>
      <c r="AO99">
        <f t="shared" si="2"/>
        <v>7.7564549999999996E-2</v>
      </c>
      <c r="AP99">
        <f t="shared" si="2"/>
        <v>0.11103067500000006</v>
      </c>
      <c r="AQ99">
        <f t="shared" si="2"/>
        <v>1.5564239519999978</v>
      </c>
      <c r="AR99">
        <f t="shared" si="2"/>
        <v>0.77611199999999858</v>
      </c>
      <c r="AS99">
        <f t="shared" si="2"/>
        <v>0.52742620849999922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0.10509221700000011</v>
      </c>
      <c r="AZ99">
        <f t="shared" si="3"/>
        <v>0.12837506399999973</v>
      </c>
      <c r="BA99">
        <f t="shared" si="3"/>
        <v>8.5079028000000015E-2</v>
      </c>
      <c r="BB99">
        <f t="shared" si="3"/>
        <v>6.9571440000000012E-2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74.770926136249955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608.93579999999997</v>
      </c>
      <c r="L3">
        <v>373.93220000000002</v>
      </c>
      <c r="M3">
        <v>94.648348999999996</v>
      </c>
      <c r="N3">
        <v>121.7</v>
      </c>
      <c r="O3">
        <v>127.59990000000001</v>
      </c>
      <c r="P3">
        <v>127.7501</v>
      </c>
      <c r="Q3">
        <v>20.552</v>
      </c>
      <c r="R3">
        <v>42.394399999999997</v>
      </c>
      <c r="S3">
        <v>0</v>
      </c>
      <c r="T3">
        <v>1.6200220000000001</v>
      </c>
      <c r="U3">
        <v>347.625</v>
      </c>
      <c r="V3">
        <v>14.019399999999999</v>
      </c>
      <c r="W3">
        <v>32.170099999999998</v>
      </c>
      <c r="X3">
        <v>147.073882</v>
      </c>
      <c r="Y3">
        <v>0</v>
      </c>
      <c r="Z3">
        <v>0</v>
      </c>
      <c r="AA3">
        <v>42.14808</v>
      </c>
      <c r="AB3">
        <v>44.219014000000001</v>
      </c>
      <c r="AC3">
        <v>32.084375000000001</v>
      </c>
      <c r="AD3">
        <v>40.404277999999998</v>
      </c>
      <c r="AE3">
        <v>0</v>
      </c>
      <c r="AF3">
        <v>38.641618999999999</v>
      </c>
      <c r="AG3">
        <v>43.549674000000003</v>
      </c>
      <c r="AH3">
        <v>167.09486100000001</v>
      </c>
      <c r="AI3">
        <v>0</v>
      </c>
      <c r="AJ3">
        <v>0</v>
      </c>
      <c r="AK3">
        <v>60.087840999999997</v>
      </c>
      <c r="AL3">
        <v>69.72</v>
      </c>
      <c r="AM3">
        <v>17.373678999999999</v>
      </c>
      <c r="AN3">
        <v>1.0636030000000001</v>
      </c>
      <c r="AO3">
        <v>0.88200000000000001</v>
      </c>
      <c r="AP3">
        <v>10.888500000000001</v>
      </c>
      <c r="AQ3">
        <v>64.850998000000004</v>
      </c>
      <c r="AR3">
        <v>30.911999999999999</v>
      </c>
      <c r="AS3">
        <v>16.253504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4.368913</v>
      </c>
      <c r="AZ3">
        <v>5.3489610000000001</v>
      </c>
      <c r="BA3">
        <v>3.533363</v>
      </c>
      <c r="BB3">
        <v>1.6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2770.0477659999983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608.93579999999997</v>
      </c>
      <c r="L4">
        <v>373.93220000000002</v>
      </c>
      <c r="M4">
        <v>94.648348999999996</v>
      </c>
      <c r="N4">
        <v>121.7</v>
      </c>
      <c r="O4">
        <v>127.59990000000001</v>
      </c>
      <c r="P4">
        <v>127.7501</v>
      </c>
      <c r="Q4">
        <v>20.552</v>
      </c>
      <c r="R4">
        <v>42.394399999999997</v>
      </c>
      <c r="S4">
        <v>0</v>
      </c>
      <c r="T4">
        <v>1.6209739999999999</v>
      </c>
      <c r="U4">
        <v>347.625</v>
      </c>
      <c r="V4">
        <v>14.019399999999999</v>
      </c>
      <c r="W4">
        <v>32.170099999999998</v>
      </c>
      <c r="X4">
        <v>148.30000000000001</v>
      </c>
      <c r="Y4">
        <v>0</v>
      </c>
      <c r="Z4">
        <v>0</v>
      </c>
      <c r="AA4">
        <v>42.14808</v>
      </c>
      <c r="AB4">
        <v>44.219014000000001</v>
      </c>
      <c r="AC4">
        <v>32.084375000000001</v>
      </c>
      <c r="AD4">
        <v>40.404277999999998</v>
      </c>
      <c r="AE4">
        <v>0</v>
      </c>
      <c r="AF4">
        <v>38.641618999999999</v>
      </c>
      <c r="AG4">
        <v>43.549674000000003</v>
      </c>
      <c r="AH4">
        <v>167.09486100000001</v>
      </c>
      <c r="AI4">
        <v>0</v>
      </c>
      <c r="AJ4">
        <v>0</v>
      </c>
      <c r="AK4">
        <v>60.087840999999997</v>
      </c>
      <c r="AL4">
        <v>69.72</v>
      </c>
      <c r="AM4">
        <v>17.373678999999999</v>
      </c>
      <c r="AN4">
        <v>1.0636030000000001</v>
      </c>
      <c r="AO4">
        <v>0.88200000000000001</v>
      </c>
      <c r="AP4">
        <v>10.888500000000001</v>
      </c>
      <c r="AQ4">
        <v>64.850998000000004</v>
      </c>
      <c r="AR4">
        <v>26.495999999999999</v>
      </c>
      <c r="AS4">
        <v>16.253504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4.368913</v>
      </c>
      <c r="AZ4">
        <v>5.3489610000000001</v>
      </c>
      <c r="BA4">
        <v>3.533363</v>
      </c>
      <c r="BB4">
        <v>1.6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2766.8588359999985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608.93579999999997</v>
      </c>
      <c r="L5">
        <v>367.73610000000002</v>
      </c>
      <c r="M5">
        <v>94.648348999999996</v>
      </c>
      <c r="N5">
        <v>121.7</v>
      </c>
      <c r="O5">
        <v>127.59990000000001</v>
      </c>
      <c r="P5">
        <v>127.7501</v>
      </c>
      <c r="Q5">
        <v>18.972404000000001</v>
      </c>
      <c r="R5">
        <v>37.628599999999999</v>
      </c>
      <c r="S5">
        <v>0</v>
      </c>
      <c r="T5">
        <v>1.6209739999999999</v>
      </c>
      <c r="U5">
        <v>347.625</v>
      </c>
      <c r="V5">
        <v>12.3172</v>
      </c>
      <c r="W5">
        <v>32.170099999999998</v>
      </c>
      <c r="X5">
        <v>148.30000000000001</v>
      </c>
      <c r="Y5">
        <v>0</v>
      </c>
      <c r="Z5">
        <v>0</v>
      </c>
      <c r="AA5">
        <v>42.14808</v>
      </c>
      <c r="AB5">
        <v>44.219014000000001</v>
      </c>
      <c r="AC5">
        <v>32.084375000000001</v>
      </c>
      <c r="AD5">
        <v>40.404277999999998</v>
      </c>
      <c r="AE5">
        <v>0</v>
      </c>
      <c r="AF5">
        <v>38.641618999999999</v>
      </c>
      <c r="AG5">
        <v>43.549674000000003</v>
      </c>
      <c r="AH5">
        <v>167.09486100000001</v>
      </c>
      <c r="AI5">
        <v>0</v>
      </c>
      <c r="AJ5">
        <v>0</v>
      </c>
      <c r="AK5">
        <v>60.087840999999997</v>
      </c>
      <c r="AL5">
        <v>69.72</v>
      </c>
      <c r="AM5">
        <v>17.373678999999999</v>
      </c>
      <c r="AN5">
        <v>1.0636030000000001</v>
      </c>
      <c r="AO5">
        <v>0</v>
      </c>
      <c r="AP5">
        <v>10.504200000000001</v>
      </c>
      <c r="AQ5">
        <v>64.850998000000004</v>
      </c>
      <c r="AR5">
        <v>24.288</v>
      </c>
      <c r="AS5">
        <v>16.253504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4.368913</v>
      </c>
      <c r="AZ5">
        <v>5.3489610000000001</v>
      </c>
      <c r="BA5">
        <v>3.533363</v>
      </c>
      <c r="BB5">
        <v>1.6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2749.1408399999987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608.93579999999997</v>
      </c>
      <c r="L6">
        <v>298.23</v>
      </c>
      <c r="M6">
        <v>94.648348999999996</v>
      </c>
      <c r="N6">
        <v>121.7</v>
      </c>
      <c r="O6">
        <v>127.59990000000001</v>
      </c>
      <c r="P6">
        <v>127.7501</v>
      </c>
      <c r="Q6">
        <v>18.333400000000001</v>
      </c>
      <c r="R6">
        <v>37.628599999999999</v>
      </c>
      <c r="S6">
        <v>0</v>
      </c>
      <c r="T6">
        <v>1.6209739999999999</v>
      </c>
      <c r="U6">
        <v>347.625</v>
      </c>
      <c r="V6">
        <v>12.3172</v>
      </c>
      <c r="W6">
        <v>32.170099999999998</v>
      </c>
      <c r="X6">
        <v>148.30000000000001</v>
      </c>
      <c r="Y6">
        <v>0</v>
      </c>
      <c r="Z6">
        <v>0</v>
      </c>
      <c r="AA6">
        <v>42.14808</v>
      </c>
      <c r="AB6">
        <v>44.219014000000001</v>
      </c>
      <c r="AC6">
        <v>32.084375000000001</v>
      </c>
      <c r="AD6">
        <v>40.404277999999998</v>
      </c>
      <c r="AE6">
        <v>0</v>
      </c>
      <c r="AF6">
        <v>38.641618999999999</v>
      </c>
      <c r="AG6">
        <v>43.549674000000003</v>
      </c>
      <c r="AH6">
        <v>167.09486100000001</v>
      </c>
      <c r="AI6">
        <v>0</v>
      </c>
      <c r="AJ6">
        <v>0</v>
      </c>
      <c r="AK6">
        <v>60.087840999999997</v>
      </c>
      <c r="AL6">
        <v>69.72</v>
      </c>
      <c r="AM6">
        <v>17.373678999999999</v>
      </c>
      <c r="AN6">
        <v>1.0636030000000001</v>
      </c>
      <c r="AO6">
        <v>0</v>
      </c>
      <c r="AP6">
        <v>10.504200000000001</v>
      </c>
      <c r="AQ6">
        <v>64.850998000000004</v>
      </c>
      <c r="AR6">
        <v>24.288</v>
      </c>
      <c r="AS6">
        <v>16.253504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4.368913</v>
      </c>
      <c r="AZ6">
        <v>5.3489610000000001</v>
      </c>
      <c r="BA6">
        <v>3.533363</v>
      </c>
      <c r="BB6">
        <v>1.6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2678.9957359999985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608.93579999999997</v>
      </c>
      <c r="L7">
        <v>268.23</v>
      </c>
      <c r="M7">
        <v>94.648348999999996</v>
      </c>
      <c r="N7">
        <v>121.7</v>
      </c>
      <c r="O7">
        <v>127.59990000000001</v>
      </c>
      <c r="P7">
        <v>127.7501</v>
      </c>
      <c r="Q7">
        <v>18.333400000000001</v>
      </c>
      <c r="R7">
        <v>37.628599999999999</v>
      </c>
      <c r="S7">
        <v>0</v>
      </c>
      <c r="T7">
        <v>1.6209739999999999</v>
      </c>
      <c r="U7">
        <v>347.625</v>
      </c>
      <c r="V7">
        <v>12.3172</v>
      </c>
      <c r="W7">
        <v>32.170099999999998</v>
      </c>
      <c r="X7">
        <v>148.30000000000001</v>
      </c>
      <c r="Y7">
        <v>0</v>
      </c>
      <c r="Z7">
        <v>0</v>
      </c>
      <c r="AA7">
        <v>42.14808</v>
      </c>
      <c r="AB7">
        <v>44.219014000000001</v>
      </c>
      <c r="AC7">
        <v>32.084375000000001</v>
      </c>
      <c r="AD7">
        <v>40.404277999999998</v>
      </c>
      <c r="AE7">
        <v>0</v>
      </c>
      <c r="AF7">
        <v>38.641618999999999</v>
      </c>
      <c r="AG7">
        <v>43.549674000000003</v>
      </c>
      <c r="AH7">
        <v>167.09486100000001</v>
      </c>
      <c r="AI7">
        <v>0</v>
      </c>
      <c r="AJ7">
        <v>0</v>
      </c>
      <c r="AK7">
        <v>60.087840999999997</v>
      </c>
      <c r="AL7">
        <v>69.72</v>
      </c>
      <c r="AM7">
        <v>17.373678999999999</v>
      </c>
      <c r="AN7">
        <v>1.0636030000000001</v>
      </c>
      <c r="AO7">
        <v>0</v>
      </c>
      <c r="AP7">
        <v>10.504200000000001</v>
      </c>
      <c r="AQ7">
        <v>64.850998000000004</v>
      </c>
      <c r="AR7">
        <v>24.288</v>
      </c>
      <c r="AS7">
        <v>16.253504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4.368913</v>
      </c>
      <c r="AZ7">
        <v>5.3489610000000001</v>
      </c>
      <c r="BA7">
        <v>3.533363</v>
      </c>
      <c r="BB7">
        <v>1.6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2648.9957359999989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608.93579999999997</v>
      </c>
      <c r="L8">
        <v>258.23</v>
      </c>
      <c r="M8">
        <v>94.648348999999996</v>
      </c>
      <c r="N8">
        <v>121.7</v>
      </c>
      <c r="O8">
        <v>127.59990000000001</v>
      </c>
      <c r="P8">
        <v>127.7501</v>
      </c>
      <c r="Q8">
        <v>18.333400000000001</v>
      </c>
      <c r="R8">
        <v>37.628599999999999</v>
      </c>
      <c r="S8">
        <v>0</v>
      </c>
      <c r="T8">
        <v>1.6209739999999999</v>
      </c>
      <c r="U8">
        <v>347.625</v>
      </c>
      <c r="V8">
        <v>12.3172</v>
      </c>
      <c r="W8">
        <v>32.170099999999998</v>
      </c>
      <c r="X8">
        <v>148.30000000000001</v>
      </c>
      <c r="Y8">
        <v>0</v>
      </c>
      <c r="Z8">
        <v>0</v>
      </c>
      <c r="AA8">
        <v>42.14808</v>
      </c>
      <c r="AB8">
        <v>44.219014000000001</v>
      </c>
      <c r="AC8">
        <v>32.084375000000001</v>
      </c>
      <c r="AD8">
        <v>40.404277999999998</v>
      </c>
      <c r="AE8">
        <v>0</v>
      </c>
      <c r="AF8">
        <v>38.641618999999999</v>
      </c>
      <c r="AG8">
        <v>43.549674000000003</v>
      </c>
      <c r="AH8">
        <v>167.09486100000001</v>
      </c>
      <c r="AI8">
        <v>0</v>
      </c>
      <c r="AJ8">
        <v>0</v>
      </c>
      <c r="AK8">
        <v>60.087840999999997</v>
      </c>
      <c r="AL8">
        <v>69.72</v>
      </c>
      <c r="AM8">
        <v>17.373678999999999</v>
      </c>
      <c r="AN8">
        <v>1.0636030000000001</v>
      </c>
      <c r="AO8">
        <v>0</v>
      </c>
      <c r="AP8">
        <v>10.504200000000001</v>
      </c>
      <c r="AQ8">
        <v>64.850998000000004</v>
      </c>
      <c r="AR8">
        <v>24.288</v>
      </c>
      <c r="AS8">
        <v>16.253504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4.368913</v>
      </c>
      <c r="AZ8">
        <v>5.3489610000000001</v>
      </c>
      <c r="BA8">
        <v>3.533363</v>
      </c>
      <c r="BB8">
        <v>1.6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2638.9957359999989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608.93579999999997</v>
      </c>
      <c r="L9">
        <v>218.23</v>
      </c>
      <c r="M9">
        <v>94.648348999999996</v>
      </c>
      <c r="N9">
        <v>121.7</v>
      </c>
      <c r="O9">
        <v>127.59990000000001</v>
      </c>
      <c r="P9">
        <v>127.7501</v>
      </c>
      <c r="Q9">
        <v>18.333400000000001</v>
      </c>
      <c r="R9">
        <v>37.628599999999999</v>
      </c>
      <c r="S9">
        <v>0</v>
      </c>
      <c r="T9">
        <v>1.6209739999999999</v>
      </c>
      <c r="U9">
        <v>347.625</v>
      </c>
      <c r="V9">
        <v>12.3172</v>
      </c>
      <c r="W9">
        <v>32.170099999999998</v>
      </c>
      <c r="X9">
        <v>148.30000000000001</v>
      </c>
      <c r="Y9">
        <v>0</v>
      </c>
      <c r="Z9">
        <v>0</v>
      </c>
      <c r="AA9">
        <v>42.14808</v>
      </c>
      <c r="AB9">
        <v>44.219014000000001</v>
      </c>
      <c r="AC9">
        <v>32.084375000000001</v>
      </c>
      <c r="AD9">
        <v>40.404277999999998</v>
      </c>
      <c r="AE9">
        <v>0</v>
      </c>
      <c r="AF9">
        <v>38.641618999999999</v>
      </c>
      <c r="AG9">
        <v>43.549674000000003</v>
      </c>
      <c r="AH9">
        <v>167.09486100000001</v>
      </c>
      <c r="AI9">
        <v>0</v>
      </c>
      <c r="AJ9">
        <v>0</v>
      </c>
      <c r="AK9">
        <v>60.087840999999997</v>
      </c>
      <c r="AL9">
        <v>69.72</v>
      </c>
      <c r="AM9">
        <v>17.373678999999999</v>
      </c>
      <c r="AN9">
        <v>1.0636030000000001</v>
      </c>
      <c r="AO9">
        <v>0</v>
      </c>
      <c r="AP9">
        <v>10.504200000000001</v>
      </c>
      <c r="AQ9">
        <v>64.850998000000004</v>
      </c>
      <c r="AR9">
        <v>24.288</v>
      </c>
      <c r="AS9">
        <v>16.253504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4.368913</v>
      </c>
      <c r="AZ9">
        <v>5.3489610000000001</v>
      </c>
      <c r="BA9">
        <v>3.533363</v>
      </c>
      <c r="BB9">
        <v>1.6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2598.9957359999989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608.93579999999997</v>
      </c>
      <c r="L10">
        <v>218.23</v>
      </c>
      <c r="M10">
        <v>94.648348999999996</v>
      </c>
      <c r="N10">
        <v>121.7</v>
      </c>
      <c r="O10">
        <v>127.59990000000001</v>
      </c>
      <c r="P10">
        <v>127.7501</v>
      </c>
      <c r="Q10">
        <v>18.333400000000001</v>
      </c>
      <c r="R10">
        <v>37.628599999999999</v>
      </c>
      <c r="S10">
        <v>0</v>
      </c>
      <c r="T10">
        <v>1.6209739999999999</v>
      </c>
      <c r="U10">
        <v>347.625</v>
      </c>
      <c r="V10">
        <v>12.3172</v>
      </c>
      <c r="W10">
        <v>32.170099999999998</v>
      </c>
      <c r="X10">
        <v>148.30000000000001</v>
      </c>
      <c r="Y10">
        <v>0</v>
      </c>
      <c r="Z10">
        <v>0</v>
      </c>
      <c r="AA10">
        <v>42.14808</v>
      </c>
      <c r="AB10">
        <v>44.219014000000001</v>
      </c>
      <c r="AC10">
        <v>32.084375000000001</v>
      </c>
      <c r="AD10">
        <v>40.404277999999998</v>
      </c>
      <c r="AE10">
        <v>0</v>
      </c>
      <c r="AF10">
        <v>38.641618999999999</v>
      </c>
      <c r="AG10">
        <v>43.549674000000003</v>
      </c>
      <c r="AH10">
        <v>167.09486100000001</v>
      </c>
      <c r="AI10">
        <v>0</v>
      </c>
      <c r="AJ10">
        <v>0</v>
      </c>
      <c r="AK10">
        <v>60.087840999999997</v>
      </c>
      <c r="AL10">
        <v>69.72</v>
      </c>
      <c r="AM10">
        <v>17.373678999999999</v>
      </c>
      <c r="AN10">
        <v>1.0636030000000001</v>
      </c>
      <c r="AO10">
        <v>0</v>
      </c>
      <c r="AP10">
        <v>10.504200000000001</v>
      </c>
      <c r="AQ10">
        <v>64.850998000000004</v>
      </c>
      <c r="AR10">
        <v>24.288</v>
      </c>
      <c r="AS10">
        <v>16.253504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4.368913</v>
      </c>
      <c r="AZ10">
        <v>5.3489610000000001</v>
      </c>
      <c r="BA10">
        <v>3.533363</v>
      </c>
      <c r="BB10">
        <v>1.6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2598.9957359999989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608.93579999999997</v>
      </c>
      <c r="L11">
        <v>218.23</v>
      </c>
      <c r="M11">
        <v>94.648348999999996</v>
      </c>
      <c r="N11">
        <v>121.7</v>
      </c>
      <c r="O11">
        <v>127.59990000000001</v>
      </c>
      <c r="P11">
        <v>127.7501</v>
      </c>
      <c r="Q11">
        <v>18.333400000000001</v>
      </c>
      <c r="R11">
        <v>37.628599999999999</v>
      </c>
      <c r="S11">
        <v>0</v>
      </c>
      <c r="T11">
        <v>1.6209739999999999</v>
      </c>
      <c r="U11">
        <v>347.625</v>
      </c>
      <c r="V11">
        <v>12.3172</v>
      </c>
      <c r="W11">
        <v>32.170099999999998</v>
      </c>
      <c r="X11">
        <v>148.30000000000001</v>
      </c>
      <c r="Y11">
        <v>0</v>
      </c>
      <c r="Z11">
        <v>0</v>
      </c>
      <c r="AA11">
        <v>42.14808</v>
      </c>
      <c r="AB11">
        <v>44.219014000000001</v>
      </c>
      <c r="AC11">
        <v>32.084375000000001</v>
      </c>
      <c r="AD11">
        <v>40.404277999999998</v>
      </c>
      <c r="AE11">
        <v>0</v>
      </c>
      <c r="AF11">
        <v>38.641618999999999</v>
      </c>
      <c r="AG11">
        <v>43.549674000000003</v>
      </c>
      <c r="AH11">
        <v>167.09486100000001</v>
      </c>
      <c r="AI11">
        <v>0</v>
      </c>
      <c r="AJ11">
        <v>0</v>
      </c>
      <c r="AK11">
        <v>60.087840999999997</v>
      </c>
      <c r="AL11">
        <v>69.72</v>
      </c>
      <c r="AM11">
        <v>17.373678999999999</v>
      </c>
      <c r="AN11">
        <v>1.0636030000000001</v>
      </c>
      <c r="AO11">
        <v>0</v>
      </c>
      <c r="AP11">
        <v>10.504200000000001</v>
      </c>
      <c r="AQ11">
        <v>64.850998000000004</v>
      </c>
      <c r="AR11">
        <v>38.64</v>
      </c>
      <c r="AS11">
        <v>36.053227999999997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4.368913</v>
      </c>
      <c r="AZ11">
        <v>5.3489610000000001</v>
      </c>
      <c r="BA11">
        <v>3.533363</v>
      </c>
      <c r="BB11">
        <v>1.6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2633.1474599999992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608.93579999999997</v>
      </c>
      <c r="L12">
        <v>218.23</v>
      </c>
      <c r="M12">
        <v>94.648348999999996</v>
      </c>
      <c r="N12">
        <v>121.7</v>
      </c>
      <c r="O12">
        <v>127.59990000000001</v>
      </c>
      <c r="P12">
        <v>127.7501</v>
      </c>
      <c r="Q12">
        <v>18.333400000000001</v>
      </c>
      <c r="R12">
        <v>37.628599999999999</v>
      </c>
      <c r="S12">
        <v>0</v>
      </c>
      <c r="T12">
        <v>1.6209739999999999</v>
      </c>
      <c r="U12">
        <v>347.625</v>
      </c>
      <c r="V12">
        <v>12.3172</v>
      </c>
      <c r="W12">
        <v>32.170099999999998</v>
      </c>
      <c r="X12">
        <v>148.30000000000001</v>
      </c>
      <c r="Y12">
        <v>0</v>
      </c>
      <c r="Z12">
        <v>0</v>
      </c>
      <c r="AA12">
        <v>42.14808</v>
      </c>
      <c r="AB12">
        <v>44.219014000000001</v>
      </c>
      <c r="AC12">
        <v>32.084375000000001</v>
      </c>
      <c r="AD12">
        <v>40.404277999999998</v>
      </c>
      <c r="AE12">
        <v>0</v>
      </c>
      <c r="AF12">
        <v>38.641618999999999</v>
      </c>
      <c r="AG12">
        <v>43.549674000000003</v>
      </c>
      <c r="AH12">
        <v>167.09486100000001</v>
      </c>
      <c r="AI12">
        <v>0</v>
      </c>
      <c r="AJ12">
        <v>0</v>
      </c>
      <c r="AK12">
        <v>60.087840999999997</v>
      </c>
      <c r="AL12">
        <v>69.72</v>
      </c>
      <c r="AM12">
        <v>17.373678999999999</v>
      </c>
      <c r="AN12">
        <v>1.0636030000000001</v>
      </c>
      <c r="AO12">
        <v>0</v>
      </c>
      <c r="AP12">
        <v>10.504200000000001</v>
      </c>
      <c r="AQ12">
        <v>64.850998000000004</v>
      </c>
      <c r="AR12">
        <v>38.64</v>
      </c>
      <c r="AS12">
        <v>36.053227999999997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4.368913</v>
      </c>
      <c r="AZ12">
        <v>5.3489610000000001</v>
      </c>
      <c r="BA12">
        <v>3.533363</v>
      </c>
      <c r="BB12">
        <v>1.6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2633.1474599999992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608.93579999999997</v>
      </c>
      <c r="L13">
        <v>203.23</v>
      </c>
      <c r="M13">
        <v>94.648348999999996</v>
      </c>
      <c r="N13">
        <v>121.7</v>
      </c>
      <c r="O13">
        <v>127.59990000000001</v>
      </c>
      <c r="P13">
        <v>127.7501</v>
      </c>
      <c r="Q13">
        <v>18.333400000000001</v>
      </c>
      <c r="R13">
        <v>37.628599999999999</v>
      </c>
      <c r="S13">
        <v>0</v>
      </c>
      <c r="T13">
        <v>1.6209739999999999</v>
      </c>
      <c r="U13">
        <v>347.625</v>
      </c>
      <c r="V13">
        <v>12.3172</v>
      </c>
      <c r="W13">
        <v>32.170099999999998</v>
      </c>
      <c r="X13">
        <v>148.30000000000001</v>
      </c>
      <c r="Y13">
        <v>0</v>
      </c>
      <c r="Z13">
        <v>0</v>
      </c>
      <c r="AA13">
        <v>42.14808</v>
      </c>
      <c r="AB13">
        <v>44.219014000000001</v>
      </c>
      <c r="AC13">
        <v>32.084375000000001</v>
      </c>
      <c r="AD13">
        <v>40.404277999999998</v>
      </c>
      <c r="AE13">
        <v>0</v>
      </c>
      <c r="AF13">
        <v>38.641618999999999</v>
      </c>
      <c r="AG13">
        <v>43.549674000000003</v>
      </c>
      <c r="AH13">
        <v>167.09486100000001</v>
      </c>
      <c r="AI13">
        <v>0</v>
      </c>
      <c r="AJ13">
        <v>0</v>
      </c>
      <c r="AK13">
        <v>60.087840999999997</v>
      </c>
      <c r="AL13">
        <v>69.72</v>
      </c>
      <c r="AM13">
        <v>17.373678999999999</v>
      </c>
      <c r="AN13">
        <v>1.0636030000000001</v>
      </c>
      <c r="AO13">
        <v>0</v>
      </c>
      <c r="AP13">
        <v>10.504200000000001</v>
      </c>
      <c r="AQ13">
        <v>64.850998000000004</v>
      </c>
      <c r="AR13">
        <v>26.495999999999999</v>
      </c>
      <c r="AS13">
        <v>36.053227999999997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4.368913</v>
      </c>
      <c r="AZ13">
        <v>5.3489610000000001</v>
      </c>
      <c r="BA13">
        <v>3.533363</v>
      </c>
      <c r="BB13">
        <v>1.6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2606.0034599999994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608.93579999999997</v>
      </c>
      <c r="L14">
        <v>173.23</v>
      </c>
      <c r="M14">
        <v>94.648348999999996</v>
      </c>
      <c r="N14">
        <v>121.7</v>
      </c>
      <c r="O14">
        <v>127.59990000000001</v>
      </c>
      <c r="P14">
        <v>127.7501</v>
      </c>
      <c r="Q14">
        <v>18.333400000000001</v>
      </c>
      <c r="R14">
        <v>37.628599999999999</v>
      </c>
      <c r="S14">
        <v>0</v>
      </c>
      <c r="T14">
        <v>1.6209739999999999</v>
      </c>
      <c r="U14">
        <v>347.625</v>
      </c>
      <c r="V14">
        <v>12.3172</v>
      </c>
      <c r="W14">
        <v>32.170099999999998</v>
      </c>
      <c r="X14">
        <v>148.30000000000001</v>
      </c>
      <c r="Y14">
        <v>0</v>
      </c>
      <c r="Z14">
        <v>0</v>
      </c>
      <c r="AA14">
        <v>42.14808</v>
      </c>
      <c r="AB14">
        <v>44.219014000000001</v>
      </c>
      <c r="AC14">
        <v>32.084375000000001</v>
      </c>
      <c r="AD14">
        <v>40.404277999999998</v>
      </c>
      <c r="AE14">
        <v>0</v>
      </c>
      <c r="AF14">
        <v>38.641618999999999</v>
      </c>
      <c r="AG14">
        <v>43.549674000000003</v>
      </c>
      <c r="AH14">
        <v>167.09486100000001</v>
      </c>
      <c r="AI14">
        <v>0</v>
      </c>
      <c r="AJ14">
        <v>0</v>
      </c>
      <c r="AK14">
        <v>60.087840999999997</v>
      </c>
      <c r="AL14">
        <v>69.72</v>
      </c>
      <c r="AM14">
        <v>17.373678999999999</v>
      </c>
      <c r="AN14">
        <v>1.0636030000000001</v>
      </c>
      <c r="AO14">
        <v>0</v>
      </c>
      <c r="AP14">
        <v>10.504200000000001</v>
      </c>
      <c r="AQ14">
        <v>64.850998000000004</v>
      </c>
      <c r="AR14">
        <v>26.495999999999999</v>
      </c>
      <c r="AS14">
        <v>36.053227999999997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4.368913</v>
      </c>
      <c r="AZ14">
        <v>5.3489610000000001</v>
      </c>
      <c r="BA14">
        <v>3.533363</v>
      </c>
      <c r="BB14">
        <v>1.6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2576.0034599999994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536.58707800000002</v>
      </c>
      <c r="L15">
        <v>143.22999999999999</v>
      </c>
      <c r="M15">
        <v>94.648348999999996</v>
      </c>
      <c r="N15">
        <v>121.7</v>
      </c>
      <c r="O15">
        <v>127.59990000000001</v>
      </c>
      <c r="P15">
        <v>127.7501</v>
      </c>
      <c r="Q15">
        <v>18.333400000000001</v>
      </c>
      <c r="R15">
        <v>37.628599999999999</v>
      </c>
      <c r="S15">
        <v>0</v>
      </c>
      <c r="T15">
        <v>1</v>
      </c>
      <c r="U15">
        <v>347.625</v>
      </c>
      <c r="V15">
        <v>12.597799999999999</v>
      </c>
      <c r="W15">
        <v>29.374649000000002</v>
      </c>
      <c r="X15">
        <v>128.6318</v>
      </c>
      <c r="Y15">
        <v>0</v>
      </c>
      <c r="Z15">
        <v>0</v>
      </c>
      <c r="AA15">
        <v>42.14808</v>
      </c>
      <c r="AB15">
        <v>44.219014000000001</v>
      </c>
      <c r="AC15">
        <v>32.084375000000001</v>
      </c>
      <c r="AD15">
        <v>40.404277999999998</v>
      </c>
      <c r="AE15">
        <v>0</v>
      </c>
      <c r="AF15">
        <v>38.641618999999999</v>
      </c>
      <c r="AG15">
        <v>43.549674000000003</v>
      </c>
      <c r="AH15">
        <v>167.09486100000001</v>
      </c>
      <c r="AI15">
        <v>0</v>
      </c>
      <c r="AJ15">
        <v>0</v>
      </c>
      <c r="AK15">
        <v>60.087840999999997</v>
      </c>
      <c r="AL15">
        <v>69.72</v>
      </c>
      <c r="AM15">
        <v>17.373678999999999</v>
      </c>
      <c r="AN15">
        <v>1.0636030000000001</v>
      </c>
      <c r="AO15">
        <v>0</v>
      </c>
      <c r="AP15">
        <v>10.504200000000001</v>
      </c>
      <c r="AQ15">
        <v>64.850998000000004</v>
      </c>
      <c r="AR15">
        <v>26.495999999999999</v>
      </c>
      <c r="AS15">
        <v>16.253504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4.368913</v>
      </c>
      <c r="AZ15">
        <v>5.3489610000000001</v>
      </c>
      <c r="BA15">
        <v>3.533363</v>
      </c>
      <c r="BB15">
        <v>1.6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2431.0509889999994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459.3304</v>
      </c>
      <c r="L16">
        <v>143.22999999999999</v>
      </c>
      <c r="M16">
        <v>94.648348999999996</v>
      </c>
      <c r="N16">
        <v>121.7</v>
      </c>
      <c r="O16">
        <v>127.59990000000001</v>
      </c>
      <c r="P16">
        <v>127.7501</v>
      </c>
      <c r="Q16">
        <v>18.333400000000001</v>
      </c>
      <c r="R16">
        <v>37.628599999999999</v>
      </c>
      <c r="S16">
        <v>0</v>
      </c>
      <c r="T16">
        <v>1</v>
      </c>
      <c r="U16">
        <v>347.625</v>
      </c>
      <c r="V16">
        <v>12.597799999999999</v>
      </c>
      <c r="W16">
        <v>28.998899999999999</v>
      </c>
      <c r="X16">
        <v>128.6318</v>
      </c>
      <c r="Y16">
        <v>0</v>
      </c>
      <c r="Z16">
        <v>0</v>
      </c>
      <c r="AA16">
        <v>42.14808</v>
      </c>
      <c r="AB16">
        <v>44.219014000000001</v>
      </c>
      <c r="AC16">
        <v>32.084375000000001</v>
      </c>
      <c r="AD16">
        <v>40.404277999999998</v>
      </c>
      <c r="AE16">
        <v>0</v>
      </c>
      <c r="AF16">
        <v>38.641618999999999</v>
      </c>
      <c r="AG16">
        <v>43.549674000000003</v>
      </c>
      <c r="AH16">
        <v>167.09486100000001</v>
      </c>
      <c r="AI16">
        <v>0</v>
      </c>
      <c r="AJ16">
        <v>0</v>
      </c>
      <c r="AK16">
        <v>60.087840999999997</v>
      </c>
      <c r="AL16">
        <v>69.72</v>
      </c>
      <c r="AM16">
        <v>17.373678999999999</v>
      </c>
      <c r="AN16">
        <v>1.0636030000000001</v>
      </c>
      <c r="AO16">
        <v>0</v>
      </c>
      <c r="AP16">
        <v>10.504200000000001</v>
      </c>
      <c r="AQ16">
        <v>64.850998000000004</v>
      </c>
      <c r="AR16">
        <v>26.495999999999999</v>
      </c>
      <c r="AS16">
        <v>16.253504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4.368913</v>
      </c>
      <c r="AZ16">
        <v>5.3489610000000001</v>
      </c>
      <c r="BA16">
        <v>3.533363</v>
      </c>
      <c r="BB16">
        <v>1.6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2353.4185619999994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395</v>
      </c>
      <c r="L17">
        <v>116</v>
      </c>
      <c r="M17">
        <v>94.648348999999996</v>
      </c>
      <c r="N17">
        <v>121.7</v>
      </c>
      <c r="O17">
        <v>127.59990000000001</v>
      </c>
      <c r="P17">
        <v>127.7501</v>
      </c>
      <c r="Q17">
        <v>18.333400000000001</v>
      </c>
      <c r="R17">
        <v>37.628599999999999</v>
      </c>
      <c r="S17">
        <v>0</v>
      </c>
      <c r="T17">
        <v>1</v>
      </c>
      <c r="U17">
        <v>347.625</v>
      </c>
      <c r="V17">
        <v>12.597799999999999</v>
      </c>
      <c r="W17">
        <v>28.998899999999999</v>
      </c>
      <c r="X17">
        <v>128.6318</v>
      </c>
      <c r="Y17">
        <v>0</v>
      </c>
      <c r="Z17">
        <v>0</v>
      </c>
      <c r="AA17">
        <v>42.14808</v>
      </c>
      <c r="AB17">
        <v>44.219014000000001</v>
      </c>
      <c r="AC17">
        <v>32.084375000000001</v>
      </c>
      <c r="AD17">
        <v>40.404277999999998</v>
      </c>
      <c r="AE17">
        <v>0</v>
      </c>
      <c r="AF17">
        <v>38.641618999999999</v>
      </c>
      <c r="AG17">
        <v>43.549674000000003</v>
      </c>
      <c r="AH17">
        <v>167.09486100000001</v>
      </c>
      <c r="AI17">
        <v>0</v>
      </c>
      <c r="AJ17">
        <v>0</v>
      </c>
      <c r="AK17">
        <v>60.087840999999997</v>
      </c>
      <c r="AL17">
        <v>69.72</v>
      </c>
      <c r="AM17">
        <v>17.373678999999999</v>
      </c>
      <c r="AN17">
        <v>1.0636030000000001</v>
      </c>
      <c r="AO17">
        <v>0</v>
      </c>
      <c r="AP17">
        <v>10.504200000000001</v>
      </c>
      <c r="AQ17">
        <v>64.850998000000004</v>
      </c>
      <c r="AR17">
        <v>26.495999999999999</v>
      </c>
      <c r="AS17">
        <v>16.253504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4.368913</v>
      </c>
      <c r="AZ17">
        <v>5.3489610000000001</v>
      </c>
      <c r="BA17">
        <v>3.533363</v>
      </c>
      <c r="BB17">
        <v>1.6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2261.8581619999991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379</v>
      </c>
      <c r="L18">
        <v>116</v>
      </c>
      <c r="M18">
        <v>94.648348999999996</v>
      </c>
      <c r="N18">
        <v>121.7</v>
      </c>
      <c r="O18">
        <v>127.59990000000001</v>
      </c>
      <c r="P18">
        <v>127.7501</v>
      </c>
      <c r="Q18">
        <v>18.333400000000001</v>
      </c>
      <c r="R18">
        <v>37.628599999999999</v>
      </c>
      <c r="S18">
        <v>0</v>
      </c>
      <c r="T18">
        <v>1</v>
      </c>
      <c r="U18">
        <v>347.625</v>
      </c>
      <c r="V18">
        <v>12.597799999999999</v>
      </c>
      <c r="W18">
        <v>28.998899999999999</v>
      </c>
      <c r="X18">
        <v>128.6318</v>
      </c>
      <c r="Y18">
        <v>0</v>
      </c>
      <c r="Z18">
        <v>0</v>
      </c>
      <c r="AA18">
        <v>42.14808</v>
      </c>
      <c r="AB18">
        <v>44.219014000000001</v>
      </c>
      <c r="AC18">
        <v>32.084375000000001</v>
      </c>
      <c r="AD18">
        <v>40.404277999999998</v>
      </c>
      <c r="AE18">
        <v>0</v>
      </c>
      <c r="AF18">
        <v>38.641618999999999</v>
      </c>
      <c r="AG18">
        <v>43.549674000000003</v>
      </c>
      <c r="AH18">
        <v>167.09486100000001</v>
      </c>
      <c r="AI18">
        <v>0</v>
      </c>
      <c r="AJ18">
        <v>0</v>
      </c>
      <c r="AK18">
        <v>60.087840999999997</v>
      </c>
      <c r="AL18">
        <v>69.72</v>
      </c>
      <c r="AM18">
        <v>17.373678999999999</v>
      </c>
      <c r="AN18">
        <v>1.0636030000000001</v>
      </c>
      <c r="AO18">
        <v>0</v>
      </c>
      <c r="AP18">
        <v>10.504200000000001</v>
      </c>
      <c r="AQ18">
        <v>64.850998000000004</v>
      </c>
      <c r="AR18">
        <v>26.495999999999999</v>
      </c>
      <c r="AS18">
        <v>16.253504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4.368913</v>
      </c>
      <c r="AZ18">
        <v>5.3489610000000001</v>
      </c>
      <c r="BA18">
        <v>3.533363</v>
      </c>
      <c r="BB18">
        <v>1.6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2245.8581619999995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</v>
      </c>
      <c r="L19">
        <v>116</v>
      </c>
      <c r="M19">
        <v>94.648348999999996</v>
      </c>
      <c r="N19">
        <v>121.7</v>
      </c>
      <c r="O19">
        <v>127.59990000000001</v>
      </c>
      <c r="P19">
        <v>127.7501</v>
      </c>
      <c r="Q19">
        <v>14.0274</v>
      </c>
      <c r="R19">
        <v>31.6205</v>
      </c>
      <c r="S19">
        <v>0</v>
      </c>
      <c r="T19">
        <v>1</v>
      </c>
      <c r="U19">
        <v>347.625</v>
      </c>
      <c r="V19">
        <v>12.597799999999999</v>
      </c>
      <c r="W19">
        <v>28.998899999999999</v>
      </c>
      <c r="X19">
        <v>128.6318</v>
      </c>
      <c r="Y19">
        <v>0</v>
      </c>
      <c r="Z19">
        <v>0</v>
      </c>
      <c r="AA19">
        <v>42.14808</v>
      </c>
      <c r="AB19">
        <v>44.219014000000001</v>
      </c>
      <c r="AC19">
        <v>32.084375000000001</v>
      </c>
      <c r="AD19">
        <v>40.404277999999998</v>
      </c>
      <c r="AE19">
        <v>0</v>
      </c>
      <c r="AF19">
        <v>38.641618999999999</v>
      </c>
      <c r="AG19">
        <v>43.549674000000003</v>
      </c>
      <c r="AH19">
        <v>167.09486100000001</v>
      </c>
      <c r="AI19">
        <v>0</v>
      </c>
      <c r="AJ19">
        <v>0</v>
      </c>
      <c r="AK19">
        <v>60.087840999999997</v>
      </c>
      <c r="AL19">
        <v>69.72</v>
      </c>
      <c r="AM19">
        <v>17.373678999999999</v>
      </c>
      <c r="AN19">
        <v>1.0636030000000001</v>
      </c>
      <c r="AO19">
        <v>0</v>
      </c>
      <c r="AP19">
        <v>10.504200000000001</v>
      </c>
      <c r="AQ19">
        <v>64.850998000000004</v>
      </c>
      <c r="AR19">
        <v>38.64</v>
      </c>
      <c r="AS19">
        <v>16.253504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4.368913</v>
      </c>
      <c r="AZ19">
        <v>5.3489610000000001</v>
      </c>
      <c r="BA19">
        <v>3.533363</v>
      </c>
      <c r="BB19">
        <v>1.6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2247.6880619999993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</v>
      </c>
      <c r="L20">
        <v>116</v>
      </c>
      <c r="M20">
        <v>94.648348999999996</v>
      </c>
      <c r="N20">
        <v>121.7</v>
      </c>
      <c r="O20">
        <v>127.59990000000001</v>
      </c>
      <c r="P20">
        <v>127.7501</v>
      </c>
      <c r="Q20">
        <v>14.0274</v>
      </c>
      <c r="R20">
        <v>31.6205</v>
      </c>
      <c r="S20">
        <v>0</v>
      </c>
      <c r="T20">
        <v>1</v>
      </c>
      <c r="U20">
        <v>347.625</v>
      </c>
      <c r="V20">
        <v>12.597799999999999</v>
      </c>
      <c r="W20">
        <v>28.998899999999999</v>
      </c>
      <c r="X20">
        <v>128.6318</v>
      </c>
      <c r="Y20">
        <v>0</v>
      </c>
      <c r="Z20">
        <v>0</v>
      </c>
      <c r="AA20">
        <v>42.14808</v>
      </c>
      <c r="AB20">
        <v>44.219014000000001</v>
      </c>
      <c r="AC20">
        <v>32.084375000000001</v>
      </c>
      <c r="AD20">
        <v>40.404277999999998</v>
      </c>
      <c r="AE20">
        <v>0</v>
      </c>
      <c r="AF20">
        <v>38.641618999999999</v>
      </c>
      <c r="AG20">
        <v>43.549674000000003</v>
      </c>
      <c r="AH20">
        <v>167.09486100000001</v>
      </c>
      <c r="AI20">
        <v>0</v>
      </c>
      <c r="AJ20">
        <v>0</v>
      </c>
      <c r="AK20">
        <v>60.087840999999997</v>
      </c>
      <c r="AL20">
        <v>69.72</v>
      </c>
      <c r="AM20">
        <v>17.373678999999999</v>
      </c>
      <c r="AN20">
        <v>1.0636030000000001</v>
      </c>
      <c r="AO20">
        <v>0</v>
      </c>
      <c r="AP20">
        <v>10.504200000000001</v>
      </c>
      <c r="AQ20">
        <v>64.850998000000004</v>
      </c>
      <c r="AR20">
        <v>38.64</v>
      </c>
      <c r="AS20">
        <v>16.253504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4.368913</v>
      </c>
      <c r="AZ20">
        <v>5.3489610000000001</v>
      </c>
      <c r="BA20">
        <v>3.533363</v>
      </c>
      <c r="BB20">
        <v>1.6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2247.6880619999993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</v>
      </c>
      <c r="L21">
        <v>116</v>
      </c>
      <c r="M21">
        <v>94.648348999999996</v>
      </c>
      <c r="N21">
        <v>121.7</v>
      </c>
      <c r="O21">
        <v>127.59990000000001</v>
      </c>
      <c r="P21">
        <v>127.7501</v>
      </c>
      <c r="Q21">
        <v>12.5</v>
      </c>
      <c r="R21">
        <v>24.1</v>
      </c>
      <c r="S21">
        <v>0</v>
      </c>
      <c r="T21">
        <v>1</v>
      </c>
      <c r="U21">
        <v>347.625</v>
      </c>
      <c r="V21">
        <v>12.597799999999999</v>
      </c>
      <c r="W21">
        <v>28.998899999999999</v>
      </c>
      <c r="X21">
        <v>128.6318</v>
      </c>
      <c r="Y21">
        <v>0</v>
      </c>
      <c r="Z21">
        <v>0</v>
      </c>
      <c r="AA21">
        <v>42.14808</v>
      </c>
      <c r="AB21">
        <v>44.219014000000001</v>
      </c>
      <c r="AC21">
        <v>32.084375000000001</v>
      </c>
      <c r="AD21">
        <v>40.404277999999998</v>
      </c>
      <c r="AE21">
        <v>0</v>
      </c>
      <c r="AF21">
        <v>38.641618999999999</v>
      </c>
      <c r="AG21">
        <v>43.549674000000003</v>
      </c>
      <c r="AH21">
        <v>167.09486100000001</v>
      </c>
      <c r="AI21">
        <v>0</v>
      </c>
      <c r="AJ21">
        <v>0</v>
      </c>
      <c r="AK21">
        <v>60.087840999999997</v>
      </c>
      <c r="AL21">
        <v>69.72</v>
      </c>
      <c r="AM21">
        <v>5.8029489999999999</v>
      </c>
      <c r="AN21">
        <v>1.0636030000000001</v>
      </c>
      <c r="AO21">
        <v>5.5271999999999997</v>
      </c>
      <c r="AP21">
        <v>10.504200000000001</v>
      </c>
      <c r="AQ21">
        <v>64.850998000000004</v>
      </c>
      <c r="AR21">
        <v>30.911999999999999</v>
      </c>
      <c r="AS21">
        <v>16.253504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4.368913</v>
      </c>
      <c r="AZ21">
        <v>5.3489610000000001</v>
      </c>
      <c r="BA21">
        <v>3.533363</v>
      </c>
      <c r="BB21">
        <v>1.6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2224.8686319999993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</v>
      </c>
      <c r="L22">
        <v>116</v>
      </c>
      <c r="M22">
        <v>94.648348999999996</v>
      </c>
      <c r="N22">
        <v>121.7</v>
      </c>
      <c r="O22">
        <v>127.59990000000001</v>
      </c>
      <c r="P22">
        <v>127.7501</v>
      </c>
      <c r="Q22">
        <v>12.5</v>
      </c>
      <c r="R22">
        <v>24.1</v>
      </c>
      <c r="S22">
        <v>0</v>
      </c>
      <c r="T22">
        <v>1</v>
      </c>
      <c r="U22">
        <v>347.625</v>
      </c>
      <c r="V22">
        <v>12.597799999999999</v>
      </c>
      <c r="W22">
        <v>28.998899999999999</v>
      </c>
      <c r="X22">
        <v>128.6318</v>
      </c>
      <c r="Y22">
        <v>0</v>
      </c>
      <c r="Z22">
        <v>0</v>
      </c>
      <c r="AA22">
        <v>42.14808</v>
      </c>
      <c r="AB22">
        <v>44.219014000000001</v>
      </c>
      <c r="AC22">
        <v>32.084375000000001</v>
      </c>
      <c r="AD22">
        <v>40.404277999999998</v>
      </c>
      <c r="AE22">
        <v>0</v>
      </c>
      <c r="AF22">
        <v>38.641618999999999</v>
      </c>
      <c r="AG22">
        <v>43.549674000000003</v>
      </c>
      <c r="AH22">
        <v>167.09486100000001</v>
      </c>
      <c r="AI22">
        <v>0</v>
      </c>
      <c r="AJ22">
        <v>0</v>
      </c>
      <c r="AK22">
        <v>60.087840999999997</v>
      </c>
      <c r="AL22">
        <v>69.72</v>
      </c>
      <c r="AM22">
        <v>5.8029489999999999</v>
      </c>
      <c r="AN22">
        <v>1.0636030000000001</v>
      </c>
      <c r="AO22">
        <v>5.5271999999999997</v>
      </c>
      <c r="AP22">
        <v>10.504200000000001</v>
      </c>
      <c r="AQ22">
        <v>64.850998000000004</v>
      </c>
      <c r="AR22">
        <v>30.911999999999999</v>
      </c>
      <c r="AS22">
        <v>16.253504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4.368913</v>
      </c>
      <c r="AZ22">
        <v>5.3489610000000001</v>
      </c>
      <c r="BA22">
        <v>3.533363</v>
      </c>
      <c r="BB22">
        <v>1.6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2224.8686319999993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</v>
      </c>
      <c r="L23">
        <v>116</v>
      </c>
      <c r="M23">
        <v>94.648348999999996</v>
      </c>
      <c r="N23">
        <v>109.5427</v>
      </c>
      <c r="O23">
        <v>104.9555</v>
      </c>
      <c r="P23">
        <v>99.787800000000004</v>
      </c>
      <c r="Q23">
        <v>12.5</v>
      </c>
      <c r="R23">
        <v>24.1</v>
      </c>
      <c r="S23">
        <v>0</v>
      </c>
      <c r="T23">
        <v>1</v>
      </c>
      <c r="U23">
        <v>347.625</v>
      </c>
      <c r="V23">
        <v>12.597799999999999</v>
      </c>
      <c r="W23">
        <v>28.998899999999999</v>
      </c>
      <c r="X23">
        <v>128.6318</v>
      </c>
      <c r="Y23">
        <v>0</v>
      </c>
      <c r="Z23">
        <v>0</v>
      </c>
      <c r="AA23">
        <v>42.14808</v>
      </c>
      <c r="AB23">
        <v>44.219014000000001</v>
      </c>
      <c r="AC23">
        <v>32.084375000000001</v>
      </c>
      <c r="AD23">
        <v>40.404277999999998</v>
      </c>
      <c r="AE23">
        <v>0</v>
      </c>
      <c r="AF23">
        <v>38.641618999999999</v>
      </c>
      <c r="AG23">
        <v>43.549674000000003</v>
      </c>
      <c r="AH23">
        <v>167.09486100000001</v>
      </c>
      <c r="AI23">
        <v>0</v>
      </c>
      <c r="AJ23">
        <v>0</v>
      </c>
      <c r="AK23">
        <v>60.087840999999997</v>
      </c>
      <c r="AL23">
        <v>69.72</v>
      </c>
      <c r="AM23">
        <v>5.8029489999999999</v>
      </c>
      <c r="AN23">
        <v>1.0636030000000001</v>
      </c>
      <c r="AO23">
        <v>5.5271999999999997</v>
      </c>
      <c r="AP23">
        <v>10.504200000000001</v>
      </c>
      <c r="AQ23">
        <v>64.850998000000004</v>
      </c>
      <c r="AR23">
        <v>30.911999999999999</v>
      </c>
      <c r="AS23">
        <v>16.253504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4.368913</v>
      </c>
      <c r="AZ23">
        <v>5.3489610000000001</v>
      </c>
      <c r="BA23">
        <v>3.533363</v>
      </c>
      <c r="BB23">
        <v>1.6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2162.1046319999996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</v>
      </c>
      <c r="L24">
        <v>116</v>
      </c>
      <c r="M24">
        <v>94.648348999999996</v>
      </c>
      <c r="N24">
        <v>109.5427</v>
      </c>
      <c r="O24">
        <v>104.9555</v>
      </c>
      <c r="P24">
        <v>99.787800000000004</v>
      </c>
      <c r="Q24">
        <v>12.5</v>
      </c>
      <c r="R24">
        <v>24.1</v>
      </c>
      <c r="S24">
        <v>0</v>
      </c>
      <c r="T24">
        <v>1</v>
      </c>
      <c r="U24">
        <v>347.625</v>
      </c>
      <c r="V24">
        <v>12.597799999999999</v>
      </c>
      <c r="W24">
        <v>28.998899999999999</v>
      </c>
      <c r="X24">
        <v>128.6318</v>
      </c>
      <c r="Y24">
        <v>0</v>
      </c>
      <c r="Z24">
        <v>0</v>
      </c>
      <c r="AA24">
        <v>42.14808</v>
      </c>
      <c r="AB24">
        <v>44.219014000000001</v>
      </c>
      <c r="AC24">
        <v>32.084375000000001</v>
      </c>
      <c r="AD24">
        <v>40.404277999999998</v>
      </c>
      <c r="AE24">
        <v>0</v>
      </c>
      <c r="AF24">
        <v>38.641618999999999</v>
      </c>
      <c r="AG24">
        <v>43.549674000000003</v>
      </c>
      <c r="AH24">
        <v>167.09486100000001</v>
      </c>
      <c r="AI24">
        <v>0</v>
      </c>
      <c r="AJ24">
        <v>0</v>
      </c>
      <c r="AK24">
        <v>60.087840999999997</v>
      </c>
      <c r="AL24">
        <v>69.72</v>
      </c>
      <c r="AM24">
        <v>5.8029489999999999</v>
      </c>
      <c r="AN24">
        <v>1.0636030000000001</v>
      </c>
      <c r="AO24">
        <v>5.5271999999999997</v>
      </c>
      <c r="AP24">
        <v>10.504200000000001</v>
      </c>
      <c r="AQ24">
        <v>64.850998000000004</v>
      </c>
      <c r="AR24">
        <v>30.911999999999999</v>
      </c>
      <c r="AS24">
        <v>16.253504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4.368913</v>
      </c>
      <c r="AZ24">
        <v>5.3489610000000001</v>
      </c>
      <c r="BA24">
        <v>3.533363</v>
      </c>
      <c r="BB24">
        <v>1.6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2162.1046319999996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</v>
      </c>
      <c r="L25">
        <v>116</v>
      </c>
      <c r="M25">
        <v>94.648348999999996</v>
      </c>
      <c r="N25">
        <v>109.5427</v>
      </c>
      <c r="O25">
        <v>104.9555</v>
      </c>
      <c r="P25">
        <v>99.787800000000004</v>
      </c>
      <c r="Q25">
        <v>12.5</v>
      </c>
      <c r="R25">
        <v>24.1</v>
      </c>
      <c r="S25">
        <v>0</v>
      </c>
      <c r="T25">
        <v>1</v>
      </c>
      <c r="U25">
        <v>347.625</v>
      </c>
      <c r="V25">
        <v>12.597799999999999</v>
      </c>
      <c r="W25">
        <v>28.998899999999999</v>
      </c>
      <c r="X25">
        <v>128.6318</v>
      </c>
      <c r="Y25">
        <v>0</v>
      </c>
      <c r="Z25">
        <v>0</v>
      </c>
      <c r="AA25">
        <v>42.14808</v>
      </c>
      <c r="AB25">
        <v>44.219014000000001</v>
      </c>
      <c r="AC25">
        <v>32.084375000000001</v>
      </c>
      <c r="AD25">
        <v>40.404277999999998</v>
      </c>
      <c r="AE25">
        <v>0</v>
      </c>
      <c r="AF25">
        <v>38.641618999999999</v>
      </c>
      <c r="AG25">
        <v>43.549674000000003</v>
      </c>
      <c r="AH25">
        <v>167.09486100000001</v>
      </c>
      <c r="AI25">
        <v>0</v>
      </c>
      <c r="AJ25">
        <v>0</v>
      </c>
      <c r="AK25">
        <v>60.087840999999997</v>
      </c>
      <c r="AL25">
        <v>69.72</v>
      </c>
      <c r="AM25">
        <v>5.8029489999999999</v>
      </c>
      <c r="AN25">
        <v>1.0636030000000001</v>
      </c>
      <c r="AO25">
        <v>5.0861999999999998</v>
      </c>
      <c r="AP25">
        <v>10.504200000000001</v>
      </c>
      <c r="AQ25">
        <v>64.850998000000004</v>
      </c>
      <c r="AR25">
        <v>38.64</v>
      </c>
      <c r="AS25">
        <v>16.253504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4.368913</v>
      </c>
      <c r="AZ25">
        <v>5.3489610000000001</v>
      </c>
      <c r="BA25">
        <v>3.533363</v>
      </c>
      <c r="BB25">
        <v>1.6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2169.3916319999998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</v>
      </c>
      <c r="L26">
        <v>116</v>
      </c>
      <c r="M26">
        <v>94.648348999999996</v>
      </c>
      <c r="N26">
        <v>109.5427</v>
      </c>
      <c r="O26">
        <v>104.9555</v>
      </c>
      <c r="P26">
        <v>99.787800000000004</v>
      </c>
      <c r="Q26">
        <v>12.5</v>
      </c>
      <c r="R26">
        <v>29.708100000000002</v>
      </c>
      <c r="S26">
        <v>0</v>
      </c>
      <c r="T26">
        <v>1</v>
      </c>
      <c r="U26">
        <v>347.625</v>
      </c>
      <c r="V26">
        <v>12.597799999999999</v>
      </c>
      <c r="W26">
        <v>28.998899999999999</v>
      </c>
      <c r="X26">
        <v>128.6318</v>
      </c>
      <c r="Y26">
        <v>0</v>
      </c>
      <c r="Z26">
        <v>0</v>
      </c>
      <c r="AA26">
        <v>42.14808</v>
      </c>
      <c r="AB26">
        <v>44.219014000000001</v>
      </c>
      <c r="AC26">
        <v>32.084375000000001</v>
      </c>
      <c r="AD26">
        <v>40.404277999999998</v>
      </c>
      <c r="AE26">
        <v>0</v>
      </c>
      <c r="AF26">
        <v>38.641618999999999</v>
      </c>
      <c r="AG26">
        <v>43.549674000000003</v>
      </c>
      <c r="AH26">
        <v>167.09486100000001</v>
      </c>
      <c r="AI26">
        <v>0</v>
      </c>
      <c r="AJ26">
        <v>0</v>
      </c>
      <c r="AK26">
        <v>60.087840999999997</v>
      </c>
      <c r="AL26">
        <v>69.72</v>
      </c>
      <c r="AM26">
        <v>5.8029489999999999</v>
      </c>
      <c r="AN26">
        <v>1.0636030000000001</v>
      </c>
      <c r="AO26">
        <v>4.9391999999999996</v>
      </c>
      <c r="AP26">
        <v>10.504200000000001</v>
      </c>
      <c r="AQ26">
        <v>64.850998000000004</v>
      </c>
      <c r="AR26">
        <v>38.64</v>
      </c>
      <c r="AS26">
        <v>16.253504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4.368913</v>
      </c>
      <c r="AZ26">
        <v>5.3489610000000001</v>
      </c>
      <c r="BA26">
        <v>3.533363</v>
      </c>
      <c r="BB26">
        <v>1.6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2174.8527319999998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381.3304</v>
      </c>
      <c r="L27">
        <v>228.5</v>
      </c>
      <c r="M27">
        <v>94.648348999999996</v>
      </c>
      <c r="N27">
        <v>121.7</v>
      </c>
      <c r="O27">
        <v>127.59990000000001</v>
      </c>
      <c r="P27">
        <v>127.7501</v>
      </c>
      <c r="Q27">
        <v>16.064599999999999</v>
      </c>
      <c r="R27">
        <v>34.4739</v>
      </c>
      <c r="S27">
        <v>0</v>
      </c>
      <c r="T27">
        <v>1</v>
      </c>
      <c r="U27">
        <v>347.625</v>
      </c>
      <c r="V27">
        <v>14.3</v>
      </c>
      <c r="W27">
        <v>32.042591999999999</v>
      </c>
      <c r="X27">
        <v>148.30000000000001</v>
      </c>
      <c r="Y27">
        <v>0</v>
      </c>
      <c r="Z27">
        <v>0</v>
      </c>
      <c r="AA27">
        <v>42.14808</v>
      </c>
      <c r="AB27">
        <v>44.219014000000001</v>
      </c>
      <c r="AC27">
        <v>32.084375000000001</v>
      </c>
      <c r="AD27">
        <v>40.404277999999998</v>
      </c>
      <c r="AE27">
        <v>0</v>
      </c>
      <c r="AF27">
        <v>38.641618999999999</v>
      </c>
      <c r="AG27">
        <v>43.549674000000003</v>
      </c>
      <c r="AH27">
        <v>167.09486100000001</v>
      </c>
      <c r="AI27">
        <v>0</v>
      </c>
      <c r="AJ27">
        <v>0</v>
      </c>
      <c r="AK27">
        <v>60.087840999999997</v>
      </c>
      <c r="AL27">
        <v>69.72</v>
      </c>
      <c r="AM27">
        <v>5.8029489999999999</v>
      </c>
      <c r="AN27">
        <v>1.0636030000000001</v>
      </c>
      <c r="AO27">
        <v>4.7922000000000002</v>
      </c>
      <c r="AP27">
        <v>10.504200000000001</v>
      </c>
      <c r="AQ27">
        <v>64.850998000000004</v>
      </c>
      <c r="AR27">
        <v>30.911999999999999</v>
      </c>
      <c r="AS27">
        <v>36.053227999999997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4.368913</v>
      </c>
      <c r="AZ27">
        <v>5.3489610000000001</v>
      </c>
      <c r="BA27">
        <v>3.533363</v>
      </c>
      <c r="BB27">
        <v>1.6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2397.1163479999991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452.57362699999999</v>
      </c>
      <c r="L28">
        <v>373.61529999999999</v>
      </c>
      <c r="M28">
        <v>94.648348999999996</v>
      </c>
      <c r="N28">
        <v>121.7</v>
      </c>
      <c r="O28">
        <v>127.59990000000001</v>
      </c>
      <c r="P28">
        <v>127.7501</v>
      </c>
      <c r="Q28">
        <v>16.064599999999999</v>
      </c>
      <c r="R28">
        <v>34.4739</v>
      </c>
      <c r="S28">
        <v>0</v>
      </c>
      <c r="T28">
        <v>1</v>
      </c>
      <c r="U28">
        <v>347.625</v>
      </c>
      <c r="V28">
        <v>14.3</v>
      </c>
      <c r="W28">
        <v>32.170099999999998</v>
      </c>
      <c r="X28">
        <v>148.30000000000001</v>
      </c>
      <c r="Y28">
        <v>0</v>
      </c>
      <c r="Z28">
        <v>0</v>
      </c>
      <c r="AA28">
        <v>42.14808</v>
      </c>
      <c r="AB28">
        <v>44.219014000000001</v>
      </c>
      <c r="AC28">
        <v>32.084375000000001</v>
      </c>
      <c r="AD28">
        <v>40.404277999999998</v>
      </c>
      <c r="AE28">
        <v>0</v>
      </c>
      <c r="AF28">
        <v>38.641618999999999</v>
      </c>
      <c r="AG28">
        <v>43.549674000000003</v>
      </c>
      <c r="AH28">
        <v>167.09486100000001</v>
      </c>
      <c r="AI28">
        <v>0</v>
      </c>
      <c r="AJ28">
        <v>0</v>
      </c>
      <c r="AK28">
        <v>60.087840999999997</v>
      </c>
      <c r="AL28">
        <v>69.72</v>
      </c>
      <c r="AM28">
        <v>5.8029489999999999</v>
      </c>
      <c r="AN28">
        <v>1.0636030000000001</v>
      </c>
      <c r="AO28">
        <v>4.6452</v>
      </c>
      <c r="AP28">
        <v>10.504200000000001</v>
      </c>
      <c r="AQ28">
        <v>64.850998000000004</v>
      </c>
      <c r="AR28">
        <v>30.911999999999999</v>
      </c>
      <c r="AS28">
        <v>36.053227999999997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4.368913</v>
      </c>
      <c r="AZ28">
        <v>5.3489610000000001</v>
      </c>
      <c r="BA28">
        <v>3.533363</v>
      </c>
      <c r="BB28">
        <v>1.6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2613.4553829999991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452.411518</v>
      </c>
      <c r="L29">
        <v>373.61529999999999</v>
      </c>
      <c r="M29">
        <v>94.648348999999996</v>
      </c>
      <c r="N29">
        <v>121.7</v>
      </c>
      <c r="O29">
        <v>127.59990000000001</v>
      </c>
      <c r="P29">
        <v>127.7501</v>
      </c>
      <c r="Q29">
        <v>13.846</v>
      </c>
      <c r="R29">
        <v>29.708100000000002</v>
      </c>
      <c r="S29">
        <v>0</v>
      </c>
      <c r="T29">
        <v>1</v>
      </c>
      <c r="U29">
        <v>347.625</v>
      </c>
      <c r="V29">
        <v>12.6678</v>
      </c>
      <c r="W29">
        <v>32.170099999999998</v>
      </c>
      <c r="X29">
        <v>148.30000000000001</v>
      </c>
      <c r="Y29">
        <v>0</v>
      </c>
      <c r="Z29">
        <v>0</v>
      </c>
      <c r="AA29">
        <v>42.14808</v>
      </c>
      <c r="AB29">
        <v>44.219014000000001</v>
      </c>
      <c r="AC29">
        <v>32.084375000000001</v>
      </c>
      <c r="AD29">
        <v>40.404277999999998</v>
      </c>
      <c r="AE29">
        <v>0</v>
      </c>
      <c r="AF29">
        <v>38.641618999999999</v>
      </c>
      <c r="AG29">
        <v>43.549674000000003</v>
      </c>
      <c r="AH29">
        <v>167.09486100000001</v>
      </c>
      <c r="AI29">
        <v>0</v>
      </c>
      <c r="AJ29">
        <v>0</v>
      </c>
      <c r="AK29">
        <v>60.087840999999997</v>
      </c>
      <c r="AL29">
        <v>69.72</v>
      </c>
      <c r="AM29">
        <v>5.8029489999999999</v>
      </c>
      <c r="AN29">
        <v>1.0636030000000001</v>
      </c>
      <c r="AO29">
        <v>4.6452</v>
      </c>
      <c r="AP29">
        <v>10.504200000000001</v>
      </c>
      <c r="AQ29">
        <v>64.850998000000004</v>
      </c>
      <c r="AR29">
        <v>33.119999999999997</v>
      </c>
      <c r="AS29">
        <v>36.053227999999997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4.368913</v>
      </c>
      <c r="AZ29">
        <v>5.3489610000000001</v>
      </c>
      <c r="BA29">
        <v>3.533363</v>
      </c>
      <c r="BB29">
        <v>1.6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2606.8846739999994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381.3304</v>
      </c>
      <c r="L30">
        <v>313.23</v>
      </c>
      <c r="M30">
        <v>94.648348999999996</v>
      </c>
      <c r="N30">
        <v>121.7</v>
      </c>
      <c r="O30">
        <v>127.59990000000001</v>
      </c>
      <c r="P30">
        <v>127.7501</v>
      </c>
      <c r="Q30">
        <v>13.846</v>
      </c>
      <c r="R30">
        <v>29.708100000000002</v>
      </c>
      <c r="S30">
        <v>0</v>
      </c>
      <c r="T30">
        <v>1</v>
      </c>
      <c r="U30">
        <v>347.625</v>
      </c>
      <c r="V30">
        <v>12.6678</v>
      </c>
      <c r="W30">
        <v>32.170099999999998</v>
      </c>
      <c r="X30">
        <v>148.30000000000001</v>
      </c>
      <c r="Y30">
        <v>0</v>
      </c>
      <c r="Z30">
        <v>0</v>
      </c>
      <c r="AA30">
        <v>42.14808</v>
      </c>
      <c r="AB30">
        <v>44.219014000000001</v>
      </c>
      <c r="AC30">
        <v>32.084375000000001</v>
      </c>
      <c r="AD30">
        <v>40.404277999999998</v>
      </c>
      <c r="AE30">
        <v>0</v>
      </c>
      <c r="AF30">
        <v>38.641618999999999</v>
      </c>
      <c r="AG30">
        <v>43.549674000000003</v>
      </c>
      <c r="AH30">
        <v>167.09486100000001</v>
      </c>
      <c r="AI30">
        <v>0</v>
      </c>
      <c r="AJ30">
        <v>0</v>
      </c>
      <c r="AK30">
        <v>60.087840999999997</v>
      </c>
      <c r="AL30">
        <v>69.72</v>
      </c>
      <c r="AM30">
        <v>5.8029489999999999</v>
      </c>
      <c r="AN30">
        <v>1.0636030000000001</v>
      </c>
      <c r="AO30">
        <v>4.6452</v>
      </c>
      <c r="AP30">
        <v>10.504200000000001</v>
      </c>
      <c r="AQ30">
        <v>64.850998000000004</v>
      </c>
      <c r="AR30">
        <v>33.119999999999997</v>
      </c>
      <c r="AS30">
        <v>36.053227999999997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4.368913</v>
      </c>
      <c r="AZ30">
        <v>5.3489610000000001</v>
      </c>
      <c r="BA30">
        <v>3.533363</v>
      </c>
      <c r="BB30">
        <v>1.6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2475.4182559999995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381.3304</v>
      </c>
      <c r="L31">
        <v>313.23</v>
      </c>
      <c r="M31">
        <v>94.648348999999996</v>
      </c>
      <c r="N31">
        <v>121.7</v>
      </c>
      <c r="O31">
        <v>127.59990000000001</v>
      </c>
      <c r="P31">
        <v>127.7501</v>
      </c>
      <c r="Q31">
        <v>13.846</v>
      </c>
      <c r="R31">
        <v>29.708100000000002</v>
      </c>
      <c r="S31">
        <v>0</v>
      </c>
      <c r="T31">
        <v>1</v>
      </c>
      <c r="U31">
        <v>339.75</v>
      </c>
      <c r="V31">
        <v>9.9271999999999991</v>
      </c>
      <c r="W31">
        <v>27.817063000000001</v>
      </c>
      <c r="X31">
        <v>124.647766</v>
      </c>
      <c r="Y31">
        <v>0</v>
      </c>
      <c r="Z31">
        <v>0</v>
      </c>
      <c r="AA31">
        <v>42.14808</v>
      </c>
      <c r="AB31">
        <v>44.219014000000001</v>
      </c>
      <c r="AC31">
        <v>32.084375000000001</v>
      </c>
      <c r="AD31">
        <v>40.404277999999998</v>
      </c>
      <c r="AE31">
        <v>0</v>
      </c>
      <c r="AF31">
        <v>38.641618999999999</v>
      </c>
      <c r="AG31">
        <v>43.549674000000003</v>
      </c>
      <c r="AH31">
        <v>167.09486100000001</v>
      </c>
      <c r="AI31">
        <v>0</v>
      </c>
      <c r="AJ31">
        <v>0</v>
      </c>
      <c r="AK31">
        <v>60.087840999999997</v>
      </c>
      <c r="AL31">
        <v>69.72</v>
      </c>
      <c r="AM31">
        <v>5.8029489999999999</v>
      </c>
      <c r="AN31">
        <v>1.0636030000000001</v>
      </c>
      <c r="AO31">
        <v>8.2908000000000008</v>
      </c>
      <c r="AP31">
        <v>0</v>
      </c>
      <c r="AQ31">
        <v>64.850998000000004</v>
      </c>
      <c r="AR31">
        <v>33.119999999999997</v>
      </c>
      <c r="AS31">
        <v>16.253504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4.368913</v>
      </c>
      <c r="AZ31">
        <v>5.3489610000000001</v>
      </c>
      <c r="BA31">
        <v>3.533363</v>
      </c>
      <c r="BB31">
        <v>1.6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2410.1390609999994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381.3304</v>
      </c>
      <c r="L32">
        <v>313.23</v>
      </c>
      <c r="M32">
        <v>94.648348999999996</v>
      </c>
      <c r="N32">
        <v>121.7</v>
      </c>
      <c r="O32">
        <v>127.59990000000001</v>
      </c>
      <c r="P32">
        <v>127.7501</v>
      </c>
      <c r="Q32">
        <v>13.846</v>
      </c>
      <c r="R32">
        <v>29.708100000000002</v>
      </c>
      <c r="S32">
        <v>0</v>
      </c>
      <c r="T32">
        <v>1</v>
      </c>
      <c r="U32">
        <v>339.75</v>
      </c>
      <c r="V32">
        <v>9.9271999999999991</v>
      </c>
      <c r="W32">
        <v>22.579799999999999</v>
      </c>
      <c r="X32">
        <v>100.3184</v>
      </c>
      <c r="Y32">
        <v>0</v>
      </c>
      <c r="Z32">
        <v>0</v>
      </c>
      <c r="AA32">
        <v>42.14808</v>
      </c>
      <c r="AB32">
        <v>44.219014000000001</v>
      </c>
      <c r="AC32">
        <v>32.084375000000001</v>
      </c>
      <c r="AD32">
        <v>40.404277999999998</v>
      </c>
      <c r="AE32">
        <v>0</v>
      </c>
      <c r="AF32">
        <v>38.641618999999999</v>
      </c>
      <c r="AG32">
        <v>43.549674000000003</v>
      </c>
      <c r="AH32">
        <v>167.09486100000001</v>
      </c>
      <c r="AI32">
        <v>0</v>
      </c>
      <c r="AJ32">
        <v>0</v>
      </c>
      <c r="AK32">
        <v>60.087840999999997</v>
      </c>
      <c r="AL32">
        <v>69.72</v>
      </c>
      <c r="AM32">
        <v>5.8029489999999999</v>
      </c>
      <c r="AN32">
        <v>1.0636030000000001</v>
      </c>
      <c r="AO32">
        <v>8.2908000000000008</v>
      </c>
      <c r="AP32">
        <v>0</v>
      </c>
      <c r="AQ32">
        <v>64.850998000000004</v>
      </c>
      <c r="AR32">
        <v>33.119999999999997</v>
      </c>
      <c r="AS32">
        <v>16.253504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4.368913</v>
      </c>
      <c r="AZ32">
        <v>5.3489610000000001</v>
      </c>
      <c r="BA32">
        <v>3.533363</v>
      </c>
      <c r="BB32">
        <v>1.6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2380.5724319999995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213.23</v>
      </c>
      <c r="M33">
        <v>94.648348999999996</v>
      </c>
      <c r="N33">
        <v>121.7</v>
      </c>
      <c r="O33">
        <v>127.59990000000001</v>
      </c>
      <c r="P33">
        <v>127.7501</v>
      </c>
      <c r="Q33">
        <v>12.5</v>
      </c>
      <c r="R33">
        <v>29.708100000000002</v>
      </c>
      <c r="S33">
        <v>0</v>
      </c>
      <c r="T33">
        <v>1</v>
      </c>
      <c r="U33">
        <v>339.75</v>
      </c>
      <c r="V33">
        <v>9.9271999999999991</v>
      </c>
      <c r="W33">
        <v>22.579799999999999</v>
      </c>
      <c r="X33">
        <v>100.3184</v>
      </c>
      <c r="Y33">
        <v>0</v>
      </c>
      <c r="Z33">
        <v>0</v>
      </c>
      <c r="AA33">
        <v>42.14808</v>
      </c>
      <c r="AB33">
        <v>44.219014000000001</v>
      </c>
      <c r="AC33">
        <v>32.084375000000001</v>
      </c>
      <c r="AD33">
        <v>40.404277999999998</v>
      </c>
      <c r="AE33">
        <v>0</v>
      </c>
      <c r="AF33">
        <v>38.641618999999999</v>
      </c>
      <c r="AG33">
        <v>43.549674000000003</v>
      </c>
      <c r="AH33">
        <v>167.09486100000001</v>
      </c>
      <c r="AI33">
        <v>0</v>
      </c>
      <c r="AJ33">
        <v>0</v>
      </c>
      <c r="AK33">
        <v>60.087840999999997</v>
      </c>
      <c r="AL33">
        <v>69.72</v>
      </c>
      <c r="AM33">
        <v>5.8029489999999999</v>
      </c>
      <c r="AN33">
        <v>1.0636030000000001</v>
      </c>
      <c r="AO33">
        <v>8.7317999999999998</v>
      </c>
      <c r="AP33">
        <v>0</v>
      </c>
      <c r="AQ33">
        <v>64.850998000000004</v>
      </c>
      <c r="AR33">
        <v>33.119999999999997</v>
      </c>
      <c r="AS33">
        <v>16.253504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4.368913</v>
      </c>
      <c r="AZ33">
        <v>5.3489610000000001</v>
      </c>
      <c r="BA33">
        <v>3.533363</v>
      </c>
      <c r="BB33">
        <v>1.6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2277.3370319999995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116</v>
      </c>
      <c r="M34">
        <v>94.648348999999996</v>
      </c>
      <c r="N34">
        <v>121.7</v>
      </c>
      <c r="O34">
        <v>127.59990000000001</v>
      </c>
      <c r="P34">
        <v>127.7501</v>
      </c>
      <c r="Q34">
        <v>12.5</v>
      </c>
      <c r="R34">
        <v>29.708100000000002</v>
      </c>
      <c r="S34">
        <v>0</v>
      </c>
      <c r="T34">
        <v>1</v>
      </c>
      <c r="U34">
        <v>339.75</v>
      </c>
      <c r="V34">
        <v>9.9271999999999991</v>
      </c>
      <c r="W34">
        <v>22.579799999999999</v>
      </c>
      <c r="X34">
        <v>100.3184</v>
      </c>
      <c r="Y34">
        <v>0</v>
      </c>
      <c r="Z34">
        <v>0</v>
      </c>
      <c r="AA34">
        <v>42.14808</v>
      </c>
      <c r="AB34">
        <v>44.219014000000001</v>
      </c>
      <c r="AC34">
        <v>32.084375000000001</v>
      </c>
      <c r="AD34">
        <v>40.404277999999998</v>
      </c>
      <c r="AE34">
        <v>0</v>
      </c>
      <c r="AF34">
        <v>38.641618999999999</v>
      </c>
      <c r="AG34">
        <v>43.549674000000003</v>
      </c>
      <c r="AH34">
        <v>167.09486100000001</v>
      </c>
      <c r="AI34">
        <v>0</v>
      </c>
      <c r="AJ34">
        <v>0</v>
      </c>
      <c r="AK34">
        <v>60.087840999999997</v>
      </c>
      <c r="AL34">
        <v>69.72</v>
      </c>
      <c r="AM34">
        <v>5.8029489999999999</v>
      </c>
      <c r="AN34">
        <v>1.0636030000000001</v>
      </c>
      <c r="AO34">
        <v>8.7317999999999998</v>
      </c>
      <c r="AP34">
        <v>0</v>
      </c>
      <c r="AQ34">
        <v>64.850998000000004</v>
      </c>
      <c r="AR34">
        <v>33.119999999999997</v>
      </c>
      <c r="AS34">
        <v>16.253504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4.368913</v>
      </c>
      <c r="AZ34">
        <v>5.3489610000000001</v>
      </c>
      <c r="BA34">
        <v>3.533363</v>
      </c>
      <c r="BB34">
        <v>1.6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2180.1070319999999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116</v>
      </c>
      <c r="M35">
        <v>94.648348999999996</v>
      </c>
      <c r="N35">
        <v>121.7</v>
      </c>
      <c r="O35">
        <v>127.59990000000001</v>
      </c>
      <c r="P35">
        <v>127.7501</v>
      </c>
      <c r="Q35">
        <v>12.5</v>
      </c>
      <c r="R35">
        <v>24.1</v>
      </c>
      <c r="S35">
        <v>0</v>
      </c>
      <c r="T35">
        <v>1</v>
      </c>
      <c r="U35">
        <v>339.75</v>
      </c>
      <c r="V35">
        <v>9.9271999999999991</v>
      </c>
      <c r="W35">
        <v>22.579799999999999</v>
      </c>
      <c r="X35">
        <v>100.3184</v>
      </c>
      <c r="Y35">
        <v>0</v>
      </c>
      <c r="Z35">
        <v>0</v>
      </c>
      <c r="AA35">
        <v>42.14808</v>
      </c>
      <c r="AB35">
        <v>44.219014000000001</v>
      </c>
      <c r="AC35">
        <v>32.084375000000001</v>
      </c>
      <c r="AD35">
        <v>40.404277999999998</v>
      </c>
      <c r="AE35">
        <v>17.692392000000002</v>
      </c>
      <c r="AF35">
        <v>38.641618999999999</v>
      </c>
      <c r="AG35">
        <v>43.549674000000003</v>
      </c>
      <c r="AH35">
        <v>167.09486100000001</v>
      </c>
      <c r="AI35">
        <v>0</v>
      </c>
      <c r="AJ35">
        <v>0</v>
      </c>
      <c r="AK35">
        <v>60.087840999999997</v>
      </c>
      <c r="AL35">
        <v>69.72</v>
      </c>
      <c r="AM35">
        <v>5.8029489999999999</v>
      </c>
      <c r="AN35">
        <v>1.0636030000000001</v>
      </c>
      <c r="AO35">
        <v>8.7317999999999998</v>
      </c>
      <c r="AP35">
        <v>0</v>
      </c>
      <c r="AQ35">
        <v>64.850998000000004</v>
      </c>
      <c r="AR35">
        <v>38.64</v>
      </c>
      <c r="AS35">
        <v>16.253504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4.368913</v>
      </c>
      <c r="AZ35">
        <v>5.3489610000000001</v>
      </c>
      <c r="BA35">
        <v>3.533363</v>
      </c>
      <c r="BB35">
        <v>1.6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2197.7113239999994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116</v>
      </c>
      <c r="M36">
        <v>94.648348999999996</v>
      </c>
      <c r="N36">
        <v>121.7</v>
      </c>
      <c r="O36">
        <v>127.59990000000001</v>
      </c>
      <c r="P36">
        <v>127.7501</v>
      </c>
      <c r="Q36">
        <v>12.5</v>
      </c>
      <c r="R36">
        <v>24.1</v>
      </c>
      <c r="S36">
        <v>0</v>
      </c>
      <c r="T36">
        <v>1</v>
      </c>
      <c r="U36">
        <v>339.75</v>
      </c>
      <c r="V36">
        <v>9.9271999999999991</v>
      </c>
      <c r="W36">
        <v>22.579799999999999</v>
      </c>
      <c r="X36">
        <v>100.3184</v>
      </c>
      <c r="Y36">
        <v>0</v>
      </c>
      <c r="Z36">
        <v>0</v>
      </c>
      <c r="AA36">
        <v>42.14808</v>
      </c>
      <c r="AB36">
        <v>44.219014000000001</v>
      </c>
      <c r="AC36">
        <v>32.084375000000001</v>
      </c>
      <c r="AD36">
        <v>40.404277999999998</v>
      </c>
      <c r="AE36">
        <v>35.384782000000001</v>
      </c>
      <c r="AF36">
        <v>38.641618999999999</v>
      </c>
      <c r="AG36">
        <v>43.549674000000003</v>
      </c>
      <c r="AH36">
        <v>167.09486100000001</v>
      </c>
      <c r="AI36">
        <v>0</v>
      </c>
      <c r="AJ36">
        <v>0</v>
      </c>
      <c r="AK36">
        <v>60.087840999999997</v>
      </c>
      <c r="AL36">
        <v>69.72</v>
      </c>
      <c r="AM36">
        <v>5.8029489999999999</v>
      </c>
      <c r="AN36">
        <v>1.0636030000000001</v>
      </c>
      <c r="AO36">
        <v>8.7317999999999998</v>
      </c>
      <c r="AP36">
        <v>0</v>
      </c>
      <c r="AQ36">
        <v>64.850998000000004</v>
      </c>
      <c r="AR36">
        <v>38.64</v>
      </c>
      <c r="AS36">
        <v>16.253504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4.368913</v>
      </c>
      <c r="AZ36">
        <v>5.3489610000000001</v>
      </c>
      <c r="BA36">
        <v>3.533363</v>
      </c>
      <c r="BB36">
        <v>1.6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2215.4037139999996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116</v>
      </c>
      <c r="M37">
        <v>94.648348999999996</v>
      </c>
      <c r="N37">
        <v>108.5427</v>
      </c>
      <c r="O37">
        <v>118.9555</v>
      </c>
      <c r="P37">
        <v>127.7501</v>
      </c>
      <c r="Q37">
        <v>12.5</v>
      </c>
      <c r="R37">
        <v>24.1</v>
      </c>
      <c r="S37">
        <v>0</v>
      </c>
      <c r="T37">
        <v>1</v>
      </c>
      <c r="U37">
        <v>339.75</v>
      </c>
      <c r="V37">
        <v>9.9271999999999991</v>
      </c>
      <c r="W37">
        <v>22.579799999999999</v>
      </c>
      <c r="X37">
        <v>100.3184</v>
      </c>
      <c r="Y37">
        <v>0</v>
      </c>
      <c r="Z37">
        <v>0</v>
      </c>
      <c r="AA37">
        <v>42.14808</v>
      </c>
      <c r="AB37">
        <v>44.219014000000001</v>
      </c>
      <c r="AC37">
        <v>32.084375000000001</v>
      </c>
      <c r="AD37">
        <v>40.404277999999998</v>
      </c>
      <c r="AE37">
        <v>53.077173999999999</v>
      </c>
      <c r="AF37">
        <v>38.641618999999999</v>
      </c>
      <c r="AG37">
        <v>43.549674000000003</v>
      </c>
      <c r="AH37">
        <v>167.09486100000001</v>
      </c>
      <c r="AI37">
        <v>0</v>
      </c>
      <c r="AJ37">
        <v>0</v>
      </c>
      <c r="AK37">
        <v>60.087840999999997</v>
      </c>
      <c r="AL37">
        <v>69.72</v>
      </c>
      <c r="AM37">
        <v>5.8029489999999999</v>
      </c>
      <c r="AN37">
        <v>1.0636030000000001</v>
      </c>
      <c r="AO37">
        <v>0.29399999999999998</v>
      </c>
      <c r="AP37">
        <v>0</v>
      </c>
      <c r="AQ37">
        <v>64.850998000000004</v>
      </c>
      <c r="AR37">
        <v>33.119999999999997</v>
      </c>
      <c r="AS37">
        <v>16.253504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4.368913</v>
      </c>
      <c r="AZ37">
        <v>5.3489610000000001</v>
      </c>
      <c r="BA37">
        <v>3.533363</v>
      </c>
      <c r="BB37">
        <v>1.6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2197.3366059999998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116</v>
      </c>
      <c r="M38">
        <v>94.648348999999996</v>
      </c>
      <c r="N38">
        <v>108.5427</v>
      </c>
      <c r="O38">
        <v>103.9555</v>
      </c>
      <c r="P38">
        <v>98.787800000000004</v>
      </c>
      <c r="Q38">
        <v>12.5</v>
      </c>
      <c r="R38">
        <v>24.1</v>
      </c>
      <c r="S38">
        <v>0</v>
      </c>
      <c r="T38">
        <v>1</v>
      </c>
      <c r="U38">
        <v>339.75</v>
      </c>
      <c r="V38">
        <v>9.9271999999999991</v>
      </c>
      <c r="W38">
        <v>22.579799999999999</v>
      </c>
      <c r="X38">
        <v>100.3184</v>
      </c>
      <c r="Y38">
        <v>0</v>
      </c>
      <c r="Z38">
        <v>0</v>
      </c>
      <c r="AA38">
        <v>42.14808</v>
      </c>
      <c r="AB38">
        <v>44.219014000000001</v>
      </c>
      <c r="AC38">
        <v>32.084375000000001</v>
      </c>
      <c r="AD38">
        <v>40.404277999999998</v>
      </c>
      <c r="AE38">
        <v>53.077173999999999</v>
      </c>
      <c r="AF38">
        <v>38.641618999999999</v>
      </c>
      <c r="AG38">
        <v>43.549674000000003</v>
      </c>
      <c r="AH38">
        <v>167.09486100000001</v>
      </c>
      <c r="AI38">
        <v>0</v>
      </c>
      <c r="AJ38">
        <v>0</v>
      </c>
      <c r="AK38">
        <v>60.087840999999997</v>
      </c>
      <c r="AL38">
        <v>69.72</v>
      </c>
      <c r="AM38">
        <v>5.8029489999999999</v>
      </c>
      <c r="AN38">
        <v>1.0636030000000001</v>
      </c>
      <c r="AO38">
        <v>0.29399999999999998</v>
      </c>
      <c r="AP38">
        <v>0</v>
      </c>
      <c r="AQ38">
        <v>64.850998000000004</v>
      </c>
      <c r="AR38">
        <v>33.119999999999997</v>
      </c>
      <c r="AS38">
        <v>16.253504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4.368913</v>
      </c>
      <c r="AZ38">
        <v>5.3489610000000001</v>
      </c>
      <c r="BA38">
        <v>3.533363</v>
      </c>
      <c r="BB38">
        <v>1.6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2153.3743059999997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116</v>
      </c>
      <c r="M39">
        <v>94.648348999999996</v>
      </c>
      <c r="N39">
        <v>108.5427</v>
      </c>
      <c r="O39">
        <v>103.9555</v>
      </c>
      <c r="P39">
        <v>98.787800000000004</v>
      </c>
      <c r="Q39">
        <v>12.5</v>
      </c>
      <c r="R39">
        <v>24.1</v>
      </c>
      <c r="S39">
        <v>0</v>
      </c>
      <c r="T39">
        <v>1</v>
      </c>
      <c r="U39">
        <v>339.75</v>
      </c>
      <c r="V39">
        <v>7.95</v>
      </c>
      <c r="W39">
        <v>28.998899999999999</v>
      </c>
      <c r="X39">
        <v>129.6318</v>
      </c>
      <c r="Y39">
        <v>0</v>
      </c>
      <c r="Z39">
        <v>0</v>
      </c>
      <c r="AA39">
        <v>42.14808</v>
      </c>
      <c r="AB39">
        <v>44.219014000000001</v>
      </c>
      <c r="AC39">
        <v>32.084375000000001</v>
      </c>
      <c r="AD39">
        <v>40.404277999999998</v>
      </c>
      <c r="AE39">
        <v>53.077173999999999</v>
      </c>
      <c r="AF39">
        <v>38.641618999999999</v>
      </c>
      <c r="AG39">
        <v>43.549674000000003</v>
      </c>
      <c r="AH39">
        <v>167.09486100000001</v>
      </c>
      <c r="AI39">
        <v>0</v>
      </c>
      <c r="AJ39">
        <v>0</v>
      </c>
      <c r="AK39">
        <v>60.087840999999997</v>
      </c>
      <c r="AL39">
        <v>69.72</v>
      </c>
      <c r="AM39">
        <v>5.8029489999999999</v>
      </c>
      <c r="AN39">
        <v>1.0636030000000001</v>
      </c>
      <c r="AO39">
        <v>0.29399999999999998</v>
      </c>
      <c r="AP39">
        <v>0</v>
      </c>
      <c r="AQ39">
        <v>64.850998000000004</v>
      </c>
      <c r="AR39">
        <v>33.119999999999997</v>
      </c>
      <c r="AS39">
        <v>16.253504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4.368913</v>
      </c>
      <c r="AZ39">
        <v>5.3489610000000001</v>
      </c>
      <c r="BA39">
        <v>3.533363</v>
      </c>
      <c r="BB39">
        <v>1.6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2187.1296059999995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116</v>
      </c>
      <c r="M40">
        <v>94.648348999999996</v>
      </c>
      <c r="N40">
        <v>108.5427</v>
      </c>
      <c r="O40">
        <v>103.9555</v>
      </c>
      <c r="P40">
        <v>98.787800000000004</v>
      </c>
      <c r="Q40">
        <v>12.5</v>
      </c>
      <c r="R40">
        <v>24.1</v>
      </c>
      <c r="S40">
        <v>0</v>
      </c>
      <c r="T40">
        <v>1</v>
      </c>
      <c r="U40">
        <v>339.75</v>
      </c>
      <c r="V40">
        <v>7.95</v>
      </c>
      <c r="W40">
        <v>28.998899999999999</v>
      </c>
      <c r="X40">
        <v>129.6318</v>
      </c>
      <c r="Y40">
        <v>0</v>
      </c>
      <c r="Z40">
        <v>0</v>
      </c>
      <c r="AA40">
        <v>42.14808</v>
      </c>
      <c r="AB40">
        <v>44.219014000000001</v>
      </c>
      <c r="AC40">
        <v>32.084375000000001</v>
      </c>
      <c r="AD40">
        <v>40.404277999999998</v>
      </c>
      <c r="AE40">
        <v>53.077173999999999</v>
      </c>
      <c r="AF40">
        <v>38.641618999999999</v>
      </c>
      <c r="AG40">
        <v>43.549674000000003</v>
      </c>
      <c r="AH40">
        <v>167.09486100000001</v>
      </c>
      <c r="AI40">
        <v>0</v>
      </c>
      <c r="AJ40">
        <v>0</v>
      </c>
      <c r="AK40">
        <v>60.087840999999997</v>
      </c>
      <c r="AL40">
        <v>69.72</v>
      </c>
      <c r="AM40">
        <v>5.8029489999999999</v>
      </c>
      <c r="AN40">
        <v>1.0636030000000001</v>
      </c>
      <c r="AO40">
        <v>0.29399999999999998</v>
      </c>
      <c r="AP40">
        <v>0</v>
      </c>
      <c r="AQ40">
        <v>64.850998000000004</v>
      </c>
      <c r="AR40">
        <v>33.119999999999997</v>
      </c>
      <c r="AS40">
        <v>16.253504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4.368913</v>
      </c>
      <c r="AZ40">
        <v>5.3489610000000001</v>
      </c>
      <c r="BA40">
        <v>3.533363</v>
      </c>
      <c r="BB40">
        <v>1.6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2187.1296059999995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116</v>
      </c>
      <c r="M41">
        <v>94.648348999999996</v>
      </c>
      <c r="N41">
        <v>108.5427</v>
      </c>
      <c r="O41">
        <v>127.59990000000001</v>
      </c>
      <c r="P41">
        <v>127.7501</v>
      </c>
      <c r="Q41">
        <v>12.5</v>
      </c>
      <c r="R41">
        <v>24.1</v>
      </c>
      <c r="S41">
        <v>0</v>
      </c>
      <c r="T41">
        <v>1.6209739999999999</v>
      </c>
      <c r="U41">
        <v>339.75</v>
      </c>
      <c r="V41">
        <v>7.95</v>
      </c>
      <c r="W41">
        <v>28.998899999999999</v>
      </c>
      <c r="X41">
        <v>129.6318</v>
      </c>
      <c r="Y41">
        <v>0</v>
      </c>
      <c r="Z41">
        <v>0</v>
      </c>
      <c r="AA41">
        <v>42.14808</v>
      </c>
      <c r="AB41">
        <v>44.219014000000001</v>
      </c>
      <c r="AC41">
        <v>32.084375000000001</v>
      </c>
      <c r="AD41">
        <v>40.404277999999998</v>
      </c>
      <c r="AE41">
        <v>53.077173999999999</v>
      </c>
      <c r="AF41">
        <v>38.641618999999999</v>
      </c>
      <c r="AG41">
        <v>43.549674000000003</v>
      </c>
      <c r="AH41">
        <v>167.09486100000001</v>
      </c>
      <c r="AI41">
        <v>0</v>
      </c>
      <c r="AJ41">
        <v>0</v>
      </c>
      <c r="AK41">
        <v>60.087840999999997</v>
      </c>
      <c r="AL41">
        <v>69.72</v>
      </c>
      <c r="AM41">
        <v>5.8029489999999999</v>
      </c>
      <c r="AN41">
        <v>1.0636030000000001</v>
      </c>
      <c r="AO41">
        <v>2.0579999999999998</v>
      </c>
      <c r="AP41">
        <v>0</v>
      </c>
      <c r="AQ41">
        <v>64.850998000000004</v>
      </c>
      <c r="AR41">
        <v>33.119999999999997</v>
      </c>
      <c r="AS41">
        <v>16.253504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4.368913</v>
      </c>
      <c r="AZ41">
        <v>5.3489610000000001</v>
      </c>
      <c r="BA41">
        <v>3.533363</v>
      </c>
      <c r="BB41">
        <v>1.6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2242.1212799999994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116</v>
      </c>
      <c r="M42">
        <v>94.648348999999996</v>
      </c>
      <c r="N42">
        <v>108.5427</v>
      </c>
      <c r="O42">
        <v>127.59990000000001</v>
      </c>
      <c r="P42">
        <v>127.7501</v>
      </c>
      <c r="Q42">
        <v>12.5</v>
      </c>
      <c r="R42">
        <v>24.1</v>
      </c>
      <c r="S42">
        <v>0</v>
      </c>
      <c r="T42">
        <v>1.6209739999999999</v>
      </c>
      <c r="U42">
        <v>339.75</v>
      </c>
      <c r="V42">
        <v>7.95</v>
      </c>
      <c r="W42">
        <v>28.998899999999999</v>
      </c>
      <c r="X42">
        <v>129.6318</v>
      </c>
      <c r="Y42">
        <v>0</v>
      </c>
      <c r="Z42">
        <v>0</v>
      </c>
      <c r="AA42">
        <v>42.14808</v>
      </c>
      <c r="AB42">
        <v>44.219014000000001</v>
      </c>
      <c r="AC42">
        <v>32.084375000000001</v>
      </c>
      <c r="AD42">
        <v>40.404277999999998</v>
      </c>
      <c r="AE42">
        <v>53.077173999999999</v>
      </c>
      <c r="AF42">
        <v>38.641618999999999</v>
      </c>
      <c r="AG42">
        <v>43.549674000000003</v>
      </c>
      <c r="AH42">
        <v>167.09486100000001</v>
      </c>
      <c r="AI42">
        <v>0</v>
      </c>
      <c r="AJ42">
        <v>0</v>
      </c>
      <c r="AK42">
        <v>60.087840999999997</v>
      </c>
      <c r="AL42">
        <v>69.72</v>
      </c>
      <c r="AM42">
        <v>5.8029489999999999</v>
      </c>
      <c r="AN42">
        <v>1.0636030000000001</v>
      </c>
      <c r="AO42">
        <v>2.0579999999999998</v>
      </c>
      <c r="AP42">
        <v>0</v>
      </c>
      <c r="AQ42">
        <v>64.850998000000004</v>
      </c>
      <c r="AR42">
        <v>33.119999999999997</v>
      </c>
      <c r="AS42">
        <v>16.253504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4.368913</v>
      </c>
      <c r="AZ42">
        <v>5.3489610000000001</v>
      </c>
      <c r="BA42">
        <v>3.533363</v>
      </c>
      <c r="BB42">
        <v>1.6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2242.1212799999994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116</v>
      </c>
      <c r="M43">
        <v>94.648348999999996</v>
      </c>
      <c r="N43">
        <v>108.5427</v>
      </c>
      <c r="O43">
        <v>102.9555</v>
      </c>
      <c r="P43">
        <v>127.7501</v>
      </c>
      <c r="Q43">
        <v>12.5</v>
      </c>
      <c r="R43">
        <v>24.1</v>
      </c>
      <c r="S43">
        <v>0</v>
      </c>
      <c r="T43">
        <v>1.6209739999999999</v>
      </c>
      <c r="U43">
        <v>339.75</v>
      </c>
      <c r="V43">
        <v>7.95</v>
      </c>
      <c r="W43">
        <v>28.998899999999999</v>
      </c>
      <c r="X43">
        <v>129.6318</v>
      </c>
      <c r="Y43">
        <v>0</v>
      </c>
      <c r="Z43">
        <v>0</v>
      </c>
      <c r="AA43">
        <v>42.14808</v>
      </c>
      <c r="AB43">
        <v>44.219014000000001</v>
      </c>
      <c r="AC43">
        <v>32.084375000000001</v>
      </c>
      <c r="AD43">
        <v>40.404277999999998</v>
      </c>
      <c r="AE43">
        <v>53.077173999999999</v>
      </c>
      <c r="AF43">
        <v>28.981214000000001</v>
      </c>
      <c r="AG43">
        <v>43.549674000000003</v>
      </c>
      <c r="AH43">
        <v>167.09486100000001</v>
      </c>
      <c r="AI43">
        <v>0</v>
      </c>
      <c r="AJ43">
        <v>0</v>
      </c>
      <c r="AK43">
        <v>60.087840999999997</v>
      </c>
      <c r="AL43">
        <v>69.72</v>
      </c>
      <c r="AM43">
        <v>5.8029489999999999</v>
      </c>
      <c r="AN43">
        <v>1.0636030000000001</v>
      </c>
      <c r="AO43">
        <v>2.0579999999999998</v>
      </c>
      <c r="AP43">
        <v>0</v>
      </c>
      <c r="AQ43">
        <v>64.850998000000004</v>
      </c>
      <c r="AR43">
        <v>33.119999999999997</v>
      </c>
      <c r="AS43">
        <v>16.253504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4.368913</v>
      </c>
      <c r="AZ43">
        <v>5.3489610000000001</v>
      </c>
      <c r="BA43">
        <v>3.533363</v>
      </c>
      <c r="BB43">
        <v>1.6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2207.8164749999992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116</v>
      </c>
      <c r="M44">
        <v>94.648348999999996</v>
      </c>
      <c r="N44">
        <v>108.5427</v>
      </c>
      <c r="O44">
        <v>102.9555</v>
      </c>
      <c r="P44">
        <v>127.7501</v>
      </c>
      <c r="Q44">
        <v>12.5</v>
      </c>
      <c r="R44">
        <v>24.1</v>
      </c>
      <c r="S44">
        <v>0</v>
      </c>
      <c r="T44">
        <v>1.6209739999999999</v>
      </c>
      <c r="U44">
        <v>339.75</v>
      </c>
      <c r="V44">
        <v>7.95</v>
      </c>
      <c r="W44">
        <v>28.998899999999999</v>
      </c>
      <c r="X44">
        <v>129.6318</v>
      </c>
      <c r="Y44">
        <v>0</v>
      </c>
      <c r="Z44">
        <v>0</v>
      </c>
      <c r="AA44">
        <v>42.14808</v>
      </c>
      <c r="AB44">
        <v>44.219014000000001</v>
      </c>
      <c r="AC44">
        <v>32.084375000000001</v>
      </c>
      <c r="AD44">
        <v>40.404277999999998</v>
      </c>
      <c r="AE44">
        <v>53.077173999999999</v>
      </c>
      <c r="AF44">
        <v>28.981214000000001</v>
      </c>
      <c r="AG44">
        <v>43.549674000000003</v>
      </c>
      <c r="AH44">
        <v>167.09486100000001</v>
      </c>
      <c r="AI44">
        <v>0</v>
      </c>
      <c r="AJ44">
        <v>0</v>
      </c>
      <c r="AK44">
        <v>60.087840999999997</v>
      </c>
      <c r="AL44">
        <v>69.72</v>
      </c>
      <c r="AM44">
        <v>5.8029489999999999</v>
      </c>
      <c r="AN44">
        <v>1.0636030000000001</v>
      </c>
      <c r="AO44">
        <v>2.0579999999999998</v>
      </c>
      <c r="AP44">
        <v>0</v>
      </c>
      <c r="AQ44">
        <v>64.850998000000004</v>
      </c>
      <c r="AR44">
        <v>33.119999999999997</v>
      </c>
      <c r="AS44">
        <v>16.253504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4.368913</v>
      </c>
      <c r="AZ44">
        <v>5.3489610000000001</v>
      </c>
      <c r="BA44">
        <v>3.533363</v>
      </c>
      <c r="BB44">
        <v>1.6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2207.8164749999992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</v>
      </c>
      <c r="L45">
        <v>116</v>
      </c>
      <c r="M45">
        <v>94.648348999999996</v>
      </c>
      <c r="N45">
        <v>121.7</v>
      </c>
      <c r="O45">
        <v>127.59990000000001</v>
      </c>
      <c r="P45">
        <v>127.7501</v>
      </c>
      <c r="Q45">
        <v>15.497400000000001</v>
      </c>
      <c r="R45">
        <v>25.5</v>
      </c>
      <c r="S45">
        <v>0</v>
      </c>
      <c r="T45">
        <v>1.6209739999999999</v>
      </c>
      <c r="U45">
        <v>339.75</v>
      </c>
      <c r="V45">
        <v>10.6906</v>
      </c>
      <c r="W45">
        <v>32.170099999999998</v>
      </c>
      <c r="X45">
        <v>148.30000000000001</v>
      </c>
      <c r="Y45">
        <v>0</v>
      </c>
      <c r="Z45">
        <v>0</v>
      </c>
      <c r="AA45">
        <v>42.14808</v>
      </c>
      <c r="AB45">
        <v>44.219014000000001</v>
      </c>
      <c r="AC45">
        <v>32.084375000000001</v>
      </c>
      <c r="AD45">
        <v>40.404277999999998</v>
      </c>
      <c r="AE45">
        <v>53.077173999999999</v>
      </c>
      <c r="AF45">
        <v>28.981214000000001</v>
      </c>
      <c r="AG45">
        <v>43.549674000000003</v>
      </c>
      <c r="AH45">
        <v>167.09486100000001</v>
      </c>
      <c r="AI45">
        <v>0</v>
      </c>
      <c r="AJ45">
        <v>0</v>
      </c>
      <c r="AK45">
        <v>60.087840999999997</v>
      </c>
      <c r="AL45">
        <v>46.48</v>
      </c>
      <c r="AM45">
        <v>5.8029489999999999</v>
      </c>
      <c r="AN45">
        <v>1.0636030000000001</v>
      </c>
      <c r="AO45">
        <v>2.0579999999999998</v>
      </c>
      <c r="AP45">
        <v>0</v>
      </c>
      <c r="AQ45">
        <v>64.850998000000004</v>
      </c>
      <c r="AR45">
        <v>33.119999999999997</v>
      </c>
      <c r="AS45">
        <v>36.053227999999997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4.368913</v>
      </c>
      <c r="AZ45">
        <v>5.3489610000000001</v>
      </c>
      <c r="BA45">
        <v>3.533363</v>
      </c>
      <c r="BB45">
        <v>1.6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2271.1552989999996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116</v>
      </c>
      <c r="M46">
        <v>94.648348999999996</v>
      </c>
      <c r="N46">
        <v>121.7</v>
      </c>
      <c r="O46">
        <v>127.59990000000001</v>
      </c>
      <c r="P46">
        <v>127.7501</v>
      </c>
      <c r="Q46">
        <v>15.497400000000001</v>
      </c>
      <c r="R46">
        <v>25.5</v>
      </c>
      <c r="S46">
        <v>0</v>
      </c>
      <c r="T46">
        <v>1.6209739999999999</v>
      </c>
      <c r="U46">
        <v>339.75</v>
      </c>
      <c r="V46">
        <v>10.6906</v>
      </c>
      <c r="W46">
        <v>32.170099999999998</v>
      </c>
      <c r="X46">
        <v>148.30000000000001</v>
      </c>
      <c r="Y46">
        <v>0</v>
      </c>
      <c r="Z46">
        <v>0</v>
      </c>
      <c r="AA46">
        <v>42.14808</v>
      </c>
      <c r="AB46">
        <v>44.219014000000001</v>
      </c>
      <c r="AC46">
        <v>32.084375000000001</v>
      </c>
      <c r="AD46">
        <v>40.404277999999998</v>
      </c>
      <c r="AE46">
        <v>53.077173999999999</v>
      </c>
      <c r="AF46">
        <v>28.981214000000001</v>
      </c>
      <c r="AG46">
        <v>43.549674000000003</v>
      </c>
      <c r="AH46">
        <v>167.09486100000001</v>
      </c>
      <c r="AI46">
        <v>0</v>
      </c>
      <c r="AJ46">
        <v>0</v>
      </c>
      <c r="AK46">
        <v>60.087840999999997</v>
      </c>
      <c r="AL46">
        <v>46.48</v>
      </c>
      <c r="AM46">
        <v>5.8029489999999999</v>
      </c>
      <c r="AN46">
        <v>1.0636030000000001</v>
      </c>
      <c r="AO46">
        <v>2.0579999999999998</v>
      </c>
      <c r="AP46">
        <v>0</v>
      </c>
      <c r="AQ46">
        <v>64.850998000000004</v>
      </c>
      <c r="AR46">
        <v>33.119999999999997</v>
      </c>
      <c r="AS46">
        <v>36.053227999999997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4.368913</v>
      </c>
      <c r="AZ46">
        <v>5.3489610000000001</v>
      </c>
      <c r="BA46">
        <v>3.533363</v>
      </c>
      <c r="BB46">
        <v>1.6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2271.1552989999996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445.12</v>
      </c>
      <c r="L47">
        <v>116</v>
      </c>
      <c r="M47">
        <v>94.648348999999996</v>
      </c>
      <c r="N47">
        <v>121.7</v>
      </c>
      <c r="O47">
        <v>127.59990000000001</v>
      </c>
      <c r="P47">
        <v>127.7501</v>
      </c>
      <c r="Q47">
        <v>15.497400000000001</v>
      </c>
      <c r="R47">
        <v>29.624755</v>
      </c>
      <c r="S47">
        <v>0</v>
      </c>
      <c r="T47">
        <v>1.6209739999999999</v>
      </c>
      <c r="U47">
        <v>339.75</v>
      </c>
      <c r="V47">
        <v>14.3</v>
      </c>
      <c r="W47">
        <v>32.170099999999998</v>
      </c>
      <c r="X47">
        <v>148.30000000000001</v>
      </c>
      <c r="Y47">
        <v>0</v>
      </c>
      <c r="Z47">
        <v>0</v>
      </c>
      <c r="AA47">
        <v>42.14808</v>
      </c>
      <c r="AB47">
        <v>44.219014000000001</v>
      </c>
      <c r="AC47">
        <v>32.084375000000001</v>
      </c>
      <c r="AD47">
        <v>40.404277999999998</v>
      </c>
      <c r="AE47">
        <v>53.077173999999999</v>
      </c>
      <c r="AF47">
        <v>28.981214000000001</v>
      </c>
      <c r="AG47">
        <v>43.549674000000003</v>
      </c>
      <c r="AH47">
        <v>167.09486100000001</v>
      </c>
      <c r="AI47">
        <v>0</v>
      </c>
      <c r="AJ47">
        <v>0</v>
      </c>
      <c r="AK47">
        <v>60.087840999999997</v>
      </c>
      <c r="AL47">
        <v>46.48</v>
      </c>
      <c r="AM47">
        <v>5.8029489999999999</v>
      </c>
      <c r="AN47">
        <v>1.0636030000000001</v>
      </c>
      <c r="AO47">
        <v>2.0579999999999998</v>
      </c>
      <c r="AP47">
        <v>0</v>
      </c>
      <c r="AQ47">
        <v>64.850998000000004</v>
      </c>
      <c r="AR47">
        <v>33.119999999999997</v>
      </c>
      <c r="AS47">
        <v>36.053227999999997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4.368913</v>
      </c>
      <c r="AZ47">
        <v>5.3489610000000001</v>
      </c>
      <c r="BA47">
        <v>3.533363</v>
      </c>
      <c r="BB47">
        <v>1.6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2345.0094539999996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495.12</v>
      </c>
      <c r="L48">
        <v>116</v>
      </c>
      <c r="M48">
        <v>94.648348999999996</v>
      </c>
      <c r="N48">
        <v>121.7</v>
      </c>
      <c r="O48">
        <v>127.59990000000001</v>
      </c>
      <c r="P48">
        <v>127.7501</v>
      </c>
      <c r="Q48">
        <v>15.497400000000001</v>
      </c>
      <c r="R48">
        <v>31.770499999999998</v>
      </c>
      <c r="S48">
        <v>0</v>
      </c>
      <c r="T48">
        <v>1.6209739999999999</v>
      </c>
      <c r="U48">
        <v>339.75</v>
      </c>
      <c r="V48">
        <v>14.3</v>
      </c>
      <c r="W48">
        <v>32.170099999999998</v>
      </c>
      <c r="X48">
        <v>148.30000000000001</v>
      </c>
      <c r="Y48">
        <v>0</v>
      </c>
      <c r="Z48">
        <v>0</v>
      </c>
      <c r="AA48">
        <v>42.14808</v>
      </c>
      <c r="AB48">
        <v>44.219014000000001</v>
      </c>
      <c r="AC48">
        <v>32.084375000000001</v>
      </c>
      <c r="AD48">
        <v>40.404277999999998</v>
      </c>
      <c r="AE48">
        <v>53.077173999999999</v>
      </c>
      <c r="AF48">
        <v>28.981214000000001</v>
      </c>
      <c r="AG48">
        <v>43.549674000000003</v>
      </c>
      <c r="AH48">
        <v>167.09486100000001</v>
      </c>
      <c r="AI48">
        <v>0</v>
      </c>
      <c r="AJ48">
        <v>0</v>
      </c>
      <c r="AK48">
        <v>60.087840999999997</v>
      </c>
      <c r="AL48">
        <v>46.48</v>
      </c>
      <c r="AM48">
        <v>5.8029489999999999</v>
      </c>
      <c r="AN48">
        <v>1.0636030000000001</v>
      </c>
      <c r="AO48">
        <v>2.0579999999999998</v>
      </c>
      <c r="AP48">
        <v>0</v>
      </c>
      <c r="AQ48">
        <v>64.850998000000004</v>
      </c>
      <c r="AR48">
        <v>33.119999999999997</v>
      </c>
      <c r="AS48">
        <v>36.053227999999997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4.368913</v>
      </c>
      <c r="AZ48">
        <v>5.3489610000000001</v>
      </c>
      <c r="BA48">
        <v>3.533363</v>
      </c>
      <c r="BB48">
        <v>1.6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2397.1551989999998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545.12</v>
      </c>
      <c r="L49">
        <v>120</v>
      </c>
      <c r="M49">
        <v>94.648348999999996</v>
      </c>
      <c r="N49">
        <v>121.70404499999999</v>
      </c>
      <c r="O49">
        <v>127.60189</v>
      </c>
      <c r="P49">
        <v>127.7501</v>
      </c>
      <c r="Q49">
        <v>15.497400000000001</v>
      </c>
      <c r="R49">
        <v>31.770499999999998</v>
      </c>
      <c r="S49">
        <v>0</v>
      </c>
      <c r="T49">
        <v>1</v>
      </c>
      <c r="U49">
        <v>339.75</v>
      </c>
      <c r="V49">
        <v>14.3</v>
      </c>
      <c r="W49">
        <v>32.170099999999998</v>
      </c>
      <c r="X49">
        <v>148.30000000000001</v>
      </c>
      <c r="Y49">
        <v>0</v>
      </c>
      <c r="Z49">
        <v>0</v>
      </c>
      <c r="AA49">
        <v>42.14808</v>
      </c>
      <c r="AB49">
        <v>44.219014000000001</v>
      </c>
      <c r="AC49">
        <v>32.084375000000001</v>
      </c>
      <c r="AD49">
        <v>40.404277999999998</v>
      </c>
      <c r="AE49">
        <v>53.077173999999999</v>
      </c>
      <c r="AF49">
        <v>28.981214000000001</v>
      </c>
      <c r="AG49">
        <v>43.549674000000003</v>
      </c>
      <c r="AH49">
        <v>167.09486100000001</v>
      </c>
      <c r="AI49">
        <v>0</v>
      </c>
      <c r="AJ49">
        <v>0</v>
      </c>
      <c r="AK49">
        <v>60.087840999999997</v>
      </c>
      <c r="AL49">
        <v>63.91</v>
      </c>
      <c r="AM49">
        <v>5.8029489999999999</v>
      </c>
      <c r="AN49">
        <v>1.0636030000000001</v>
      </c>
      <c r="AO49">
        <v>2.0579999999999998</v>
      </c>
      <c r="AP49">
        <v>0</v>
      </c>
      <c r="AQ49">
        <v>64.850998000000004</v>
      </c>
      <c r="AR49">
        <v>33.119999999999997</v>
      </c>
      <c r="AS49">
        <v>16.253504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4.368913</v>
      </c>
      <c r="AZ49">
        <v>5.3489610000000001</v>
      </c>
      <c r="BA49">
        <v>3.533363</v>
      </c>
      <c r="BB49">
        <v>1.6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2448.1705359999992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545.12</v>
      </c>
      <c r="L50">
        <v>120</v>
      </c>
      <c r="M50">
        <v>94.648348999999996</v>
      </c>
      <c r="N50">
        <v>121.70404499999999</v>
      </c>
      <c r="O50">
        <v>127.60189</v>
      </c>
      <c r="P50">
        <v>127.7501</v>
      </c>
      <c r="Q50">
        <v>15.497400000000001</v>
      </c>
      <c r="R50">
        <v>31.770499999999998</v>
      </c>
      <c r="S50">
        <v>0</v>
      </c>
      <c r="T50">
        <v>1</v>
      </c>
      <c r="U50">
        <v>339.75</v>
      </c>
      <c r="V50">
        <v>14.3</v>
      </c>
      <c r="W50">
        <v>32.170099999999998</v>
      </c>
      <c r="X50">
        <v>148.30000000000001</v>
      </c>
      <c r="Y50">
        <v>0</v>
      </c>
      <c r="Z50">
        <v>0</v>
      </c>
      <c r="AA50">
        <v>42.14808</v>
      </c>
      <c r="AB50">
        <v>44.219014000000001</v>
      </c>
      <c r="AC50">
        <v>32.084375000000001</v>
      </c>
      <c r="AD50">
        <v>40.404277999999998</v>
      </c>
      <c r="AE50">
        <v>53.077173999999999</v>
      </c>
      <c r="AF50">
        <v>28.981214000000001</v>
      </c>
      <c r="AG50">
        <v>43.549674000000003</v>
      </c>
      <c r="AH50">
        <v>167.09486100000001</v>
      </c>
      <c r="AI50">
        <v>0</v>
      </c>
      <c r="AJ50">
        <v>0</v>
      </c>
      <c r="AK50">
        <v>60.087840999999997</v>
      </c>
      <c r="AL50">
        <v>76.691999999999993</v>
      </c>
      <c r="AM50">
        <v>0</v>
      </c>
      <c r="AN50">
        <v>1.0636030000000001</v>
      </c>
      <c r="AO50">
        <v>2.0579999999999998</v>
      </c>
      <c r="AP50">
        <v>0</v>
      </c>
      <c r="AQ50">
        <v>64.850998000000004</v>
      </c>
      <c r="AR50">
        <v>33.119999999999997</v>
      </c>
      <c r="AS50">
        <v>16.253504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4.368913</v>
      </c>
      <c r="AZ50">
        <v>5.3489610000000001</v>
      </c>
      <c r="BA50">
        <v>3.533363</v>
      </c>
      <c r="BB50">
        <v>1.6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2455.1495869999994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604.72540000000004</v>
      </c>
      <c r="L51">
        <v>120</v>
      </c>
      <c r="M51">
        <v>94.648348999999996</v>
      </c>
      <c r="N51">
        <v>121.70404499999999</v>
      </c>
      <c r="O51">
        <v>127.60189</v>
      </c>
      <c r="P51">
        <v>127.7501</v>
      </c>
      <c r="Q51">
        <v>18.333400000000001</v>
      </c>
      <c r="R51">
        <v>37.628599999999999</v>
      </c>
      <c r="S51">
        <v>0</v>
      </c>
      <c r="T51">
        <v>1</v>
      </c>
      <c r="U51">
        <v>339.75</v>
      </c>
      <c r="V51">
        <v>14.3</v>
      </c>
      <c r="W51">
        <v>32.170099999999998</v>
      </c>
      <c r="X51">
        <v>148.30000000000001</v>
      </c>
      <c r="Y51">
        <v>0</v>
      </c>
      <c r="Z51">
        <v>0</v>
      </c>
      <c r="AA51">
        <v>42.14808</v>
      </c>
      <c r="AB51">
        <v>44.219014000000001</v>
      </c>
      <c r="AC51">
        <v>32.084375000000001</v>
      </c>
      <c r="AD51">
        <v>40.404277999999998</v>
      </c>
      <c r="AE51">
        <v>53.077173999999999</v>
      </c>
      <c r="AF51">
        <v>28.981214000000001</v>
      </c>
      <c r="AG51">
        <v>43.549674000000003</v>
      </c>
      <c r="AH51">
        <v>167.09486100000001</v>
      </c>
      <c r="AI51">
        <v>0</v>
      </c>
      <c r="AJ51">
        <v>0</v>
      </c>
      <c r="AK51">
        <v>60.087840999999997</v>
      </c>
      <c r="AL51">
        <v>76.691999999999993</v>
      </c>
      <c r="AM51">
        <v>0</v>
      </c>
      <c r="AN51">
        <v>1.0636030000000001</v>
      </c>
      <c r="AO51">
        <v>2.0579999999999998</v>
      </c>
      <c r="AP51">
        <v>0</v>
      </c>
      <c r="AQ51">
        <v>64.850998000000004</v>
      </c>
      <c r="AR51">
        <v>38.64</v>
      </c>
      <c r="AS51">
        <v>16.253504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4.368913</v>
      </c>
      <c r="AZ51">
        <v>5.3489610000000001</v>
      </c>
      <c r="BA51">
        <v>3.533363</v>
      </c>
      <c r="BB51">
        <v>1.6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2528.969086999999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604.72540000000004</v>
      </c>
      <c r="L52">
        <v>120</v>
      </c>
      <c r="M52">
        <v>94.648348999999996</v>
      </c>
      <c r="N52">
        <v>121.70404499999999</v>
      </c>
      <c r="O52">
        <v>127.60189</v>
      </c>
      <c r="P52">
        <v>127.7501</v>
      </c>
      <c r="Q52">
        <v>18.333400000000001</v>
      </c>
      <c r="R52">
        <v>37.628599999999999</v>
      </c>
      <c r="S52">
        <v>0</v>
      </c>
      <c r="T52">
        <v>1</v>
      </c>
      <c r="U52">
        <v>339.75</v>
      </c>
      <c r="V52">
        <v>14.3</v>
      </c>
      <c r="W52">
        <v>32.170099999999998</v>
      </c>
      <c r="X52">
        <v>148.30000000000001</v>
      </c>
      <c r="Y52">
        <v>0</v>
      </c>
      <c r="Z52">
        <v>0</v>
      </c>
      <c r="AA52">
        <v>42.14808</v>
      </c>
      <c r="AB52">
        <v>44.219014000000001</v>
      </c>
      <c r="AC52">
        <v>32.084375000000001</v>
      </c>
      <c r="AD52">
        <v>40.404277999999998</v>
      </c>
      <c r="AE52">
        <v>53.077173999999999</v>
      </c>
      <c r="AF52">
        <v>28.981214000000001</v>
      </c>
      <c r="AG52">
        <v>43.549674000000003</v>
      </c>
      <c r="AH52">
        <v>167.09486100000001</v>
      </c>
      <c r="AI52">
        <v>0</v>
      </c>
      <c r="AJ52">
        <v>0</v>
      </c>
      <c r="AK52">
        <v>60.087840999999997</v>
      </c>
      <c r="AL52">
        <v>76.691999999999993</v>
      </c>
      <c r="AM52">
        <v>0</v>
      </c>
      <c r="AN52">
        <v>1.0636030000000001</v>
      </c>
      <c r="AO52">
        <v>2.0579999999999998</v>
      </c>
      <c r="AP52">
        <v>0</v>
      </c>
      <c r="AQ52">
        <v>64.850998000000004</v>
      </c>
      <c r="AR52">
        <v>38.64</v>
      </c>
      <c r="AS52">
        <v>16.253504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4.368913</v>
      </c>
      <c r="AZ52">
        <v>5.3489610000000001</v>
      </c>
      <c r="BA52">
        <v>3.533363</v>
      </c>
      <c r="BB52">
        <v>1.6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2528.969086999999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604.72540000000004</v>
      </c>
      <c r="L53">
        <v>120</v>
      </c>
      <c r="M53">
        <v>94.648348999999996</v>
      </c>
      <c r="N53">
        <v>121.70404499999999</v>
      </c>
      <c r="O53">
        <v>127.60189</v>
      </c>
      <c r="P53">
        <v>127.7501</v>
      </c>
      <c r="Q53">
        <v>18.333400000000001</v>
      </c>
      <c r="R53">
        <v>37.628599999999999</v>
      </c>
      <c r="S53">
        <v>0</v>
      </c>
      <c r="T53">
        <v>1</v>
      </c>
      <c r="U53">
        <v>339.75</v>
      </c>
      <c r="V53">
        <v>14.3</v>
      </c>
      <c r="W53">
        <v>32.170099999999998</v>
      </c>
      <c r="X53">
        <v>148.30000000000001</v>
      </c>
      <c r="Y53">
        <v>0</v>
      </c>
      <c r="Z53">
        <v>0</v>
      </c>
      <c r="AA53">
        <v>42.14808</v>
      </c>
      <c r="AB53">
        <v>44.219014000000001</v>
      </c>
      <c r="AC53">
        <v>32.084375000000001</v>
      </c>
      <c r="AD53">
        <v>40.404277999999998</v>
      </c>
      <c r="AE53">
        <v>53.077173999999999</v>
      </c>
      <c r="AF53">
        <v>28.981214000000001</v>
      </c>
      <c r="AG53">
        <v>43.549674000000003</v>
      </c>
      <c r="AH53">
        <v>167.09486100000001</v>
      </c>
      <c r="AI53">
        <v>0</v>
      </c>
      <c r="AJ53">
        <v>0</v>
      </c>
      <c r="AK53">
        <v>60.087840999999997</v>
      </c>
      <c r="AL53">
        <v>76.691999999999993</v>
      </c>
      <c r="AM53">
        <v>0</v>
      </c>
      <c r="AN53">
        <v>1.0636030000000001</v>
      </c>
      <c r="AO53">
        <v>6.3209999999999997</v>
      </c>
      <c r="AP53">
        <v>0</v>
      </c>
      <c r="AQ53">
        <v>64.850998000000004</v>
      </c>
      <c r="AR53">
        <v>33.119999999999997</v>
      </c>
      <c r="AS53">
        <v>16.253504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4.368913</v>
      </c>
      <c r="AZ53">
        <v>5.3489610000000001</v>
      </c>
      <c r="BA53">
        <v>3.533363</v>
      </c>
      <c r="BB53">
        <v>1.6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2527.712086999999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604.72540000000004</v>
      </c>
      <c r="L54">
        <v>120</v>
      </c>
      <c r="M54">
        <v>94.648348999999996</v>
      </c>
      <c r="N54">
        <v>121.70404499999999</v>
      </c>
      <c r="O54">
        <v>127.60189</v>
      </c>
      <c r="P54">
        <v>127.7501</v>
      </c>
      <c r="Q54">
        <v>18.333400000000001</v>
      </c>
      <c r="R54">
        <v>37.628599999999999</v>
      </c>
      <c r="S54">
        <v>0</v>
      </c>
      <c r="T54">
        <v>1</v>
      </c>
      <c r="U54">
        <v>339.75</v>
      </c>
      <c r="V54">
        <v>14.3</v>
      </c>
      <c r="W54">
        <v>32.170099999999998</v>
      </c>
      <c r="X54">
        <v>148.30000000000001</v>
      </c>
      <c r="Y54">
        <v>0</v>
      </c>
      <c r="Z54">
        <v>0</v>
      </c>
      <c r="AA54">
        <v>42.14808</v>
      </c>
      <c r="AB54">
        <v>44.219014000000001</v>
      </c>
      <c r="AC54">
        <v>32.084375000000001</v>
      </c>
      <c r="AD54">
        <v>40.404277999999998</v>
      </c>
      <c r="AE54">
        <v>53.077173999999999</v>
      </c>
      <c r="AF54">
        <v>28.981214000000001</v>
      </c>
      <c r="AG54">
        <v>43.549674000000003</v>
      </c>
      <c r="AH54">
        <v>167.09486100000001</v>
      </c>
      <c r="AI54">
        <v>0</v>
      </c>
      <c r="AJ54">
        <v>0</v>
      </c>
      <c r="AK54">
        <v>60.087840999999997</v>
      </c>
      <c r="AL54">
        <v>76.691999999999993</v>
      </c>
      <c r="AM54">
        <v>0</v>
      </c>
      <c r="AN54">
        <v>1.0636030000000001</v>
      </c>
      <c r="AO54">
        <v>6.3209999999999997</v>
      </c>
      <c r="AP54">
        <v>0</v>
      </c>
      <c r="AQ54">
        <v>64.850998000000004</v>
      </c>
      <c r="AR54">
        <v>33.119999999999997</v>
      </c>
      <c r="AS54">
        <v>16.253504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4.368913</v>
      </c>
      <c r="AZ54">
        <v>5.3489610000000001</v>
      </c>
      <c r="BA54">
        <v>3.533363</v>
      </c>
      <c r="BB54">
        <v>1.6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2527.712086999999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604.72540000000004</v>
      </c>
      <c r="L55">
        <v>120</v>
      </c>
      <c r="M55">
        <v>94.648348999999996</v>
      </c>
      <c r="N55">
        <v>121.70404499999999</v>
      </c>
      <c r="O55">
        <v>127.60189</v>
      </c>
      <c r="P55">
        <v>127.7501</v>
      </c>
      <c r="Q55">
        <v>18.333400000000001</v>
      </c>
      <c r="R55">
        <v>37.628599999999999</v>
      </c>
      <c r="S55">
        <v>0</v>
      </c>
      <c r="T55">
        <v>1</v>
      </c>
      <c r="U55">
        <v>339.75</v>
      </c>
      <c r="V55">
        <v>14.3</v>
      </c>
      <c r="W55">
        <v>32.170099999999998</v>
      </c>
      <c r="X55">
        <v>148.30000000000001</v>
      </c>
      <c r="Y55">
        <v>0</v>
      </c>
      <c r="Z55">
        <v>0</v>
      </c>
      <c r="AA55">
        <v>42.14808</v>
      </c>
      <c r="AB55">
        <v>44.219014000000001</v>
      </c>
      <c r="AC55">
        <v>32.084375000000001</v>
      </c>
      <c r="AD55">
        <v>40.404277999999998</v>
      </c>
      <c r="AE55">
        <v>53.077173999999999</v>
      </c>
      <c r="AF55">
        <v>28.981214000000001</v>
      </c>
      <c r="AG55">
        <v>43.549674000000003</v>
      </c>
      <c r="AH55">
        <v>167.09486100000001</v>
      </c>
      <c r="AI55">
        <v>0</v>
      </c>
      <c r="AJ55">
        <v>0</v>
      </c>
      <c r="AK55">
        <v>60.087840999999997</v>
      </c>
      <c r="AL55">
        <v>83.664000000000001</v>
      </c>
      <c r="AM55">
        <v>0</v>
      </c>
      <c r="AN55">
        <v>0</v>
      </c>
      <c r="AO55">
        <v>6.3209999999999997</v>
      </c>
      <c r="AP55">
        <v>0</v>
      </c>
      <c r="AQ55">
        <v>64.850998000000004</v>
      </c>
      <c r="AR55">
        <v>33.119999999999997</v>
      </c>
      <c r="AS55">
        <v>20.686278000000001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4.368913</v>
      </c>
      <c r="AZ55">
        <v>5.3489610000000001</v>
      </c>
      <c r="BA55">
        <v>3.533363</v>
      </c>
      <c r="BB55">
        <v>1.6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2538.0532579999995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604.72540000000004</v>
      </c>
      <c r="L56">
        <v>120</v>
      </c>
      <c r="M56">
        <v>94.648348999999996</v>
      </c>
      <c r="N56">
        <v>121.70404499999999</v>
      </c>
      <c r="O56">
        <v>127.60189</v>
      </c>
      <c r="P56">
        <v>127.7501</v>
      </c>
      <c r="Q56">
        <v>18.333400000000001</v>
      </c>
      <c r="R56">
        <v>37.628599999999999</v>
      </c>
      <c r="S56">
        <v>0</v>
      </c>
      <c r="T56">
        <v>1</v>
      </c>
      <c r="U56">
        <v>339.75</v>
      </c>
      <c r="V56">
        <v>14.3</v>
      </c>
      <c r="W56">
        <v>32.170099999999998</v>
      </c>
      <c r="X56">
        <v>148.30000000000001</v>
      </c>
      <c r="Y56">
        <v>0</v>
      </c>
      <c r="Z56">
        <v>0</v>
      </c>
      <c r="AA56">
        <v>42.14808</v>
      </c>
      <c r="AB56">
        <v>44.219014000000001</v>
      </c>
      <c r="AC56">
        <v>32.084375000000001</v>
      </c>
      <c r="AD56">
        <v>40.404277999999998</v>
      </c>
      <c r="AE56">
        <v>53.077173999999999</v>
      </c>
      <c r="AF56">
        <v>28.981214000000001</v>
      </c>
      <c r="AG56">
        <v>43.549674000000003</v>
      </c>
      <c r="AH56">
        <v>167.09486100000001</v>
      </c>
      <c r="AI56">
        <v>0</v>
      </c>
      <c r="AJ56">
        <v>0</v>
      </c>
      <c r="AK56">
        <v>60.087840999999997</v>
      </c>
      <c r="AL56">
        <v>83.664000000000001</v>
      </c>
      <c r="AM56">
        <v>0</v>
      </c>
      <c r="AN56">
        <v>0</v>
      </c>
      <c r="AO56">
        <v>6.3209999999999997</v>
      </c>
      <c r="AP56">
        <v>0</v>
      </c>
      <c r="AQ56">
        <v>64.850998000000004</v>
      </c>
      <c r="AR56">
        <v>33.119999999999997</v>
      </c>
      <c r="AS56">
        <v>20.686278000000001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4.368913</v>
      </c>
      <c r="AZ56">
        <v>5.3489610000000001</v>
      </c>
      <c r="BA56">
        <v>3.533363</v>
      </c>
      <c r="BB56">
        <v>1.6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2538.0532579999995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607.65539999999999</v>
      </c>
      <c r="L57">
        <v>123.9186</v>
      </c>
      <c r="M57">
        <v>94.648348999999996</v>
      </c>
      <c r="N57">
        <v>121.70404499999999</v>
      </c>
      <c r="O57">
        <v>127.60189</v>
      </c>
      <c r="P57">
        <v>127.7501</v>
      </c>
      <c r="Q57">
        <v>18.7315</v>
      </c>
      <c r="R57">
        <v>38.288600000000002</v>
      </c>
      <c r="S57">
        <v>0</v>
      </c>
      <c r="T57">
        <v>1.62</v>
      </c>
      <c r="U57">
        <v>339.75</v>
      </c>
      <c r="V57">
        <v>14.3</v>
      </c>
      <c r="W57">
        <v>32.170099999999998</v>
      </c>
      <c r="X57">
        <v>148.30000000000001</v>
      </c>
      <c r="Y57">
        <v>0</v>
      </c>
      <c r="Z57">
        <v>0</v>
      </c>
      <c r="AA57">
        <v>42.14808</v>
      </c>
      <c r="AB57">
        <v>44.219014000000001</v>
      </c>
      <c r="AC57">
        <v>32.084375000000001</v>
      </c>
      <c r="AD57">
        <v>40.404277999999998</v>
      </c>
      <c r="AE57">
        <v>53.077173999999999</v>
      </c>
      <c r="AF57">
        <v>28.981214000000001</v>
      </c>
      <c r="AG57">
        <v>43.549674000000003</v>
      </c>
      <c r="AH57">
        <v>167.09486100000001</v>
      </c>
      <c r="AI57">
        <v>0</v>
      </c>
      <c r="AJ57">
        <v>0</v>
      </c>
      <c r="AK57">
        <v>60.087840999999997</v>
      </c>
      <c r="AL57">
        <v>83.664000000000001</v>
      </c>
      <c r="AM57">
        <v>0</v>
      </c>
      <c r="AN57">
        <v>0</v>
      </c>
      <c r="AO57">
        <v>6.3209999999999997</v>
      </c>
      <c r="AP57">
        <v>0</v>
      </c>
      <c r="AQ57">
        <v>64.850998000000004</v>
      </c>
      <c r="AR57">
        <v>19.872</v>
      </c>
      <c r="AS57">
        <v>20.686278000000001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4.368913</v>
      </c>
      <c r="AZ57">
        <v>5.3489610000000001</v>
      </c>
      <c r="BA57">
        <v>3.533363</v>
      </c>
      <c r="BB57">
        <v>1.6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2533.3319579999993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607.65539999999999</v>
      </c>
      <c r="L58">
        <v>123.9186</v>
      </c>
      <c r="M58">
        <v>94.648348999999996</v>
      </c>
      <c r="N58">
        <v>121.70404499999999</v>
      </c>
      <c r="O58">
        <v>127.60189</v>
      </c>
      <c r="P58">
        <v>127.7501</v>
      </c>
      <c r="Q58">
        <v>18.7315</v>
      </c>
      <c r="R58">
        <v>38.288600000000002</v>
      </c>
      <c r="S58">
        <v>0</v>
      </c>
      <c r="T58">
        <v>1.62</v>
      </c>
      <c r="U58">
        <v>339.75</v>
      </c>
      <c r="V58">
        <v>14.3</v>
      </c>
      <c r="W58">
        <v>32.170099999999998</v>
      </c>
      <c r="X58">
        <v>148.30000000000001</v>
      </c>
      <c r="Y58">
        <v>0</v>
      </c>
      <c r="Z58">
        <v>0</v>
      </c>
      <c r="AA58">
        <v>42.14808</v>
      </c>
      <c r="AB58">
        <v>44.219014000000001</v>
      </c>
      <c r="AC58">
        <v>32.084375000000001</v>
      </c>
      <c r="AD58">
        <v>40.404277999999998</v>
      </c>
      <c r="AE58">
        <v>53.077173999999999</v>
      </c>
      <c r="AF58">
        <v>28.981214000000001</v>
      </c>
      <c r="AG58">
        <v>43.549674000000003</v>
      </c>
      <c r="AH58">
        <v>167.09486100000001</v>
      </c>
      <c r="AI58">
        <v>0</v>
      </c>
      <c r="AJ58">
        <v>0</v>
      </c>
      <c r="AK58">
        <v>60.087840999999997</v>
      </c>
      <c r="AL58">
        <v>83.664000000000001</v>
      </c>
      <c r="AM58">
        <v>0</v>
      </c>
      <c r="AN58">
        <v>0</v>
      </c>
      <c r="AO58">
        <v>6.3209999999999997</v>
      </c>
      <c r="AP58">
        <v>0</v>
      </c>
      <c r="AQ58">
        <v>64.850998000000004</v>
      </c>
      <c r="AR58">
        <v>19.872</v>
      </c>
      <c r="AS58">
        <v>20.686278000000001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4.368913</v>
      </c>
      <c r="AZ58">
        <v>5.3489610000000001</v>
      </c>
      <c r="BA58">
        <v>3.533363</v>
      </c>
      <c r="BB58">
        <v>1.6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2533.3319579999993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611.86580000000004</v>
      </c>
      <c r="L59">
        <v>129.74812299999999</v>
      </c>
      <c r="M59">
        <v>94.648348999999996</v>
      </c>
      <c r="N59">
        <v>121.70404499999999</v>
      </c>
      <c r="O59">
        <v>127.60189</v>
      </c>
      <c r="P59">
        <v>127.7501</v>
      </c>
      <c r="Q59">
        <v>18.7315</v>
      </c>
      <c r="R59">
        <v>38.288600000000002</v>
      </c>
      <c r="S59">
        <v>0</v>
      </c>
      <c r="T59">
        <v>1.62</v>
      </c>
      <c r="U59">
        <v>339.75</v>
      </c>
      <c r="V59">
        <v>14.3</v>
      </c>
      <c r="W59">
        <v>32.170099999999998</v>
      </c>
      <c r="X59">
        <v>148.30000000000001</v>
      </c>
      <c r="Y59">
        <v>0</v>
      </c>
      <c r="Z59">
        <v>0</v>
      </c>
      <c r="AA59">
        <v>42.14808</v>
      </c>
      <c r="AB59">
        <v>44.219014000000001</v>
      </c>
      <c r="AC59">
        <v>32.084375000000001</v>
      </c>
      <c r="AD59">
        <v>40.404277999999998</v>
      </c>
      <c r="AE59">
        <v>53.077173999999999</v>
      </c>
      <c r="AF59">
        <v>28.981214000000001</v>
      </c>
      <c r="AG59">
        <v>43.549674000000003</v>
      </c>
      <c r="AH59">
        <v>167.09486100000001</v>
      </c>
      <c r="AI59">
        <v>0</v>
      </c>
      <c r="AJ59">
        <v>0</v>
      </c>
      <c r="AK59">
        <v>60.087840999999997</v>
      </c>
      <c r="AL59">
        <v>83.664000000000001</v>
      </c>
      <c r="AM59">
        <v>0</v>
      </c>
      <c r="AN59">
        <v>0</v>
      </c>
      <c r="AO59">
        <v>3.6749999999999998</v>
      </c>
      <c r="AP59">
        <v>0</v>
      </c>
      <c r="AQ59">
        <v>64.850998000000004</v>
      </c>
      <c r="AR59">
        <v>33.119999999999997</v>
      </c>
      <c r="AS59">
        <v>20.686278000000001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4.368913</v>
      </c>
      <c r="AZ59">
        <v>5.3489610000000001</v>
      </c>
      <c r="BA59">
        <v>3.533363</v>
      </c>
      <c r="BB59">
        <v>1.6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2553.9738809999999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611.86580000000004</v>
      </c>
      <c r="L60">
        <v>242.24812299999999</v>
      </c>
      <c r="M60">
        <v>94.648348999999996</v>
      </c>
      <c r="N60">
        <v>121.70404499999999</v>
      </c>
      <c r="O60">
        <v>127.60189</v>
      </c>
      <c r="P60">
        <v>127.7501</v>
      </c>
      <c r="Q60">
        <v>20.950099999999999</v>
      </c>
      <c r="R60">
        <v>43.054400000000001</v>
      </c>
      <c r="S60">
        <v>0</v>
      </c>
      <c r="T60">
        <v>1.62</v>
      </c>
      <c r="U60">
        <v>339.75</v>
      </c>
      <c r="V60">
        <v>14.3</v>
      </c>
      <c r="W60">
        <v>32.170099999999998</v>
      </c>
      <c r="X60">
        <v>148.30000000000001</v>
      </c>
      <c r="Y60">
        <v>0</v>
      </c>
      <c r="Z60">
        <v>0</v>
      </c>
      <c r="AA60">
        <v>42.14808</v>
      </c>
      <c r="AB60">
        <v>44.219014000000001</v>
      </c>
      <c r="AC60">
        <v>32.084375000000001</v>
      </c>
      <c r="AD60">
        <v>40.404277999999998</v>
      </c>
      <c r="AE60">
        <v>53.077173999999999</v>
      </c>
      <c r="AF60">
        <v>28.981214000000001</v>
      </c>
      <c r="AG60">
        <v>43.549674000000003</v>
      </c>
      <c r="AH60">
        <v>167.09486100000001</v>
      </c>
      <c r="AI60">
        <v>0</v>
      </c>
      <c r="AJ60">
        <v>0</v>
      </c>
      <c r="AK60">
        <v>60.087840999999997</v>
      </c>
      <c r="AL60">
        <v>83.664000000000001</v>
      </c>
      <c r="AM60">
        <v>0</v>
      </c>
      <c r="AN60">
        <v>0</v>
      </c>
      <c r="AO60">
        <v>3.6749999999999998</v>
      </c>
      <c r="AP60">
        <v>0</v>
      </c>
      <c r="AQ60">
        <v>64.850998000000004</v>
      </c>
      <c r="AR60">
        <v>33.119999999999997</v>
      </c>
      <c r="AS60">
        <v>20.686278000000001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4.368913</v>
      </c>
      <c r="AZ60">
        <v>5.3489610000000001</v>
      </c>
      <c r="BA60">
        <v>3.533363</v>
      </c>
      <c r="BB60">
        <v>1.6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2673.4582809999997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611.86580000000004</v>
      </c>
      <c r="L61">
        <v>293.91860000000003</v>
      </c>
      <c r="M61">
        <v>94.648348999999996</v>
      </c>
      <c r="N61">
        <v>121.70404499999999</v>
      </c>
      <c r="O61">
        <v>127.60189</v>
      </c>
      <c r="P61">
        <v>127.7501</v>
      </c>
      <c r="Q61">
        <v>20.950099999999999</v>
      </c>
      <c r="R61">
        <v>43.054400000000001</v>
      </c>
      <c r="S61">
        <v>0</v>
      </c>
      <c r="T61">
        <v>1.62</v>
      </c>
      <c r="U61">
        <v>339.75</v>
      </c>
      <c r="V61">
        <v>14.3</v>
      </c>
      <c r="W61">
        <v>32.170099999999998</v>
      </c>
      <c r="X61">
        <v>148.30000000000001</v>
      </c>
      <c r="Y61">
        <v>0</v>
      </c>
      <c r="Z61">
        <v>0</v>
      </c>
      <c r="AA61">
        <v>42.14808</v>
      </c>
      <c r="AB61">
        <v>44.219014000000001</v>
      </c>
      <c r="AC61">
        <v>32.084375000000001</v>
      </c>
      <c r="AD61">
        <v>40.404277999999998</v>
      </c>
      <c r="AE61">
        <v>53.077173999999999</v>
      </c>
      <c r="AF61">
        <v>28.981214000000001</v>
      </c>
      <c r="AG61">
        <v>43.549674000000003</v>
      </c>
      <c r="AH61">
        <v>167.09486100000001</v>
      </c>
      <c r="AI61">
        <v>0</v>
      </c>
      <c r="AJ61">
        <v>0</v>
      </c>
      <c r="AK61">
        <v>60.087840999999997</v>
      </c>
      <c r="AL61">
        <v>83.664000000000001</v>
      </c>
      <c r="AM61">
        <v>0</v>
      </c>
      <c r="AN61">
        <v>0</v>
      </c>
      <c r="AO61">
        <v>3.6749999999999998</v>
      </c>
      <c r="AP61">
        <v>0</v>
      </c>
      <c r="AQ61">
        <v>64.850998000000004</v>
      </c>
      <c r="AR61">
        <v>33.119999999999997</v>
      </c>
      <c r="AS61">
        <v>20.686278000000001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4.368913</v>
      </c>
      <c r="AZ61">
        <v>5.3489610000000001</v>
      </c>
      <c r="BA61">
        <v>3.533363</v>
      </c>
      <c r="BB61">
        <v>1.6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2725.1287579999994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611.86580000000004</v>
      </c>
      <c r="L62">
        <v>293.91860000000003</v>
      </c>
      <c r="M62">
        <v>94.648348999999996</v>
      </c>
      <c r="N62">
        <v>121.70404499999999</v>
      </c>
      <c r="O62">
        <v>127.60189</v>
      </c>
      <c r="P62">
        <v>127.7501</v>
      </c>
      <c r="Q62">
        <v>20.950099999999999</v>
      </c>
      <c r="R62">
        <v>43.054400000000001</v>
      </c>
      <c r="S62">
        <v>0</v>
      </c>
      <c r="T62">
        <v>1.62</v>
      </c>
      <c r="U62">
        <v>339.75</v>
      </c>
      <c r="V62">
        <v>14.3</v>
      </c>
      <c r="W62">
        <v>32.170099999999998</v>
      </c>
      <c r="X62">
        <v>148.30000000000001</v>
      </c>
      <c r="Y62">
        <v>0</v>
      </c>
      <c r="Z62">
        <v>0</v>
      </c>
      <c r="AA62">
        <v>42.14808</v>
      </c>
      <c r="AB62">
        <v>44.219014000000001</v>
      </c>
      <c r="AC62">
        <v>32.084375000000001</v>
      </c>
      <c r="AD62">
        <v>40.404277999999998</v>
      </c>
      <c r="AE62">
        <v>53.077173999999999</v>
      </c>
      <c r="AF62">
        <v>28.981214000000001</v>
      </c>
      <c r="AG62">
        <v>43.549674000000003</v>
      </c>
      <c r="AH62">
        <v>167.09486100000001</v>
      </c>
      <c r="AI62">
        <v>0</v>
      </c>
      <c r="AJ62">
        <v>0</v>
      </c>
      <c r="AK62">
        <v>60.087840999999997</v>
      </c>
      <c r="AL62">
        <v>83.664000000000001</v>
      </c>
      <c r="AM62">
        <v>0</v>
      </c>
      <c r="AN62">
        <v>0</v>
      </c>
      <c r="AO62">
        <v>3.6749999999999998</v>
      </c>
      <c r="AP62">
        <v>0</v>
      </c>
      <c r="AQ62">
        <v>64.850998000000004</v>
      </c>
      <c r="AR62">
        <v>33.119999999999997</v>
      </c>
      <c r="AS62">
        <v>20.686278000000001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4.368913</v>
      </c>
      <c r="AZ62">
        <v>5.3489610000000001</v>
      </c>
      <c r="BA62">
        <v>3.533363</v>
      </c>
      <c r="BB62">
        <v>1.6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2725.1287579999994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611.86580000000004</v>
      </c>
      <c r="L63">
        <v>313.91860000000003</v>
      </c>
      <c r="M63">
        <v>94.648348999999996</v>
      </c>
      <c r="N63">
        <v>121.70404499999999</v>
      </c>
      <c r="O63">
        <v>127.60189</v>
      </c>
      <c r="P63">
        <v>127.7501</v>
      </c>
      <c r="Q63">
        <v>20.950099999999999</v>
      </c>
      <c r="R63">
        <v>43.054400000000001</v>
      </c>
      <c r="S63">
        <v>0</v>
      </c>
      <c r="T63">
        <v>1.62</v>
      </c>
      <c r="U63">
        <v>339.75</v>
      </c>
      <c r="V63">
        <v>14.3</v>
      </c>
      <c r="W63">
        <v>32.170099999999998</v>
      </c>
      <c r="X63">
        <v>148.30000000000001</v>
      </c>
      <c r="Y63">
        <v>0</v>
      </c>
      <c r="Z63">
        <v>0</v>
      </c>
      <c r="AA63">
        <v>42.14808</v>
      </c>
      <c r="AB63">
        <v>44.219014000000001</v>
      </c>
      <c r="AC63">
        <v>32.084375000000001</v>
      </c>
      <c r="AD63">
        <v>40.404277999999998</v>
      </c>
      <c r="AE63">
        <v>53.077173999999999</v>
      </c>
      <c r="AF63">
        <v>28.981214000000001</v>
      </c>
      <c r="AG63">
        <v>43.549674000000003</v>
      </c>
      <c r="AH63">
        <v>167.09486100000001</v>
      </c>
      <c r="AI63">
        <v>0</v>
      </c>
      <c r="AJ63">
        <v>0</v>
      </c>
      <c r="AK63">
        <v>60.087840999999997</v>
      </c>
      <c r="AL63">
        <v>83.664000000000001</v>
      </c>
      <c r="AM63">
        <v>0</v>
      </c>
      <c r="AN63">
        <v>0</v>
      </c>
      <c r="AO63">
        <v>3.6749999999999998</v>
      </c>
      <c r="AP63">
        <v>0</v>
      </c>
      <c r="AQ63">
        <v>64.850998000000004</v>
      </c>
      <c r="AR63">
        <v>33.119999999999997</v>
      </c>
      <c r="AS63">
        <v>23.641461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4.368913</v>
      </c>
      <c r="AZ63">
        <v>5.3489610000000001</v>
      </c>
      <c r="BA63">
        <v>3.533363</v>
      </c>
      <c r="BB63">
        <v>1.6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2748.0839409999994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611.86580000000004</v>
      </c>
      <c r="L64">
        <v>313.91860000000003</v>
      </c>
      <c r="M64">
        <v>94.648348999999996</v>
      </c>
      <c r="N64">
        <v>121.70404499999999</v>
      </c>
      <c r="O64">
        <v>127.60189</v>
      </c>
      <c r="P64">
        <v>127.7501</v>
      </c>
      <c r="Q64">
        <v>20.950099999999999</v>
      </c>
      <c r="R64">
        <v>43.054400000000001</v>
      </c>
      <c r="S64">
        <v>0</v>
      </c>
      <c r="T64">
        <v>1.62</v>
      </c>
      <c r="U64">
        <v>339.75</v>
      </c>
      <c r="V64">
        <v>14.3</v>
      </c>
      <c r="W64">
        <v>32.170099999999998</v>
      </c>
      <c r="X64">
        <v>148.30000000000001</v>
      </c>
      <c r="Y64">
        <v>0</v>
      </c>
      <c r="Z64">
        <v>0</v>
      </c>
      <c r="AA64">
        <v>42.14808</v>
      </c>
      <c r="AB64">
        <v>44.219014000000001</v>
      </c>
      <c r="AC64">
        <v>32.084375000000001</v>
      </c>
      <c r="AD64">
        <v>40.404277999999998</v>
      </c>
      <c r="AE64">
        <v>53.077173999999999</v>
      </c>
      <c r="AF64">
        <v>28.981214000000001</v>
      </c>
      <c r="AG64">
        <v>43.549674000000003</v>
      </c>
      <c r="AH64">
        <v>167.09486100000001</v>
      </c>
      <c r="AI64">
        <v>0</v>
      </c>
      <c r="AJ64">
        <v>0</v>
      </c>
      <c r="AK64">
        <v>60.087840999999997</v>
      </c>
      <c r="AL64">
        <v>83.664000000000001</v>
      </c>
      <c r="AM64">
        <v>0</v>
      </c>
      <c r="AN64">
        <v>0</v>
      </c>
      <c r="AO64">
        <v>3.6749999999999998</v>
      </c>
      <c r="AP64">
        <v>0</v>
      </c>
      <c r="AQ64">
        <v>64.850998000000004</v>
      </c>
      <c r="AR64">
        <v>33.119999999999997</v>
      </c>
      <c r="AS64">
        <v>23.641461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4.368913</v>
      </c>
      <c r="AZ64">
        <v>5.3489610000000001</v>
      </c>
      <c r="BA64">
        <v>3.533363</v>
      </c>
      <c r="BB64">
        <v>1.6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2748.0839409999994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608.93579999999997</v>
      </c>
      <c r="L65">
        <v>229.42609999999999</v>
      </c>
      <c r="M65">
        <v>94.648348999999996</v>
      </c>
      <c r="N65">
        <v>121.70404499999999</v>
      </c>
      <c r="O65">
        <v>127.60189</v>
      </c>
      <c r="P65">
        <v>127.7501</v>
      </c>
      <c r="Q65">
        <v>18.333400000000001</v>
      </c>
      <c r="R65">
        <v>37.628599999999999</v>
      </c>
      <c r="S65">
        <v>0</v>
      </c>
      <c r="T65">
        <v>0.9</v>
      </c>
      <c r="U65">
        <v>339.75</v>
      </c>
      <c r="V65">
        <v>14.3</v>
      </c>
      <c r="W65">
        <v>32.170099999999998</v>
      </c>
      <c r="X65">
        <v>148.30000000000001</v>
      </c>
      <c r="Y65">
        <v>0</v>
      </c>
      <c r="Z65">
        <v>0</v>
      </c>
      <c r="AA65">
        <v>42.14808</v>
      </c>
      <c r="AB65">
        <v>44.219014000000001</v>
      </c>
      <c r="AC65">
        <v>32.084375000000001</v>
      </c>
      <c r="AD65">
        <v>40.404277999999998</v>
      </c>
      <c r="AE65">
        <v>53.077173999999999</v>
      </c>
      <c r="AF65">
        <v>28.981214000000001</v>
      </c>
      <c r="AG65">
        <v>43.549674000000003</v>
      </c>
      <c r="AH65">
        <v>167.09486100000001</v>
      </c>
      <c r="AI65">
        <v>0</v>
      </c>
      <c r="AJ65">
        <v>0</v>
      </c>
      <c r="AK65">
        <v>60.087840999999997</v>
      </c>
      <c r="AL65">
        <v>83.664000000000001</v>
      </c>
      <c r="AM65">
        <v>0</v>
      </c>
      <c r="AN65">
        <v>0</v>
      </c>
      <c r="AO65">
        <v>3.8220000000000001</v>
      </c>
      <c r="AP65">
        <v>0</v>
      </c>
      <c r="AQ65">
        <v>64.850998000000004</v>
      </c>
      <c r="AR65">
        <v>33.119999999999997</v>
      </c>
      <c r="AS65">
        <v>20.686278000000001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4.368913</v>
      </c>
      <c r="AZ65">
        <v>5.3489610000000001</v>
      </c>
      <c r="BA65">
        <v>3.533363</v>
      </c>
      <c r="BB65">
        <v>1.6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2649.0907579999998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608.93579999999997</v>
      </c>
      <c r="L66">
        <v>199.42609999999999</v>
      </c>
      <c r="M66">
        <v>94.648348999999996</v>
      </c>
      <c r="N66">
        <v>121.70404499999999</v>
      </c>
      <c r="O66">
        <v>127.60189</v>
      </c>
      <c r="P66">
        <v>127.7501</v>
      </c>
      <c r="Q66">
        <v>18.333400000000001</v>
      </c>
      <c r="R66">
        <v>37.628599999999999</v>
      </c>
      <c r="S66">
        <v>0</v>
      </c>
      <c r="T66">
        <v>0.9</v>
      </c>
      <c r="U66">
        <v>339.75</v>
      </c>
      <c r="V66">
        <v>14.3</v>
      </c>
      <c r="W66">
        <v>32.170099999999998</v>
      </c>
      <c r="X66">
        <v>148.30000000000001</v>
      </c>
      <c r="Y66">
        <v>0</v>
      </c>
      <c r="Z66">
        <v>0</v>
      </c>
      <c r="AA66">
        <v>42.14808</v>
      </c>
      <c r="AB66">
        <v>44.219014000000001</v>
      </c>
      <c r="AC66">
        <v>32.084375000000001</v>
      </c>
      <c r="AD66">
        <v>40.404277999999998</v>
      </c>
      <c r="AE66">
        <v>53.077173999999999</v>
      </c>
      <c r="AF66">
        <v>28.981214000000001</v>
      </c>
      <c r="AG66">
        <v>43.549674000000003</v>
      </c>
      <c r="AH66">
        <v>167.09486100000001</v>
      </c>
      <c r="AI66">
        <v>0</v>
      </c>
      <c r="AJ66">
        <v>0</v>
      </c>
      <c r="AK66">
        <v>60.087840999999997</v>
      </c>
      <c r="AL66">
        <v>83.664000000000001</v>
      </c>
      <c r="AM66">
        <v>0</v>
      </c>
      <c r="AN66">
        <v>0</v>
      </c>
      <c r="AO66">
        <v>3.8220000000000001</v>
      </c>
      <c r="AP66">
        <v>0</v>
      </c>
      <c r="AQ66">
        <v>64.850998000000004</v>
      </c>
      <c r="AR66">
        <v>33.119999999999997</v>
      </c>
      <c r="AS66">
        <v>20.686278000000001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4.368913</v>
      </c>
      <c r="AZ66">
        <v>5.3489610000000001</v>
      </c>
      <c r="BA66">
        <v>3.533363</v>
      </c>
      <c r="BB66">
        <v>1.6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2619.0907579999994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608.93579999999997</v>
      </c>
      <c r="L67">
        <v>254.42609999999999</v>
      </c>
      <c r="M67">
        <v>94.648348999999996</v>
      </c>
      <c r="N67">
        <v>121.70404499999999</v>
      </c>
      <c r="O67">
        <v>127.60189</v>
      </c>
      <c r="P67">
        <v>127.7501</v>
      </c>
      <c r="Q67">
        <v>18.333400000000001</v>
      </c>
      <c r="R67">
        <v>37.628599999999999</v>
      </c>
      <c r="S67">
        <v>0</v>
      </c>
      <c r="T67">
        <v>0.9</v>
      </c>
      <c r="U67">
        <v>339.75</v>
      </c>
      <c r="V67">
        <v>14.3</v>
      </c>
      <c r="W67">
        <v>32.170099999999998</v>
      </c>
      <c r="X67">
        <v>148.30000000000001</v>
      </c>
      <c r="Y67">
        <v>0</v>
      </c>
      <c r="Z67">
        <v>0</v>
      </c>
      <c r="AA67">
        <v>42.14808</v>
      </c>
      <c r="AB67">
        <v>44.219014000000001</v>
      </c>
      <c r="AC67">
        <v>32.084375000000001</v>
      </c>
      <c r="AD67">
        <v>40.404277999999998</v>
      </c>
      <c r="AE67">
        <v>53.784869</v>
      </c>
      <c r="AF67">
        <v>28.981214000000001</v>
      </c>
      <c r="AG67">
        <v>43.549674000000003</v>
      </c>
      <c r="AH67">
        <v>167.09486100000001</v>
      </c>
      <c r="AI67">
        <v>0</v>
      </c>
      <c r="AJ67">
        <v>0</v>
      </c>
      <c r="AK67">
        <v>60.087840999999997</v>
      </c>
      <c r="AL67">
        <v>79.016000000000005</v>
      </c>
      <c r="AM67">
        <v>0</v>
      </c>
      <c r="AN67">
        <v>0</v>
      </c>
      <c r="AO67">
        <v>4.1159999999999997</v>
      </c>
      <c r="AP67">
        <v>0</v>
      </c>
      <c r="AQ67">
        <v>64.850998000000004</v>
      </c>
      <c r="AR67">
        <v>38.64</v>
      </c>
      <c r="AS67">
        <v>20.686278000000001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4.368913</v>
      </c>
      <c r="AZ67">
        <v>5.3489610000000001</v>
      </c>
      <c r="BA67">
        <v>3.533363</v>
      </c>
      <c r="BB67">
        <v>1.6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2675.9644529999996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608.93579999999997</v>
      </c>
      <c r="L68">
        <v>254.42609999999999</v>
      </c>
      <c r="M68">
        <v>94.648348999999996</v>
      </c>
      <c r="N68">
        <v>121.70404499999999</v>
      </c>
      <c r="O68">
        <v>127.60189</v>
      </c>
      <c r="P68">
        <v>127.7501</v>
      </c>
      <c r="Q68">
        <v>18.333400000000001</v>
      </c>
      <c r="R68">
        <v>37.628599999999999</v>
      </c>
      <c r="S68">
        <v>0</v>
      </c>
      <c r="T68">
        <v>0.9</v>
      </c>
      <c r="U68">
        <v>339.75</v>
      </c>
      <c r="V68">
        <v>14.3</v>
      </c>
      <c r="W68">
        <v>32.170099999999998</v>
      </c>
      <c r="X68">
        <v>148.30000000000001</v>
      </c>
      <c r="Y68">
        <v>0</v>
      </c>
      <c r="Z68">
        <v>0</v>
      </c>
      <c r="AA68">
        <v>42.14808</v>
      </c>
      <c r="AB68">
        <v>44.219014000000001</v>
      </c>
      <c r="AC68">
        <v>32.084375000000001</v>
      </c>
      <c r="AD68">
        <v>40.404277999999998</v>
      </c>
      <c r="AE68">
        <v>53.784869</v>
      </c>
      <c r="AF68">
        <v>28.981214000000001</v>
      </c>
      <c r="AG68">
        <v>43.549674000000003</v>
      </c>
      <c r="AH68">
        <v>167.09486100000001</v>
      </c>
      <c r="AI68">
        <v>0</v>
      </c>
      <c r="AJ68">
        <v>0</v>
      </c>
      <c r="AK68">
        <v>60.087840999999997</v>
      </c>
      <c r="AL68">
        <v>79.016000000000005</v>
      </c>
      <c r="AM68">
        <v>0</v>
      </c>
      <c r="AN68">
        <v>0</v>
      </c>
      <c r="AO68">
        <v>4.1159999999999997</v>
      </c>
      <c r="AP68">
        <v>0</v>
      </c>
      <c r="AQ68">
        <v>64.850998000000004</v>
      </c>
      <c r="AR68">
        <v>38.64</v>
      </c>
      <c r="AS68">
        <v>20.686278000000001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4.368913</v>
      </c>
      <c r="AZ68">
        <v>5.3489610000000001</v>
      </c>
      <c r="BA68">
        <v>3.533363</v>
      </c>
      <c r="BB68">
        <v>1.6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2675.9644529999996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536.328757</v>
      </c>
      <c r="L69">
        <v>249</v>
      </c>
      <c r="M69">
        <v>94.648348999999996</v>
      </c>
      <c r="N69">
        <v>121.70404499999999</v>
      </c>
      <c r="O69">
        <v>127.60189</v>
      </c>
      <c r="P69">
        <v>127.7501</v>
      </c>
      <c r="Q69">
        <v>18.333400000000001</v>
      </c>
      <c r="R69">
        <v>37.628599999999999</v>
      </c>
      <c r="S69">
        <v>0</v>
      </c>
      <c r="T69">
        <v>1</v>
      </c>
      <c r="U69">
        <v>339.75</v>
      </c>
      <c r="V69">
        <v>14.3</v>
      </c>
      <c r="W69">
        <v>32.170099999999998</v>
      </c>
      <c r="X69">
        <v>148.30000000000001</v>
      </c>
      <c r="Y69">
        <v>0</v>
      </c>
      <c r="Z69">
        <v>0</v>
      </c>
      <c r="AA69">
        <v>42.14808</v>
      </c>
      <c r="AB69">
        <v>44.219014000000001</v>
      </c>
      <c r="AC69">
        <v>32.084375000000001</v>
      </c>
      <c r="AD69">
        <v>40.404277999999998</v>
      </c>
      <c r="AE69">
        <v>53.784869</v>
      </c>
      <c r="AF69">
        <v>28.981214000000001</v>
      </c>
      <c r="AG69">
        <v>43.549674000000003</v>
      </c>
      <c r="AH69">
        <v>167.09486100000001</v>
      </c>
      <c r="AI69">
        <v>0</v>
      </c>
      <c r="AJ69">
        <v>0</v>
      </c>
      <c r="AK69">
        <v>60.087840999999997</v>
      </c>
      <c r="AL69">
        <v>79.016000000000005</v>
      </c>
      <c r="AM69">
        <v>0</v>
      </c>
      <c r="AN69">
        <v>0</v>
      </c>
      <c r="AO69">
        <v>4.41</v>
      </c>
      <c r="AP69">
        <v>0</v>
      </c>
      <c r="AQ69">
        <v>64.850998000000004</v>
      </c>
      <c r="AR69">
        <v>33.119999999999997</v>
      </c>
      <c r="AS69">
        <v>24.380255999999999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4.368913</v>
      </c>
      <c r="AZ69">
        <v>5.3489610000000001</v>
      </c>
      <c r="BA69">
        <v>3.533363</v>
      </c>
      <c r="BB69">
        <v>1.6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2596.4992879999991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529.33040000000005</v>
      </c>
      <c r="L70">
        <v>249</v>
      </c>
      <c r="M70">
        <v>94.648348999999996</v>
      </c>
      <c r="N70">
        <v>121.70404499999999</v>
      </c>
      <c r="O70">
        <v>127.60189</v>
      </c>
      <c r="P70">
        <v>127.7501</v>
      </c>
      <c r="Q70">
        <v>18.333400000000001</v>
      </c>
      <c r="R70">
        <v>37.628599999999999</v>
      </c>
      <c r="S70">
        <v>0</v>
      </c>
      <c r="T70">
        <v>1</v>
      </c>
      <c r="U70">
        <v>339.75</v>
      </c>
      <c r="V70">
        <v>14.3</v>
      </c>
      <c r="W70">
        <v>32.170099999999998</v>
      </c>
      <c r="X70">
        <v>148.30000000000001</v>
      </c>
      <c r="Y70">
        <v>0</v>
      </c>
      <c r="Z70">
        <v>0</v>
      </c>
      <c r="AA70">
        <v>42.14808</v>
      </c>
      <c r="AB70">
        <v>44.219014000000001</v>
      </c>
      <c r="AC70">
        <v>32.084375000000001</v>
      </c>
      <c r="AD70">
        <v>40.404277999999998</v>
      </c>
      <c r="AE70">
        <v>53.784869</v>
      </c>
      <c r="AF70">
        <v>28.981214000000001</v>
      </c>
      <c r="AG70">
        <v>43.549674000000003</v>
      </c>
      <c r="AH70">
        <v>167.09486100000001</v>
      </c>
      <c r="AI70">
        <v>0</v>
      </c>
      <c r="AJ70">
        <v>0</v>
      </c>
      <c r="AK70">
        <v>60.087840999999997</v>
      </c>
      <c r="AL70">
        <v>79.016000000000005</v>
      </c>
      <c r="AM70">
        <v>0</v>
      </c>
      <c r="AN70">
        <v>0</v>
      </c>
      <c r="AO70">
        <v>4.41</v>
      </c>
      <c r="AP70">
        <v>0</v>
      </c>
      <c r="AQ70">
        <v>64.850998000000004</v>
      </c>
      <c r="AR70">
        <v>33.119999999999997</v>
      </c>
      <c r="AS70">
        <v>24.380255999999999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4.368913</v>
      </c>
      <c r="AZ70">
        <v>5.3489610000000001</v>
      </c>
      <c r="BA70">
        <v>3.533363</v>
      </c>
      <c r="BB70">
        <v>1.6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2589.5009309999991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529.33040000000005</v>
      </c>
      <c r="L71">
        <v>249</v>
      </c>
      <c r="M71">
        <v>94.648348999999996</v>
      </c>
      <c r="N71">
        <v>121.70404499999999</v>
      </c>
      <c r="O71">
        <v>127.60189</v>
      </c>
      <c r="P71">
        <v>127.7501</v>
      </c>
      <c r="Q71">
        <v>18.333400000000001</v>
      </c>
      <c r="R71">
        <v>37.628599999999999</v>
      </c>
      <c r="S71">
        <v>0</v>
      </c>
      <c r="T71">
        <v>1</v>
      </c>
      <c r="U71">
        <v>339.75</v>
      </c>
      <c r="V71">
        <v>14.3</v>
      </c>
      <c r="W71">
        <v>32.170099999999998</v>
      </c>
      <c r="X71">
        <v>148.30000000000001</v>
      </c>
      <c r="Y71">
        <v>0</v>
      </c>
      <c r="Z71">
        <v>0</v>
      </c>
      <c r="AA71">
        <v>42.14808</v>
      </c>
      <c r="AB71">
        <v>44.219014000000001</v>
      </c>
      <c r="AC71">
        <v>32.084375000000001</v>
      </c>
      <c r="AD71">
        <v>40.404277999999998</v>
      </c>
      <c r="AE71">
        <v>53.784869</v>
      </c>
      <c r="AF71">
        <v>28.981214000000001</v>
      </c>
      <c r="AG71">
        <v>43.549674000000003</v>
      </c>
      <c r="AH71">
        <v>167.09486100000001</v>
      </c>
      <c r="AI71">
        <v>0</v>
      </c>
      <c r="AJ71">
        <v>0</v>
      </c>
      <c r="AK71">
        <v>60.087840999999997</v>
      </c>
      <c r="AL71">
        <v>79.016000000000005</v>
      </c>
      <c r="AM71">
        <v>0</v>
      </c>
      <c r="AN71">
        <v>0</v>
      </c>
      <c r="AO71">
        <v>4.0571999999999999</v>
      </c>
      <c r="AP71">
        <v>0</v>
      </c>
      <c r="AQ71">
        <v>64.850998000000004</v>
      </c>
      <c r="AR71">
        <v>33.119999999999997</v>
      </c>
      <c r="AS71">
        <v>24.380255999999999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4.368913</v>
      </c>
      <c r="AZ71">
        <v>5.3489610000000001</v>
      </c>
      <c r="BA71">
        <v>3.533363</v>
      </c>
      <c r="BB71">
        <v>1.6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2589.1481309999995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529.33040000000005</v>
      </c>
      <c r="L72">
        <v>249</v>
      </c>
      <c r="M72">
        <v>94.648348999999996</v>
      </c>
      <c r="N72">
        <v>121.70404499999999</v>
      </c>
      <c r="O72">
        <v>127.60189</v>
      </c>
      <c r="P72">
        <v>127.7501</v>
      </c>
      <c r="Q72">
        <v>18.333400000000001</v>
      </c>
      <c r="R72">
        <v>37.628599999999999</v>
      </c>
      <c r="S72">
        <v>0</v>
      </c>
      <c r="T72">
        <v>1</v>
      </c>
      <c r="U72">
        <v>339.75</v>
      </c>
      <c r="V72">
        <v>14.3</v>
      </c>
      <c r="W72">
        <v>32.170099999999998</v>
      </c>
      <c r="X72">
        <v>148.30000000000001</v>
      </c>
      <c r="Y72">
        <v>0</v>
      </c>
      <c r="Z72">
        <v>0</v>
      </c>
      <c r="AA72">
        <v>42.14808</v>
      </c>
      <c r="AB72">
        <v>44.219014000000001</v>
      </c>
      <c r="AC72">
        <v>32.084375000000001</v>
      </c>
      <c r="AD72">
        <v>40.404277999999998</v>
      </c>
      <c r="AE72">
        <v>53.784869</v>
      </c>
      <c r="AF72">
        <v>28.981214000000001</v>
      </c>
      <c r="AG72">
        <v>43.549674000000003</v>
      </c>
      <c r="AH72">
        <v>167.09486100000001</v>
      </c>
      <c r="AI72">
        <v>0</v>
      </c>
      <c r="AJ72">
        <v>0</v>
      </c>
      <c r="AK72">
        <v>60.087840999999997</v>
      </c>
      <c r="AL72">
        <v>79.016000000000005</v>
      </c>
      <c r="AM72">
        <v>0</v>
      </c>
      <c r="AN72">
        <v>0</v>
      </c>
      <c r="AO72">
        <v>4.0278</v>
      </c>
      <c r="AP72">
        <v>0</v>
      </c>
      <c r="AQ72">
        <v>64.850998000000004</v>
      </c>
      <c r="AR72">
        <v>33.119999999999997</v>
      </c>
      <c r="AS72">
        <v>24.380255999999999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4.368913</v>
      </c>
      <c r="AZ72">
        <v>5.3489610000000001</v>
      </c>
      <c r="BA72">
        <v>3.533363</v>
      </c>
      <c r="BB72">
        <v>1.6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2589.1187309999991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529.33040000000005</v>
      </c>
      <c r="L73">
        <v>299</v>
      </c>
      <c r="M73">
        <v>94.648348999999996</v>
      </c>
      <c r="N73">
        <v>121.70404499999999</v>
      </c>
      <c r="O73">
        <v>127.60189</v>
      </c>
      <c r="P73">
        <v>127.7501</v>
      </c>
      <c r="Q73">
        <v>20.552</v>
      </c>
      <c r="R73">
        <v>42.394399999999997</v>
      </c>
      <c r="S73">
        <v>0</v>
      </c>
      <c r="T73">
        <v>1</v>
      </c>
      <c r="U73">
        <v>339.75</v>
      </c>
      <c r="V73">
        <v>14.3</v>
      </c>
      <c r="W73">
        <v>32.170099999999998</v>
      </c>
      <c r="X73">
        <v>148.30000000000001</v>
      </c>
      <c r="Y73">
        <v>0</v>
      </c>
      <c r="Z73">
        <v>0</v>
      </c>
      <c r="AA73">
        <v>42.14808</v>
      </c>
      <c r="AB73">
        <v>44.219014000000001</v>
      </c>
      <c r="AC73">
        <v>32.084375000000001</v>
      </c>
      <c r="AD73">
        <v>40.404277999999998</v>
      </c>
      <c r="AE73">
        <v>53.784869</v>
      </c>
      <c r="AF73">
        <v>28.981214000000001</v>
      </c>
      <c r="AG73">
        <v>43.549674000000003</v>
      </c>
      <c r="AH73">
        <v>167.09486100000001</v>
      </c>
      <c r="AI73">
        <v>0</v>
      </c>
      <c r="AJ73">
        <v>0</v>
      </c>
      <c r="AK73">
        <v>60.087840999999997</v>
      </c>
      <c r="AL73">
        <v>79.016000000000005</v>
      </c>
      <c r="AM73">
        <v>0</v>
      </c>
      <c r="AN73">
        <v>0</v>
      </c>
      <c r="AO73">
        <v>3.7949519999999999</v>
      </c>
      <c r="AP73">
        <v>0</v>
      </c>
      <c r="AQ73">
        <v>64.850998000000004</v>
      </c>
      <c r="AR73">
        <v>33.119999999999997</v>
      </c>
      <c r="AS73">
        <v>24.380255999999999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4.368913</v>
      </c>
      <c r="AZ73">
        <v>5.3489610000000001</v>
      </c>
      <c r="BA73">
        <v>3.533363</v>
      </c>
      <c r="BB73">
        <v>1.6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2645.8702829999993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529.33040000000005</v>
      </c>
      <c r="L74">
        <v>368.5061</v>
      </c>
      <c r="M74">
        <v>94.648348999999996</v>
      </c>
      <c r="N74">
        <v>121.70404499999999</v>
      </c>
      <c r="O74">
        <v>127.60189</v>
      </c>
      <c r="P74">
        <v>127.7501</v>
      </c>
      <c r="Q74">
        <v>20.552</v>
      </c>
      <c r="R74">
        <v>42.394399999999997</v>
      </c>
      <c r="S74">
        <v>0</v>
      </c>
      <c r="T74">
        <v>1</v>
      </c>
      <c r="U74">
        <v>339.75</v>
      </c>
      <c r="V74">
        <v>14.3</v>
      </c>
      <c r="W74">
        <v>32.170099999999998</v>
      </c>
      <c r="X74">
        <v>148.30000000000001</v>
      </c>
      <c r="Y74">
        <v>0</v>
      </c>
      <c r="Z74">
        <v>0</v>
      </c>
      <c r="AA74">
        <v>42.14808</v>
      </c>
      <c r="AB74">
        <v>44.219014000000001</v>
      </c>
      <c r="AC74">
        <v>32.084375000000001</v>
      </c>
      <c r="AD74">
        <v>40.404277999999998</v>
      </c>
      <c r="AE74">
        <v>53.784869</v>
      </c>
      <c r="AF74">
        <v>28.981214000000001</v>
      </c>
      <c r="AG74">
        <v>43.549674000000003</v>
      </c>
      <c r="AH74">
        <v>167.09486100000001</v>
      </c>
      <c r="AI74">
        <v>0</v>
      </c>
      <c r="AJ74">
        <v>0</v>
      </c>
      <c r="AK74">
        <v>60.087840999999997</v>
      </c>
      <c r="AL74">
        <v>79.016000000000005</v>
      </c>
      <c r="AM74">
        <v>0</v>
      </c>
      <c r="AN74">
        <v>0</v>
      </c>
      <c r="AO74">
        <v>3.6838199999999999</v>
      </c>
      <c r="AP74">
        <v>0</v>
      </c>
      <c r="AQ74">
        <v>64.850998000000004</v>
      </c>
      <c r="AR74">
        <v>33.119999999999997</v>
      </c>
      <c r="AS74">
        <v>24.380255999999999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4.368913</v>
      </c>
      <c r="AZ74">
        <v>5.3489610000000001</v>
      </c>
      <c r="BA74">
        <v>3.533363</v>
      </c>
      <c r="BB74">
        <v>1.6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2715.2652509999994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532.2604</v>
      </c>
      <c r="L75">
        <v>377.99860000000001</v>
      </c>
      <c r="M75">
        <v>94.648348999999996</v>
      </c>
      <c r="N75">
        <v>121.70404499999999</v>
      </c>
      <c r="O75">
        <v>127.60189</v>
      </c>
      <c r="P75">
        <v>127.7501</v>
      </c>
      <c r="Q75">
        <v>18.7315</v>
      </c>
      <c r="R75">
        <v>38.288600000000002</v>
      </c>
      <c r="S75">
        <v>0</v>
      </c>
      <c r="T75">
        <v>1.62</v>
      </c>
      <c r="U75">
        <v>339.75</v>
      </c>
      <c r="V75">
        <v>14.3</v>
      </c>
      <c r="W75">
        <v>32.170099999999998</v>
      </c>
      <c r="X75">
        <v>148.30000000000001</v>
      </c>
      <c r="Y75">
        <v>0</v>
      </c>
      <c r="Z75">
        <v>0</v>
      </c>
      <c r="AA75">
        <v>42.14808</v>
      </c>
      <c r="AB75">
        <v>44.219014000000001</v>
      </c>
      <c r="AC75">
        <v>32.084375000000001</v>
      </c>
      <c r="AD75">
        <v>40.404277999999998</v>
      </c>
      <c r="AE75">
        <v>53.784869</v>
      </c>
      <c r="AF75">
        <v>38.641618999999999</v>
      </c>
      <c r="AG75">
        <v>43.549674000000003</v>
      </c>
      <c r="AH75">
        <v>167.09486100000001</v>
      </c>
      <c r="AI75">
        <v>0</v>
      </c>
      <c r="AJ75">
        <v>0</v>
      </c>
      <c r="AK75">
        <v>60.087840999999997</v>
      </c>
      <c r="AL75">
        <v>79.016000000000005</v>
      </c>
      <c r="AM75">
        <v>5.8029489999999999</v>
      </c>
      <c r="AN75">
        <v>0</v>
      </c>
      <c r="AO75">
        <v>3.6838199999999999</v>
      </c>
      <c r="AP75">
        <v>0</v>
      </c>
      <c r="AQ75">
        <v>64.850998000000004</v>
      </c>
      <c r="AR75">
        <v>33.119999999999997</v>
      </c>
      <c r="AS75">
        <v>24.380255999999999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4.368913</v>
      </c>
      <c r="AZ75">
        <v>5.3489610000000001</v>
      </c>
      <c r="BA75">
        <v>3.533363</v>
      </c>
      <c r="BB75">
        <v>1.6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2737.8448049999993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532.2604</v>
      </c>
      <c r="L76">
        <v>377.99860000000001</v>
      </c>
      <c r="M76">
        <v>94.648348999999996</v>
      </c>
      <c r="N76">
        <v>121.70404499999999</v>
      </c>
      <c r="O76">
        <v>127.60189</v>
      </c>
      <c r="P76">
        <v>127.7501</v>
      </c>
      <c r="Q76">
        <v>18.7315</v>
      </c>
      <c r="R76">
        <v>38.288600000000002</v>
      </c>
      <c r="S76">
        <v>0</v>
      </c>
      <c r="T76">
        <v>1.62</v>
      </c>
      <c r="U76">
        <v>339.75</v>
      </c>
      <c r="V76">
        <v>14.3</v>
      </c>
      <c r="W76">
        <v>32.170099999999998</v>
      </c>
      <c r="X76">
        <v>148.30000000000001</v>
      </c>
      <c r="Y76">
        <v>0</v>
      </c>
      <c r="Z76">
        <v>0</v>
      </c>
      <c r="AA76">
        <v>42.14808</v>
      </c>
      <c r="AB76">
        <v>44.219014000000001</v>
      </c>
      <c r="AC76">
        <v>32.084375000000001</v>
      </c>
      <c r="AD76">
        <v>40.404277999999998</v>
      </c>
      <c r="AE76">
        <v>53.784869</v>
      </c>
      <c r="AF76">
        <v>38.641618999999999</v>
      </c>
      <c r="AG76">
        <v>43.549674000000003</v>
      </c>
      <c r="AH76">
        <v>167.09486100000001</v>
      </c>
      <c r="AI76">
        <v>0</v>
      </c>
      <c r="AJ76">
        <v>0</v>
      </c>
      <c r="AK76">
        <v>60.087840999999997</v>
      </c>
      <c r="AL76">
        <v>79.016000000000005</v>
      </c>
      <c r="AM76">
        <v>5.8029489999999999</v>
      </c>
      <c r="AN76">
        <v>0</v>
      </c>
      <c r="AO76">
        <v>3.306324</v>
      </c>
      <c r="AP76">
        <v>0</v>
      </c>
      <c r="AQ76">
        <v>64.850998000000004</v>
      </c>
      <c r="AR76">
        <v>33.119999999999997</v>
      </c>
      <c r="AS76">
        <v>24.380255999999999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4.368913</v>
      </c>
      <c r="AZ76">
        <v>5.3489610000000001</v>
      </c>
      <c r="BA76">
        <v>3.533363</v>
      </c>
      <c r="BB76">
        <v>1.6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2737.4673089999992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589.81853599999999</v>
      </c>
      <c r="L77">
        <v>375.94220000000001</v>
      </c>
      <c r="M77">
        <v>94.648348999999996</v>
      </c>
      <c r="N77">
        <v>121.70404499999999</v>
      </c>
      <c r="O77">
        <v>127.60189</v>
      </c>
      <c r="P77">
        <v>127.7501</v>
      </c>
      <c r="Q77">
        <v>18.7315</v>
      </c>
      <c r="R77">
        <v>38.288600000000002</v>
      </c>
      <c r="S77">
        <v>0</v>
      </c>
      <c r="T77">
        <v>1.62</v>
      </c>
      <c r="U77">
        <v>339.75</v>
      </c>
      <c r="V77">
        <v>14.3</v>
      </c>
      <c r="W77">
        <v>32.170099999999998</v>
      </c>
      <c r="X77">
        <v>148.30000000000001</v>
      </c>
      <c r="Y77">
        <v>0</v>
      </c>
      <c r="Z77">
        <v>0</v>
      </c>
      <c r="AA77">
        <v>42.14808</v>
      </c>
      <c r="AB77">
        <v>44.219014000000001</v>
      </c>
      <c r="AC77">
        <v>32.084375000000001</v>
      </c>
      <c r="AD77">
        <v>40.404277999999998</v>
      </c>
      <c r="AE77">
        <v>53.784869</v>
      </c>
      <c r="AF77">
        <v>38.641618999999999</v>
      </c>
      <c r="AG77">
        <v>43.549674000000003</v>
      </c>
      <c r="AH77">
        <v>167.09486100000001</v>
      </c>
      <c r="AI77">
        <v>0</v>
      </c>
      <c r="AJ77">
        <v>0</v>
      </c>
      <c r="AK77">
        <v>60.087840999999997</v>
      </c>
      <c r="AL77">
        <v>80.177999999999997</v>
      </c>
      <c r="AM77">
        <v>11.605899000000001</v>
      </c>
      <c r="AN77">
        <v>0.71588700000000005</v>
      </c>
      <c r="AO77">
        <v>2.5742639999999999</v>
      </c>
      <c r="AP77">
        <v>0</v>
      </c>
      <c r="AQ77">
        <v>64.850998000000004</v>
      </c>
      <c r="AR77">
        <v>33.119999999999997</v>
      </c>
      <c r="AS77">
        <v>24.380255999999999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4.368913</v>
      </c>
      <c r="AZ77">
        <v>5.3489610000000001</v>
      </c>
      <c r="BA77">
        <v>3.533363</v>
      </c>
      <c r="BB77">
        <v>1.6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2799.917821999999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611.86580000000004</v>
      </c>
      <c r="L78">
        <v>375.94220000000001</v>
      </c>
      <c r="M78">
        <v>94.648348999999996</v>
      </c>
      <c r="N78">
        <v>121.70404499999999</v>
      </c>
      <c r="O78">
        <v>127.60189</v>
      </c>
      <c r="P78">
        <v>127.7501</v>
      </c>
      <c r="Q78">
        <v>18.7315</v>
      </c>
      <c r="R78">
        <v>38.288600000000002</v>
      </c>
      <c r="S78">
        <v>0</v>
      </c>
      <c r="T78">
        <v>1.62</v>
      </c>
      <c r="U78">
        <v>339.75</v>
      </c>
      <c r="V78">
        <v>14.3</v>
      </c>
      <c r="W78">
        <v>32.170099999999998</v>
      </c>
      <c r="X78">
        <v>148.30000000000001</v>
      </c>
      <c r="Y78">
        <v>0</v>
      </c>
      <c r="Z78">
        <v>13.041600000000001</v>
      </c>
      <c r="AA78">
        <v>42.14808</v>
      </c>
      <c r="AB78">
        <v>45.651209999999999</v>
      </c>
      <c r="AC78">
        <v>32.084375000000001</v>
      </c>
      <c r="AD78">
        <v>41.421652000000002</v>
      </c>
      <c r="AE78">
        <v>54.492564999999999</v>
      </c>
      <c r="AF78">
        <v>42.505780999999999</v>
      </c>
      <c r="AG78">
        <v>43.549674000000003</v>
      </c>
      <c r="AH78">
        <v>169.00895</v>
      </c>
      <c r="AI78">
        <v>0</v>
      </c>
      <c r="AJ78">
        <v>0</v>
      </c>
      <c r="AK78">
        <v>60.087840999999997</v>
      </c>
      <c r="AL78">
        <v>80.177999999999997</v>
      </c>
      <c r="AM78">
        <v>17.408847999999999</v>
      </c>
      <c r="AN78">
        <v>0.71588700000000005</v>
      </c>
      <c r="AO78">
        <v>2.2746780000000002</v>
      </c>
      <c r="AP78">
        <v>0</v>
      </c>
      <c r="AQ78">
        <v>64.850998000000004</v>
      </c>
      <c r="AR78">
        <v>33.119999999999997</v>
      </c>
      <c r="AS78">
        <v>24.380255999999999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4.4483480000000002</v>
      </c>
      <c r="AZ78">
        <v>5.3489610000000001</v>
      </c>
      <c r="BA78">
        <v>3.6261350000000001</v>
      </c>
      <c r="BB78">
        <v>1.6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2849.617772999999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611.86580000000004</v>
      </c>
      <c r="L79">
        <v>383.42469999999997</v>
      </c>
      <c r="M79">
        <v>94.648348999999996</v>
      </c>
      <c r="N79">
        <v>121.70404499999999</v>
      </c>
      <c r="O79">
        <v>127.60189</v>
      </c>
      <c r="P79">
        <v>121.51960099999999</v>
      </c>
      <c r="Q79">
        <v>18.7315</v>
      </c>
      <c r="R79">
        <v>38.288600000000002</v>
      </c>
      <c r="S79">
        <v>0</v>
      </c>
      <c r="T79">
        <v>1.62</v>
      </c>
      <c r="U79">
        <v>339.75</v>
      </c>
      <c r="V79">
        <v>14.3</v>
      </c>
      <c r="W79">
        <v>32.170099999999998</v>
      </c>
      <c r="X79">
        <v>131.125</v>
      </c>
      <c r="Y79">
        <v>0</v>
      </c>
      <c r="Z79">
        <v>13.041600000000001</v>
      </c>
      <c r="AA79">
        <v>42.14808</v>
      </c>
      <c r="AB79">
        <v>45.651209999999999</v>
      </c>
      <c r="AC79">
        <v>32.084375000000001</v>
      </c>
      <c r="AD79">
        <v>41.421652000000002</v>
      </c>
      <c r="AE79">
        <v>54.492564999999999</v>
      </c>
      <c r="AF79">
        <v>42.505780999999999</v>
      </c>
      <c r="AG79">
        <v>43.549674000000003</v>
      </c>
      <c r="AH79">
        <v>169.00895</v>
      </c>
      <c r="AI79">
        <v>0</v>
      </c>
      <c r="AJ79">
        <v>0</v>
      </c>
      <c r="AK79">
        <v>60.087840999999997</v>
      </c>
      <c r="AL79">
        <v>80.177999999999997</v>
      </c>
      <c r="AM79">
        <v>17.408847999999999</v>
      </c>
      <c r="AN79">
        <v>1.022696</v>
      </c>
      <c r="AO79">
        <v>2.2238159999999998</v>
      </c>
      <c r="AP79">
        <v>0</v>
      </c>
      <c r="AQ79">
        <v>64.850998000000004</v>
      </c>
      <c r="AR79">
        <v>33.119999999999997</v>
      </c>
      <c r="AS79">
        <v>24.380255999999999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4.4483480000000002</v>
      </c>
      <c r="AZ79">
        <v>5.3489610000000001</v>
      </c>
      <c r="BA79">
        <v>3.6261350000000001</v>
      </c>
      <c r="BB79">
        <v>2.3906779999999999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2834.7413989999995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611.86580000000004</v>
      </c>
      <c r="L80">
        <v>383.42469999999997</v>
      </c>
      <c r="M80">
        <v>94.648348999999996</v>
      </c>
      <c r="N80">
        <v>121.70404499999999</v>
      </c>
      <c r="O80">
        <v>127.60189</v>
      </c>
      <c r="P80">
        <v>121.51960099999999</v>
      </c>
      <c r="Q80">
        <v>18.7315</v>
      </c>
      <c r="R80">
        <v>38.288600000000002</v>
      </c>
      <c r="S80">
        <v>0</v>
      </c>
      <c r="T80">
        <v>1.62</v>
      </c>
      <c r="U80">
        <v>339.75</v>
      </c>
      <c r="V80">
        <v>14.3</v>
      </c>
      <c r="W80">
        <v>32.170099999999998</v>
      </c>
      <c r="X80">
        <v>131.125</v>
      </c>
      <c r="Y80">
        <v>0</v>
      </c>
      <c r="Z80">
        <v>13.041600000000001</v>
      </c>
      <c r="AA80">
        <v>42.14808</v>
      </c>
      <c r="AB80">
        <v>45.651209999999999</v>
      </c>
      <c r="AC80">
        <v>32.084375000000001</v>
      </c>
      <c r="AD80">
        <v>41.421652000000002</v>
      </c>
      <c r="AE80">
        <v>54.492564999999999</v>
      </c>
      <c r="AF80">
        <v>42.505780999999999</v>
      </c>
      <c r="AG80">
        <v>43.549674000000003</v>
      </c>
      <c r="AH80">
        <v>169.00895</v>
      </c>
      <c r="AI80">
        <v>0</v>
      </c>
      <c r="AJ80">
        <v>0</v>
      </c>
      <c r="AK80">
        <v>60.087840999999997</v>
      </c>
      <c r="AL80">
        <v>80.177999999999997</v>
      </c>
      <c r="AM80">
        <v>17.408847999999999</v>
      </c>
      <c r="AN80">
        <v>1.022696</v>
      </c>
      <c r="AO80">
        <v>2.3058420000000002</v>
      </c>
      <c r="AP80">
        <v>0</v>
      </c>
      <c r="AQ80">
        <v>64.850998000000004</v>
      </c>
      <c r="AR80">
        <v>33.119999999999997</v>
      </c>
      <c r="AS80">
        <v>24.380255999999999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4.4483480000000002</v>
      </c>
      <c r="AZ80">
        <v>5.3489610000000001</v>
      </c>
      <c r="BA80">
        <v>3.6261350000000001</v>
      </c>
      <c r="BB80">
        <v>2.8988100000000001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2835.3315569999995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611.86580000000004</v>
      </c>
      <c r="L81">
        <v>383.42469999999997</v>
      </c>
      <c r="M81">
        <v>94.648348999999996</v>
      </c>
      <c r="N81">
        <v>121.70404499999999</v>
      </c>
      <c r="O81">
        <v>127.60189</v>
      </c>
      <c r="P81">
        <v>121.51960099999999</v>
      </c>
      <c r="Q81">
        <v>18.7315</v>
      </c>
      <c r="R81">
        <v>38.288600000000002</v>
      </c>
      <c r="S81">
        <v>0</v>
      </c>
      <c r="T81">
        <v>1.62</v>
      </c>
      <c r="U81">
        <v>339.75</v>
      </c>
      <c r="V81">
        <v>14.3</v>
      </c>
      <c r="W81">
        <v>32.170099999999998</v>
      </c>
      <c r="X81">
        <v>131.125</v>
      </c>
      <c r="Y81">
        <v>0</v>
      </c>
      <c r="Z81">
        <v>13.041600000000001</v>
      </c>
      <c r="AA81">
        <v>42.14808</v>
      </c>
      <c r="AB81">
        <v>45.651209999999999</v>
      </c>
      <c r="AC81">
        <v>32.084375000000001</v>
      </c>
      <c r="AD81">
        <v>41.421652000000002</v>
      </c>
      <c r="AE81">
        <v>54.492564999999999</v>
      </c>
      <c r="AF81">
        <v>42.505780999999999</v>
      </c>
      <c r="AG81">
        <v>43.549674000000003</v>
      </c>
      <c r="AH81">
        <v>169.00895</v>
      </c>
      <c r="AI81">
        <v>0</v>
      </c>
      <c r="AJ81">
        <v>0</v>
      </c>
      <c r="AK81">
        <v>60.087840999999997</v>
      </c>
      <c r="AL81">
        <v>80.177999999999997</v>
      </c>
      <c r="AM81">
        <v>17.408847999999999</v>
      </c>
      <c r="AN81">
        <v>1.022696</v>
      </c>
      <c r="AO81">
        <v>2.4290280000000002</v>
      </c>
      <c r="AP81">
        <v>0</v>
      </c>
      <c r="AQ81">
        <v>64.850998000000004</v>
      </c>
      <c r="AR81">
        <v>33.119999999999997</v>
      </c>
      <c r="AS81">
        <v>24.380255999999999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4.4483480000000002</v>
      </c>
      <c r="AZ81">
        <v>5.3489610000000001</v>
      </c>
      <c r="BA81">
        <v>3.6261350000000001</v>
      </c>
      <c r="BB81">
        <v>2.8988100000000001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2835.4547429999993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611.86580000000004</v>
      </c>
      <c r="L82">
        <v>383.42469999999997</v>
      </c>
      <c r="M82">
        <v>94.648348999999996</v>
      </c>
      <c r="N82">
        <v>121.70404499999999</v>
      </c>
      <c r="O82">
        <v>127.60189</v>
      </c>
      <c r="P82">
        <v>121.51960099999999</v>
      </c>
      <c r="Q82">
        <v>18.7315</v>
      </c>
      <c r="R82">
        <v>38.288600000000002</v>
      </c>
      <c r="S82">
        <v>0</v>
      </c>
      <c r="T82">
        <v>1.62</v>
      </c>
      <c r="U82">
        <v>339.75</v>
      </c>
      <c r="V82">
        <v>14.3</v>
      </c>
      <c r="W82">
        <v>32.170099999999998</v>
      </c>
      <c r="X82">
        <v>131.125</v>
      </c>
      <c r="Y82">
        <v>0</v>
      </c>
      <c r="Z82">
        <v>13.041600000000001</v>
      </c>
      <c r="AA82">
        <v>42.14808</v>
      </c>
      <c r="AB82">
        <v>45.651209999999999</v>
      </c>
      <c r="AC82">
        <v>32.084375000000001</v>
      </c>
      <c r="AD82">
        <v>41.421652000000002</v>
      </c>
      <c r="AE82">
        <v>54.492564999999999</v>
      </c>
      <c r="AF82">
        <v>42.505780999999999</v>
      </c>
      <c r="AG82">
        <v>43.549674000000003</v>
      </c>
      <c r="AH82">
        <v>169.00895</v>
      </c>
      <c r="AI82">
        <v>0</v>
      </c>
      <c r="AJ82">
        <v>0</v>
      </c>
      <c r="AK82">
        <v>60.087840999999997</v>
      </c>
      <c r="AL82">
        <v>80.177999999999997</v>
      </c>
      <c r="AM82">
        <v>17.408847999999999</v>
      </c>
      <c r="AN82">
        <v>1.022696</v>
      </c>
      <c r="AO82">
        <v>2.5769099999999998</v>
      </c>
      <c r="AP82">
        <v>0</v>
      </c>
      <c r="AQ82">
        <v>64.850998000000004</v>
      </c>
      <c r="AR82">
        <v>33.119999999999997</v>
      </c>
      <c r="AS82">
        <v>24.380255999999999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4.4483480000000002</v>
      </c>
      <c r="AZ82">
        <v>5.3489610000000001</v>
      </c>
      <c r="BA82">
        <v>3.6261350000000001</v>
      </c>
      <c r="BB82">
        <v>2.8988100000000001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2835.6026249999995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611.86580000000004</v>
      </c>
      <c r="L83">
        <v>382.42469999999997</v>
      </c>
      <c r="M83">
        <v>94.648348999999996</v>
      </c>
      <c r="N83">
        <v>121.70404499999999</v>
      </c>
      <c r="O83">
        <v>127.60189</v>
      </c>
      <c r="P83">
        <v>121.51960099999999</v>
      </c>
      <c r="Q83">
        <v>20.950099999999999</v>
      </c>
      <c r="R83">
        <v>43.054400000000001</v>
      </c>
      <c r="S83">
        <v>0</v>
      </c>
      <c r="T83">
        <v>1.62</v>
      </c>
      <c r="U83">
        <v>339.75</v>
      </c>
      <c r="V83">
        <v>14.3</v>
      </c>
      <c r="W83">
        <v>32.170099999999998</v>
      </c>
      <c r="X83">
        <v>131.125</v>
      </c>
      <c r="Y83">
        <v>0</v>
      </c>
      <c r="Z83">
        <v>13.041600000000001</v>
      </c>
      <c r="AA83">
        <v>42.14808</v>
      </c>
      <c r="AB83">
        <v>45.651209999999999</v>
      </c>
      <c r="AC83">
        <v>32.084375000000001</v>
      </c>
      <c r="AD83">
        <v>41.421652000000002</v>
      </c>
      <c r="AE83">
        <v>54.492564999999999</v>
      </c>
      <c r="AF83">
        <v>42.505780999999999</v>
      </c>
      <c r="AG83">
        <v>43.549674000000003</v>
      </c>
      <c r="AH83">
        <v>169.00895</v>
      </c>
      <c r="AI83">
        <v>0</v>
      </c>
      <c r="AJ83">
        <v>0</v>
      </c>
      <c r="AK83">
        <v>60.087840999999997</v>
      </c>
      <c r="AL83">
        <v>80.177999999999997</v>
      </c>
      <c r="AM83">
        <v>17.408847999999999</v>
      </c>
      <c r="AN83">
        <v>1.022696</v>
      </c>
      <c r="AO83">
        <v>2.8165200000000001</v>
      </c>
      <c r="AP83">
        <v>0</v>
      </c>
      <c r="AQ83">
        <v>64.850998000000004</v>
      </c>
      <c r="AR83">
        <v>33.119999999999997</v>
      </c>
      <c r="AS83">
        <v>24.380255999999999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4.4483480000000002</v>
      </c>
      <c r="AZ83">
        <v>5.3489610000000001</v>
      </c>
      <c r="BA83">
        <v>3.6261350000000001</v>
      </c>
      <c r="BB83">
        <v>2.8988100000000001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2841.826634999999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611.86580000000004</v>
      </c>
      <c r="L84">
        <v>382.42469999999997</v>
      </c>
      <c r="M84">
        <v>94.648348999999996</v>
      </c>
      <c r="N84">
        <v>121.70404499999999</v>
      </c>
      <c r="O84">
        <v>127.60189</v>
      </c>
      <c r="P84">
        <v>121.51960099999999</v>
      </c>
      <c r="Q84">
        <v>20.950099999999999</v>
      </c>
      <c r="R84">
        <v>43.054400000000001</v>
      </c>
      <c r="S84">
        <v>0</v>
      </c>
      <c r="T84">
        <v>1.62</v>
      </c>
      <c r="U84">
        <v>339.75</v>
      </c>
      <c r="V84">
        <v>14.3</v>
      </c>
      <c r="W84">
        <v>32.170099999999998</v>
      </c>
      <c r="X84">
        <v>131.125</v>
      </c>
      <c r="Y84">
        <v>0</v>
      </c>
      <c r="Z84">
        <v>13.041600000000001</v>
      </c>
      <c r="AA84">
        <v>42.14808</v>
      </c>
      <c r="AB84">
        <v>45.651209999999999</v>
      </c>
      <c r="AC84">
        <v>32.084375000000001</v>
      </c>
      <c r="AD84">
        <v>41.421652000000002</v>
      </c>
      <c r="AE84">
        <v>54.492564999999999</v>
      </c>
      <c r="AF84">
        <v>42.505780999999999</v>
      </c>
      <c r="AG84">
        <v>43.549674000000003</v>
      </c>
      <c r="AH84">
        <v>169.00895</v>
      </c>
      <c r="AI84">
        <v>0</v>
      </c>
      <c r="AJ84">
        <v>0</v>
      </c>
      <c r="AK84">
        <v>60.087840999999997</v>
      </c>
      <c r="AL84">
        <v>80.177999999999997</v>
      </c>
      <c r="AM84">
        <v>17.408847999999999</v>
      </c>
      <c r="AN84">
        <v>1.022696</v>
      </c>
      <c r="AO84">
        <v>3.0852360000000001</v>
      </c>
      <c r="AP84">
        <v>0</v>
      </c>
      <c r="AQ84">
        <v>64.850998000000004</v>
      </c>
      <c r="AR84">
        <v>33.119999999999997</v>
      </c>
      <c r="AS84">
        <v>24.380255999999999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4.4483480000000002</v>
      </c>
      <c r="AZ84">
        <v>5.3489610000000001</v>
      </c>
      <c r="BA84">
        <v>3.6261350000000001</v>
      </c>
      <c r="BB84">
        <v>2.8988100000000001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2842.095350999999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611.86580000000004</v>
      </c>
      <c r="L85">
        <v>382.42469999999997</v>
      </c>
      <c r="M85">
        <v>94.648348999999996</v>
      </c>
      <c r="N85">
        <v>121.70404499999999</v>
      </c>
      <c r="O85">
        <v>127.60189</v>
      </c>
      <c r="P85">
        <v>121.51960099999999</v>
      </c>
      <c r="Q85">
        <v>20.950099999999999</v>
      </c>
      <c r="R85">
        <v>43.054400000000001</v>
      </c>
      <c r="S85">
        <v>0</v>
      </c>
      <c r="T85">
        <v>1.62</v>
      </c>
      <c r="U85">
        <v>339.75</v>
      </c>
      <c r="V85">
        <v>14.3</v>
      </c>
      <c r="W85">
        <v>32.170099999999998</v>
      </c>
      <c r="X85">
        <v>131.125</v>
      </c>
      <c r="Y85">
        <v>0</v>
      </c>
      <c r="Z85">
        <v>13.041600000000001</v>
      </c>
      <c r="AA85">
        <v>42.14808</v>
      </c>
      <c r="AB85">
        <v>45.651209999999999</v>
      </c>
      <c r="AC85">
        <v>32.084375000000001</v>
      </c>
      <c r="AD85">
        <v>41.421652000000002</v>
      </c>
      <c r="AE85">
        <v>54.492564999999999</v>
      </c>
      <c r="AF85">
        <v>42.505780999999999</v>
      </c>
      <c r="AG85">
        <v>43.549674000000003</v>
      </c>
      <c r="AH85">
        <v>169.00895</v>
      </c>
      <c r="AI85">
        <v>0</v>
      </c>
      <c r="AJ85">
        <v>0</v>
      </c>
      <c r="AK85">
        <v>60.087840999999997</v>
      </c>
      <c r="AL85">
        <v>80.177999999999997</v>
      </c>
      <c r="AM85">
        <v>17.408847999999999</v>
      </c>
      <c r="AN85">
        <v>1.022696</v>
      </c>
      <c r="AO85">
        <v>3.1593239999999998</v>
      </c>
      <c r="AP85">
        <v>0</v>
      </c>
      <c r="AQ85">
        <v>64.850998000000004</v>
      </c>
      <c r="AR85">
        <v>33.119999999999997</v>
      </c>
      <c r="AS85">
        <v>24.380255999999999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4.4483480000000002</v>
      </c>
      <c r="AZ85">
        <v>5.3489610000000001</v>
      </c>
      <c r="BA85">
        <v>3.6261350000000001</v>
      </c>
      <c r="BB85">
        <v>2.8988100000000001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2842.1694389999993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611.86580000000004</v>
      </c>
      <c r="L86">
        <v>382.42469999999997</v>
      </c>
      <c r="M86">
        <v>94.648348999999996</v>
      </c>
      <c r="N86">
        <v>121.70404499999999</v>
      </c>
      <c r="O86">
        <v>127.60189</v>
      </c>
      <c r="P86">
        <v>121.51960099999999</v>
      </c>
      <c r="Q86">
        <v>20.950099999999999</v>
      </c>
      <c r="R86">
        <v>43.054400000000001</v>
      </c>
      <c r="S86">
        <v>0</v>
      </c>
      <c r="T86">
        <v>1.62</v>
      </c>
      <c r="U86">
        <v>339.75</v>
      </c>
      <c r="V86">
        <v>14.3</v>
      </c>
      <c r="W86">
        <v>32.170099999999998</v>
      </c>
      <c r="X86">
        <v>131.125</v>
      </c>
      <c r="Y86">
        <v>0</v>
      </c>
      <c r="Z86">
        <v>1.1000000000000001</v>
      </c>
      <c r="AA86">
        <v>42.14808</v>
      </c>
      <c r="AB86">
        <v>44.219014000000001</v>
      </c>
      <c r="AC86">
        <v>32.084375000000001</v>
      </c>
      <c r="AD86">
        <v>40.404277999999998</v>
      </c>
      <c r="AE86">
        <v>53.784869</v>
      </c>
      <c r="AF86">
        <v>38.641618999999999</v>
      </c>
      <c r="AG86">
        <v>43.549674000000003</v>
      </c>
      <c r="AH86">
        <v>167.09486100000001</v>
      </c>
      <c r="AI86">
        <v>0</v>
      </c>
      <c r="AJ86">
        <v>0</v>
      </c>
      <c r="AK86">
        <v>60.087840999999997</v>
      </c>
      <c r="AL86">
        <v>80.177999999999997</v>
      </c>
      <c r="AM86">
        <v>17.408847999999999</v>
      </c>
      <c r="AN86">
        <v>1.022696</v>
      </c>
      <c r="AO86">
        <v>3.3321960000000002</v>
      </c>
      <c r="AP86">
        <v>0</v>
      </c>
      <c r="AQ86">
        <v>64.850998000000004</v>
      </c>
      <c r="AR86">
        <v>33.119999999999997</v>
      </c>
      <c r="AS86">
        <v>24.380255999999999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4.368913</v>
      </c>
      <c r="AZ86">
        <v>5.3489610000000001</v>
      </c>
      <c r="BA86">
        <v>3.533363</v>
      </c>
      <c r="BB86">
        <v>2.8988100000000001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2821.2929869999989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611.86580000000004</v>
      </c>
      <c r="L87">
        <v>383.42469999999997</v>
      </c>
      <c r="M87">
        <v>94.648348999999996</v>
      </c>
      <c r="N87">
        <v>121.70404499999999</v>
      </c>
      <c r="O87">
        <v>127.60189</v>
      </c>
      <c r="P87">
        <v>121.51960099999999</v>
      </c>
      <c r="Q87">
        <v>18.7315</v>
      </c>
      <c r="R87">
        <v>38.288600000000002</v>
      </c>
      <c r="S87">
        <v>0</v>
      </c>
      <c r="T87">
        <v>1.62</v>
      </c>
      <c r="U87">
        <v>339.75</v>
      </c>
      <c r="V87">
        <v>14.3</v>
      </c>
      <c r="W87">
        <v>32.170099999999998</v>
      </c>
      <c r="X87">
        <v>131.125</v>
      </c>
      <c r="Y87">
        <v>0</v>
      </c>
      <c r="Z87">
        <v>1.1000000000000001</v>
      </c>
      <c r="AA87">
        <v>42.14808</v>
      </c>
      <c r="AB87">
        <v>44.219014000000001</v>
      </c>
      <c r="AC87">
        <v>32.084375000000001</v>
      </c>
      <c r="AD87">
        <v>40.404277999999998</v>
      </c>
      <c r="AE87">
        <v>53.784869</v>
      </c>
      <c r="AF87">
        <v>38.641618999999999</v>
      </c>
      <c r="AG87">
        <v>43.549674000000003</v>
      </c>
      <c r="AH87">
        <v>167.09486100000001</v>
      </c>
      <c r="AI87">
        <v>0</v>
      </c>
      <c r="AJ87">
        <v>0</v>
      </c>
      <c r="AK87">
        <v>60.087840999999997</v>
      </c>
      <c r="AL87">
        <v>80.177999999999997</v>
      </c>
      <c r="AM87">
        <v>10.887857</v>
      </c>
      <c r="AN87">
        <v>1.022696</v>
      </c>
      <c r="AO87">
        <v>3.4286279999999998</v>
      </c>
      <c r="AP87">
        <v>8.4545999999999992</v>
      </c>
      <c r="AQ87">
        <v>64.850998000000004</v>
      </c>
      <c r="AR87">
        <v>33.119999999999997</v>
      </c>
      <c r="AS87">
        <v>24.380255999999999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4.368913</v>
      </c>
      <c r="AZ87">
        <v>5.3489610000000001</v>
      </c>
      <c r="BA87">
        <v>3.533363</v>
      </c>
      <c r="BB87">
        <v>2.8988100000000001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2817.3386279999995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611.86580000000004</v>
      </c>
      <c r="L88">
        <v>383.42469999999997</v>
      </c>
      <c r="M88">
        <v>94.648348999999996</v>
      </c>
      <c r="N88">
        <v>121.70404499999999</v>
      </c>
      <c r="O88">
        <v>127.60189</v>
      </c>
      <c r="P88">
        <v>121.51960099999999</v>
      </c>
      <c r="Q88">
        <v>18.7315</v>
      </c>
      <c r="R88">
        <v>38.288600000000002</v>
      </c>
      <c r="S88">
        <v>0</v>
      </c>
      <c r="T88">
        <v>1.62</v>
      </c>
      <c r="U88">
        <v>339.75</v>
      </c>
      <c r="V88">
        <v>14.3</v>
      </c>
      <c r="W88">
        <v>32.170099999999998</v>
      </c>
      <c r="X88">
        <v>131.125</v>
      </c>
      <c r="Y88">
        <v>0</v>
      </c>
      <c r="Z88">
        <v>1.1000000000000001</v>
      </c>
      <c r="AA88">
        <v>42.14808</v>
      </c>
      <c r="AB88">
        <v>44.219014000000001</v>
      </c>
      <c r="AC88">
        <v>32.084375000000001</v>
      </c>
      <c r="AD88">
        <v>40.404277999999998</v>
      </c>
      <c r="AE88">
        <v>53.784869</v>
      </c>
      <c r="AF88">
        <v>38.641618999999999</v>
      </c>
      <c r="AG88">
        <v>43.549674000000003</v>
      </c>
      <c r="AH88">
        <v>167.09486100000001</v>
      </c>
      <c r="AI88">
        <v>0</v>
      </c>
      <c r="AJ88">
        <v>0</v>
      </c>
      <c r="AK88">
        <v>60.087840999999997</v>
      </c>
      <c r="AL88">
        <v>80.177999999999997</v>
      </c>
      <c r="AM88">
        <v>10.887857</v>
      </c>
      <c r="AN88">
        <v>1.022696</v>
      </c>
      <c r="AO88">
        <v>3.5738639999999999</v>
      </c>
      <c r="AP88">
        <v>12.9381</v>
      </c>
      <c r="AQ88">
        <v>64.850998000000004</v>
      </c>
      <c r="AR88">
        <v>33.119999999999997</v>
      </c>
      <c r="AS88">
        <v>24.380255999999999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4.368913</v>
      </c>
      <c r="AZ88">
        <v>5.3489610000000001</v>
      </c>
      <c r="BA88">
        <v>3.533363</v>
      </c>
      <c r="BB88">
        <v>2.8988100000000001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2821.9673639999992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611.86580000000004</v>
      </c>
      <c r="L89">
        <v>383.42469999999997</v>
      </c>
      <c r="M89">
        <v>94.648348999999996</v>
      </c>
      <c r="N89">
        <v>121.70404499999999</v>
      </c>
      <c r="O89">
        <v>127.60189</v>
      </c>
      <c r="P89">
        <v>121.51960099999999</v>
      </c>
      <c r="Q89">
        <v>18.7315</v>
      </c>
      <c r="R89">
        <v>36.920518999999999</v>
      </c>
      <c r="S89">
        <v>0</v>
      </c>
      <c r="T89">
        <v>1.62</v>
      </c>
      <c r="U89">
        <v>339.75</v>
      </c>
      <c r="V89">
        <v>14.3</v>
      </c>
      <c r="W89">
        <v>32.170099999999998</v>
      </c>
      <c r="X89">
        <v>131.125</v>
      </c>
      <c r="Y89">
        <v>0</v>
      </c>
      <c r="Z89">
        <v>1.1000000000000001</v>
      </c>
      <c r="AA89">
        <v>42.14808</v>
      </c>
      <c r="AB89">
        <v>44.219014000000001</v>
      </c>
      <c r="AC89">
        <v>32.084375000000001</v>
      </c>
      <c r="AD89">
        <v>40.404277999999998</v>
      </c>
      <c r="AE89">
        <v>53.784869</v>
      </c>
      <c r="AF89">
        <v>38.641618999999999</v>
      </c>
      <c r="AG89">
        <v>43.549674000000003</v>
      </c>
      <c r="AH89">
        <v>167.09486100000001</v>
      </c>
      <c r="AI89">
        <v>0</v>
      </c>
      <c r="AJ89">
        <v>0</v>
      </c>
      <c r="AK89">
        <v>60.087840999999997</v>
      </c>
      <c r="AL89">
        <v>80.177999999999997</v>
      </c>
      <c r="AM89">
        <v>11.605899000000001</v>
      </c>
      <c r="AN89">
        <v>1.022696</v>
      </c>
      <c r="AO89">
        <v>3.6650040000000002</v>
      </c>
      <c r="AP89">
        <v>12.9381</v>
      </c>
      <c r="AQ89">
        <v>64.850998000000004</v>
      </c>
      <c r="AR89">
        <v>33.119999999999997</v>
      </c>
      <c r="AS89">
        <v>24.380255999999999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4.368913</v>
      </c>
      <c r="AZ89">
        <v>5.3489610000000001</v>
      </c>
      <c r="BA89">
        <v>3.533363</v>
      </c>
      <c r="BB89">
        <v>2.8988100000000001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2821.4084649999991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611.86580000000004</v>
      </c>
      <c r="L90">
        <v>383.42469999999997</v>
      </c>
      <c r="M90">
        <v>94.648348999999996</v>
      </c>
      <c r="N90">
        <v>121.70404499999999</v>
      </c>
      <c r="O90">
        <v>127.60189</v>
      </c>
      <c r="P90">
        <v>121.51960099999999</v>
      </c>
      <c r="Q90">
        <v>18.7315</v>
      </c>
      <c r="R90">
        <v>36.920518999999999</v>
      </c>
      <c r="S90">
        <v>0</v>
      </c>
      <c r="T90">
        <v>1.62</v>
      </c>
      <c r="U90">
        <v>339.75</v>
      </c>
      <c r="V90">
        <v>14.3</v>
      </c>
      <c r="W90">
        <v>32.170099999999998</v>
      </c>
      <c r="X90">
        <v>131.125</v>
      </c>
      <c r="Y90">
        <v>0</v>
      </c>
      <c r="Z90">
        <v>19.6614</v>
      </c>
      <c r="AA90">
        <v>42.14808</v>
      </c>
      <c r="AB90">
        <v>45.651209999999999</v>
      </c>
      <c r="AC90">
        <v>32.084375000000001</v>
      </c>
      <c r="AD90">
        <v>41.421652000000002</v>
      </c>
      <c r="AE90">
        <v>54.492564999999999</v>
      </c>
      <c r="AF90">
        <v>42.505780999999999</v>
      </c>
      <c r="AG90">
        <v>43.549674000000003</v>
      </c>
      <c r="AH90">
        <v>169.00895</v>
      </c>
      <c r="AI90">
        <v>0</v>
      </c>
      <c r="AJ90">
        <v>0</v>
      </c>
      <c r="AK90">
        <v>60.087840999999997</v>
      </c>
      <c r="AL90">
        <v>80.177999999999997</v>
      </c>
      <c r="AM90">
        <v>17.408847999999999</v>
      </c>
      <c r="AN90">
        <v>1.022696</v>
      </c>
      <c r="AO90">
        <v>3.8258220000000001</v>
      </c>
      <c r="AP90">
        <v>12.9381</v>
      </c>
      <c r="AQ90">
        <v>64.850998000000004</v>
      </c>
      <c r="AR90">
        <v>33.119999999999997</v>
      </c>
      <c r="AS90">
        <v>24.380255999999999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4.4483480000000002</v>
      </c>
      <c r="AZ90">
        <v>5.3489610000000001</v>
      </c>
      <c r="BA90">
        <v>3.6261350000000001</v>
      </c>
      <c r="BB90">
        <v>2.8988100000000001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2855.0413559999988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611.86580000000004</v>
      </c>
      <c r="L91">
        <v>383.42469999999997</v>
      </c>
      <c r="M91">
        <v>94.648348999999996</v>
      </c>
      <c r="N91">
        <v>121.70404499999999</v>
      </c>
      <c r="O91">
        <v>127.60189</v>
      </c>
      <c r="P91">
        <v>121.51960099999999</v>
      </c>
      <c r="Q91">
        <v>18.7315</v>
      </c>
      <c r="R91">
        <v>36.920518999999999</v>
      </c>
      <c r="S91">
        <v>0</v>
      </c>
      <c r="T91">
        <v>1.62</v>
      </c>
      <c r="U91">
        <v>347.875</v>
      </c>
      <c r="V91">
        <v>14.3</v>
      </c>
      <c r="W91">
        <v>32.170099999999998</v>
      </c>
      <c r="X91">
        <v>131.125</v>
      </c>
      <c r="Y91">
        <v>0</v>
      </c>
      <c r="Z91">
        <v>19.6614</v>
      </c>
      <c r="AA91">
        <v>42.14808</v>
      </c>
      <c r="AB91">
        <v>45.651209999999999</v>
      </c>
      <c r="AC91">
        <v>32.084375000000001</v>
      </c>
      <c r="AD91">
        <v>41.421652000000002</v>
      </c>
      <c r="AE91">
        <v>54.492564999999999</v>
      </c>
      <c r="AF91">
        <v>42.505780999999999</v>
      </c>
      <c r="AG91">
        <v>43.549674000000003</v>
      </c>
      <c r="AH91">
        <v>169.00895</v>
      </c>
      <c r="AI91">
        <v>0</v>
      </c>
      <c r="AJ91">
        <v>0</v>
      </c>
      <c r="AK91">
        <v>60.087840999999997</v>
      </c>
      <c r="AL91">
        <v>80.177999999999997</v>
      </c>
      <c r="AM91">
        <v>17.408847999999999</v>
      </c>
      <c r="AN91">
        <v>1.022696</v>
      </c>
      <c r="AO91">
        <v>4.264176</v>
      </c>
      <c r="AP91">
        <v>12.9381</v>
      </c>
      <c r="AQ91">
        <v>64.850998000000004</v>
      </c>
      <c r="AR91">
        <v>33.119999999999997</v>
      </c>
      <c r="AS91">
        <v>24.380255999999999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4.4483480000000002</v>
      </c>
      <c r="AZ91">
        <v>5.3489610000000001</v>
      </c>
      <c r="BA91">
        <v>3.6261350000000001</v>
      </c>
      <c r="BB91">
        <v>2.8988100000000001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2863.6047099999992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611.86580000000004</v>
      </c>
      <c r="L92">
        <v>383.42469999999997</v>
      </c>
      <c r="M92">
        <v>94.648348999999996</v>
      </c>
      <c r="N92">
        <v>121.70404499999999</v>
      </c>
      <c r="O92">
        <v>127.60189</v>
      </c>
      <c r="P92">
        <v>121.51960099999999</v>
      </c>
      <c r="Q92">
        <v>18.7315</v>
      </c>
      <c r="R92">
        <v>36.920518999999999</v>
      </c>
      <c r="S92">
        <v>0</v>
      </c>
      <c r="T92">
        <v>1.62</v>
      </c>
      <c r="U92">
        <v>355.84375</v>
      </c>
      <c r="V92">
        <v>14.3</v>
      </c>
      <c r="W92">
        <v>32.170099999999998</v>
      </c>
      <c r="X92">
        <v>131.125</v>
      </c>
      <c r="Y92">
        <v>0</v>
      </c>
      <c r="Z92">
        <v>19.6614</v>
      </c>
      <c r="AA92">
        <v>42.14808</v>
      </c>
      <c r="AB92">
        <v>45.651209999999999</v>
      </c>
      <c r="AC92">
        <v>32.084375000000001</v>
      </c>
      <c r="AD92">
        <v>41.421652000000002</v>
      </c>
      <c r="AE92">
        <v>54.492564999999999</v>
      </c>
      <c r="AF92">
        <v>42.505780999999999</v>
      </c>
      <c r="AG92">
        <v>43.549674000000003</v>
      </c>
      <c r="AH92">
        <v>169.00895</v>
      </c>
      <c r="AI92">
        <v>0</v>
      </c>
      <c r="AJ92">
        <v>0</v>
      </c>
      <c r="AK92">
        <v>60.087840999999997</v>
      </c>
      <c r="AL92">
        <v>80.177999999999997</v>
      </c>
      <c r="AM92">
        <v>17.408847999999999</v>
      </c>
      <c r="AN92">
        <v>1.022696</v>
      </c>
      <c r="AO92">
        <v>4.264176</v>
      </c>
      <c r="AP92">
        <v>12.9381</v>
      </c>
      <c r="AQ92">
        <v>64.850998000000004</v>
      </c>
      <c r="AR92">
        <v>33.119999999999997</v>
      </c>
      <c r="AS92">
        <v>24.380255999999999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4.4483480000000002</v>
      </c>
      <c r="AZ92">
        <v>5.3489610000000001</v>
      </c>
      <c r="BA92">
        <v>3.6261350000000001</v>
      </c>
      <c r="BB92">
        <v>2.8988100000000001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2871.5734599999992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669.86580000000004</v>
      </c>
      <c r="L93">
        <v>383.42469999999997</v>
      </c>
      <c r="M93">
        <v>94.648348999999996</v>
      </c>
      <c r="N93">
        <v>121.70404499999999</v>
      </c>
      <c r="O93">
        <v>127.60189</v>
      </c>
      <c r="P93">
        <v>121.51960099999999</v>
      </c>
      <c r="Q93">
        <v>20.950099999999999</v>
      </c>
      <c r="R93">
        <v>36.468699999999998</v>
      </c>
      <c r="S93">
        <v>0</v>
      </c>
      <c r="T93">
        <v>1.62</v>
      </c>
      <c r="U93">
        <v>356.625</v>
      </c>
      <c r="V93">
        <v>14.3</v>
      </c>
      <c r="W93">
        <v>32.170099999999998</v>
      </c>
      <c r="X93">
        <v>131.125</v>
      </c>
      <c r="Y93">
        <v>0</v>
      </c>
      <c r="Z93">
        <v>19.6614</v>
      </c>
      <c r="AA93">
        <v>42.14808</v>
      </c>
      <c r="AB93">
        <v>45.651209999999999</v>
      </c>
      <c r="AC93">
        <v>32.084375000000001</v>
      </c>
      <c r="AD93">
        <v>41.421652000000002</v>
      </c>
      <c r="AE93">
        <v>54.492564999999999</v>
      </c>
      <c r="AF93">
        <v>42.505780999999999</v>
      </c>
      <c r="AG93">
        <v>43.549674000000003</v>
      </c>
      <c r="AH93">
        <v>169.00895</v>
      </c>
      <c r="AI93">
        <v>0</v>
      </c>
      <c r="AJ93">
        <v>0</v>
      </c>
      <c r="AK93">
        <v>60.087840999999997</v>
      </c>
      <c r="AL93">
        <v>80.177999999999997</v>
      </c>
      <c r="AM93">
        <v>17.408847999999999</v>
      </c>
      <c r="AN93">
        <v>1.022696</v>
      </c>
      <c r="AO93">
        <v>3.6749999999999998</v>
      </c>
      <c r="AP93">
        <v>12.9381</v>
      </c>
      <c r="AQ93">
        <v>64.850998000000004</v>
      </c>
      <c r="AR93">
        <v>33.119999999999997</v>
      </c>
      <c r="AS93">
        <v>24.380255999999999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4.4483480000000002</v>
      </c>
      <c r="AZ93">
        <v>5.3489610000000001</v>
      </c>
      <c r="BA93">
        <v>3.6261350000000001</v>
      </c>
      <c r="BB93">
        <v>2.8988100000000001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2931.532314999999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661.86580000000004</v>
      </c>
      <c r="L94">
        <v>383.42469999999997</v>
      </c>
      <c r="M94">
        <v>94.648348999999996</v>
      </c>
      <c r="N94">
        <v>121.70404499999999</v>
      </c>
      <c r="O94">
        <v>127.60189</v>
      </c>
      <c r="P94">
        <v>121.51960099999999</v>
      </c>
      <c r="Q94">
        <v>20.950099999999999</v>
      </c>
      <c r="R94">
        <v>36.468699999999998</v>
      </c>
      <c r="S94">
        <v>0</v>
      </c>
      <c r="T94">
        <v>1.62</v>
      </c>
      <c r="U94">
        <v>361.46875</v>
      </c>
      <c r="V94">
        <v>14.3</v>
      </c>
      <c r="W94">
        <v>32.170099999999998</v>
      </c>
      <c r="X94">
        <v>131.125</v>
      </c>
      <c r="Y94">
        <v>0</v>
      </c>
      <c r="Z94">
        <v>6.5208000000000004</v>
      </c>
      <c r="AA94">
        <v>42.14808</v>
      </c>
      <c r="AB94">
        <v>44.219014000000001</v>
      </c>
      <c r="AC94">
        <v>32.084375000000001</v>
      </c>
      <c r="AD94">
        <v>40.404277999999998</v>
      </c>
      <c r="AE94">
        <v>53.784869</v>
      </c>
      <c r="AF94">
        <v>38.641618999999999</v>
      </c>
      <c r="AG94">
        <v>43.549674000000003</v>
      </c>
      <c r="AH94">
        <v>167.09486100000001</v>
      </c>
      <c r="AI94">
        <v>0</v>
      </c>
      <c r="AJ94">
        <v>0</v>
      </c>
      <c r="AK94">
        <v>60.087840999999997</v>
      </c>
      <c r="AL94">
        <v>80.177999999999997</v>
      </c>
      <c r="AM94">
        <v>10.887857</v>
      </c>
      <c r="AN94">
        <v>1.022696</v>
      </c>
      <c r="AO94">
        <v>3.6749999999999998</v>
      </c>
      <c r="AP94">
        <v>12.9381</v>
      </c>
      <c r="AQ94">
        <v>64.850998000000004</v>
      </c>
      <c r="AR94">
        <v>33.119999999999997</v>
      </c>
      <c r="AS94">
        <v>24.380255999999999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4.368913</v>
      </c>
      <c r="AZ94">
        <v>5.3489610000000001</v>
      </c>
      <c r="BA94">
        <v>3.533363</v>
      </c>
      <c r="BB94">
        <v>2.8988100000000001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2899.606749999999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611.86580000000004</v>
      </c>
      <c r="L95">
        <v>383.42469999999997</v>
      </c>
      <c r="M95">
        <v>94.648348999999996</v>
      </c>
      <c r="N95">
        <v>121.70404499999999</v>
      </c>
      <c r="O95">
        <v>127.60189</v>
      </c>
      <c r="P95">
        <v>121.51960099999999</v>
      </c>
      <c r="Q95">
        <v>18.621500000000001</v>
      </c>
      <c r="R95">
        <v>33.375300000000003</v>
      </c>
      <c r="S95">
        <v>0</v>
      </c>
      <c r="T95">
        <v>1.62</v>
      </c>
      <c r="U95">
        <v>362.25</v>
      </c>
      <c r="V95">
        <v>14.3</v>
      </c>
      <c r="W95">
        <v>32.170099999999998</v>
      </c>
      <c r="X95">
        <v>131.125</v>
      </c>
      <c r="Y95">
        <v>0</v>
      </c>
      <c r="Z95">
        <v>13.041600000000001</v>
      </c>
      <c r="AA95">
        <v>42.14808</v>
      </c>
      <c r="AB95">
        <v>44.219014000000001</v>
      </c>
      <c r="AC95">
        <v>32.084375000000001</v>
      </c>
      <c r="AD95">
        <v>40.404277999999998</v>
      </c>
      <c r="AE95">
        <v>53.784869</v>
      </c>
      <c r="AF95">
        <v>38.641618999999999</v>
      </c>
      <c r="AG95">
        <v>43.549674000000003</v>
      </c>
      <c r="AH95">
        <v>167.09486100000001</v>
      </c>
      <c r="AI95">
        <v>0</v>
      </c>
      <c r="AJ95">
        <v>0</v>
      </c>
      <c r="AK95">
        <v>60.087840999999997</v>
      </c>
      <c r="AL95">
        <v>80.177999999999997</v>
      </c>
      <c r="AM95">
        <v>5.8029489999999999</v>
      </c>
      <c r="AN95">
        <v>1.022696</v>
      </c>
      <c r="AO95">
        <v>3.9689999999999999</v>
      </c>
      <c r="AP95">
        <v>12.9381</v>
      </c>
      <c r="AQ95">
        <v>64.850998000000004</v>
      </c>
      <c r="AR95">
        <v>33.119999999999997</v>
      </c>
      <c r="AS95">
        <v>24.380255999999999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4.368913</v>
      </c>
      <c r="AZ95">
        <v>5.3489610000000001</v>
      </c>
      <c r="BA95">
        <v>3.533363</v>
      </c>
      <c r="BB95">
        <v>2.8988100000000001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2846.6958919999988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611.86580000000004</v>
      </c>
      <c r="L96">
        <v>383.42469999999997</v>
      </c>
      <c r="M96">
        <v>94.648348999999996</v>
      </c>
      <c r="N96">
        <v>121.70404499999999</v>
      </c>
      <c r="O96">
        <v>127.60189</v>
      </c>
      <c r="P96">
        <v>121.51960099999999</v>
      </c>
      <c r="Q96">
        <v>18.621500000000001</v>
      </c>
      <c r="R96">
        <v>33.375300000000003</v>
      </c>
      <c r="S96">
        <v>0</v>
      </c>
      <c r="T96">
        <v>1.62</v>
      </c>
      <c r="U96">
        <v>367.09375</v>
      </c>
      <c r="V96">
        <v>14.3</v>
      </c>
      <c r="W96">
        <v>32.170099999999998</v>
      </c>
      <c r="X96">
        <v>131.125</v>
      </c>
      <c r="Y96">
        <v>0</v>
      </c>
      <c r="Z96">
        <v>13.041600000000001</v>
      </c>
      <c r="AA96">
        <v>42.14808</v>
      </c>
      <c r="AB96">
        <v>44.219014000000001</v>
      </c>
      <c r="AC96">
        <v>32.084375000000001</v>
      </c>
      <c r="AD96">
        <v>40.404277999999998</v>
      </c>
      <c r="AE96">
        <v>53.784869</v>
      </c>
      <c r="AF96">
        <v>38.641618999999999</v>
      </c>
      <c r="AG96">
        <v>43.549674000000003</v>
      </c>
      <c r="AH96">
        <v>167.09486100000001</v>
      </c>
      <c r="AI96">
        <v>0</v>
      </c>
      <c r="AJ96">
        <v>0</v>
      </c>
      <c r="AK96">
        <v>60.087840999999997</v>
      </c>
      <c r="AL96">
        <v>80.177999999999997</v>
      </c>
      <c r="AM96">
        <v>0</v>
      </c>
      <c r="AN96">
        <v>1.022696</v>
      </c>
      <c r="AO96">
        <v>3.9689999999999999</v>
      </c>
      <c r="AP96">
        <v>12.9381</v>
      </c>
      <c r="AQ96">
        <v>64.850998000000004</v>
      </c>
      <c r="AR96">
        <v>33.119999999999997</v>
      </c>
      <c r="AS96">
        <v>24.380255999999999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4.368913</v>
      </c>
      <c r="AZ96">
        <v>5.3489610000000001</v>
      </c>
      <c r="BA96">
        <v>3.533363</v>
      </c>
      <c r="BB96">
        <v>2.8988100000000001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2845.7366929999989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611.86580000000004</v>
      </c>
      <c r="L97">
        <v>383.42469999999997</v>
      </c>
      <c r="M97">
        <v>94.648348999999996</v>
      </c>
      <c r="N97">
        <v>121.70404499999999</v>
      </c>
      <c r="O97">
        <v>127.60189</v>
      </c>
      <c r="P97">
        <v>121.51960099999999</v>
      </c>
      <c r="Q97">
        <v>18.621500000000001</v>
      </c>
      <c r="R97">
        <v>33.375300000000003</v>
      </c>
      <c r="S97">
        <v>0</v>
      </c>
      <c r="T97">
        <v>1.62</v>
      </c>
      <c r="U97">
        <v>367.875</v>
      </c>
      <c r="V97">
        <v>14.3</v>
      </c>
      <c r="W97">
        <v>32.170099999999998</v>
      </c>
      <c r="X97">
        <v>131.125</v>
      </c>
      <c r="Y97">
        <v>0</v>
      </c>
      <c r="Z97">
        <v>13.041600000000001</v>
      </c>
      <c r="AA97">
        <v>42.14808</v>
      </c>
      <c r="AB97">
        <v>44.219014000000001</v>
      </c>
      <c r="AC97">
        <v>32.084375000000001</v>
      </c>
      <c r="AD97">
        <v>40.404277999999998</v>
      </c>
      <c r="AE97">
        <v>53.784869</v>
      </c>
      <c r="AF97">
        <v>38.641618999999999</v>
      </c>
      <c r="AG97">
        <v>43.549674000000003</v>
      </c>
      <c r="AH97">
        <v>167.09486100000001</v>
      </c>
      <c r="AI97">
        <v>0</v>
      </c>
      <c r="AJ97">
        <v>0</v>
      </c>
      <c r="AK97">
        <v>60.087840999999997</v>
      </c>
      <c r="AL97">
        <v>80.177999999999997</v>
      </c>
      <c r="AM97">
        <v>0</v>
      </c>
      <c r="AN97">
        <v>1.022696</v>
      </c>
      <c r="AO97">
        <v>3.9689999999999999</v>
      </c>
      <c r="AP97">
        <v>12.169499999999999</v>
      </c>
      <c r="AQ97">
        <v>64.850998000000004</v>
      </c>
      <c r="AR97">
        <v>33.119999999999997</v>
      </c>
      <c r="AS97">
        <v>24.380255999999999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4.368913</v>
      </c>
      <c r="AZ97">
        <v>5.3489610000000001</v>
      </c>
      <c r="BA97">
        <v>3.533363</v>
      </c>
      <c r="BB97">
        <v>2.8988100000000001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2845.749342999999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611.86580000000004</v>
      </c>
      <c r="L98">
        <v>383.42469999999997</v>
      </c>
      <c r="M98">
        <v>94.648348999999996</v>
      </c>
      <c r="N98">
        <v>121.70404499999999</v>
      </c>
      <c r="O98">
        <v>127.60189</v>
      </c>
      <c r="P98">
        <v>121.51960099999999</v>
      </c>
      <c r="Q98">
        <v>18.621500000000001</v>
      </c>
      <c r="R98">
        <v>33.375300000000003</v>
      </c>
      <c r="S98">
        <v>0</v>
      </c>
      <c r="T98">
        <v>1.62</v>
      </c>
      <c r="U98">
        <v>372.71875</v>
      </c>
      <c r="V98">
        <v>14.3</v>
      </c>
      <c r="W98">
        <v>32.170099999999998</v>
      </c>
      <c r="X98">
        <v>131.125</v>
      </c>
      <c r="Y98">
        <v>0</v>
      </c>
      <c r="Z98">
        <v>13.041600000000001</v>
      </c>
      <c r="AA98">
        <v>42.14808</v>
      </c>
      <c r="AB98">
        <v>44.219014000000001</v>
      </c>
      <c r="AC98">
        <v>32.084375000000001</v>
      </c>
      <c r="AD98">
        <v>40.404277999999998</v>
      </c>
      <c r="AE98">
        <v>53.784869</v>
      </c>
      <c r="AF98">
        <v>38.641618999999999</v>
      </c>
      <c r="AG98">
        <v>43.549674000000003</v>
      </c>
      <c r="AH98">
        <v>167.09486100000001</v>
      </c>
      <c r="AI98">
        <v>0</v>
      </c>
      <c r="AJ98">
        <v>0</v>
      </c>
      <c r="AK98">
        <v>60.087840999999997</v>
      </c>
      <c r="AL98">
        <v>80.177999999999997</v>
      </c>
      <c r="AM98">
        <v>0</v>
      </c>
      <c r="AN98">
        <v>1.022696</v>
      </c>
      <c r="AO98">
        <v>3.9689999999999999</v>
      </c>
      <c r="AP98">
        <v>12.169499999999999</v>
      </c>
      <c r="AQ98">
        <v>64.850998000000004</v>
      </c>
      <c r="AR98">
        <v>33.119999999999997</v>
      </c>
      <c r="AS98">
        <v>24.380255999999999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4.368913</v>
      </c>
      <c r="AZ98">
        <v>5.3489610000000001</v>
      </c>
      <c r="BA98">
        <v>3.533363</v>
      </c>
      <c r="BB98">
        <v>2.8988100000000001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2850.593092999999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12.655259228999993</v>
      </c>
      <c r="L99">
        <f t="shared" si="2"/>
        <v>5.7684687615000003</v>
      </c>
      <c r="M99">
        <f t="shared" si="2"/>
        <v>2.2715603759999992</v>
      </c>
      <c r="N99">
        <f t="shared" si="2"/>
        <v>2.8823786625000043</v>
      </c>
      <c r="O99">
        <f t="shared" si="2"/>
        <v>3.0075614749999997</v>
      </c>
      <c r="P99">
        <f t="shared" si="2"/>
        <v>2.9851658799999998</v>
      </c>
      <c r="Q99">
        <f t="shared" si="2"/>
        <v>0.41327680100000019</v>
      </c>
      <c r="R99">
        <f t="shared" si="2"/>
        <v>0.83503055774999957</v>
      </c>
      <c r="S99">
        <f t="shared" si="2"/>
        <v>0</v>
      </c>
      <c r="T99">
        <f t="shared" si="2"/>
        <v>3.1964632000000034E-2</v>
      </c>
      <c r="U99">
        <f t="shared" si="2"/>
        <v>8.2525624999999998</v>
      </c>
      <c r="V99">
        <f t="shared" si="2"/>
        <v>0.3121046999999994</v>
      </c>
      <c r="W99">
        <f t="shared" si="2"/>
        <v>0.74000277599999909</v>
      </c>
      <c r="X99">
        <f t="shared" si="2"/>
        <v>3.2961307119999987</v>
      </c>
      <c r="Y99">
        <f t="shared" si="2"/>
        <v>0</v>
      </c>
      <c r="Z99">
        <f t="shared" si="2"/>
        <v>6.1516399999999992E-2</v>
      </c>
      <c r="AA99">
        <f t="shared" si="2"/>
        <v>1.011553919999999</v>
      </c>
      <c r="AB99">
        <f t="shared" si="2"/>
        <v>1.0655529239999986</v>
      </c>
      <c r="AC99">
        <f t="shared" si="2"/>
        <v>0.77002499999999874</v>
      </c>
      <c r="AD99">
        <f t="shared" si="2"/>
        <v>0.97275479399999965</v>
      </c>
      <c r="AE99">
        <f t="shared" si="2"/>
        <v>0.84375013850000036</v>
      </c>
      <c r="AF99">
        <f t="shared" si="2"/>
        <v>0.86170810199999881</v>
      </c>
      <c r="AG99">
        <f t="shared" si="2"/>
        <v>1.0451921759999989</v>
      </c>
      <c r="AH99">
        <f t="shared" si="2"/>
        <v>4.0160189309999925</v>
      </c>
      <c r="AI99">
        <f t="shared" si="2"/>
        <v>0</v>
      </c>
      <c r="AJ99">
        <f t="shared" si="2"/>
        <v>0</v>
      </c>
      <c r="AK99">
        <f t="shared" si="2"/>
        <v>1.4421081839999974</v>
      </c>
      <c r="AL99">
        <f t="shared" si="2"/>
        <v>1.7798934999999978</v>
      </c>
      <c r="AM99">
        <f t="shared" si="2"/>
        <v>0.19515274575000027</v>
      </c>
      <c r="AN99">
        <f t="shared" si="2"/>
        <v>1.92982625E-2</v>
      </c>
      <c r="AO99">
        <f t="shared" si="2"/>
        <v>7.7564549999999996E-2</v>
      </c>
      <c r="AP99">
        <f t="shared" si="2"/>
        <v>0.11103067500000006</v>
      </c>
      <c r="AQ99">
        <f t="shared" si="2"/>
        <v>1.5564239519999978</v>
      </c>
      <c r="AR99">
        <f t="shared" si="2"/>
        <v>0.77611199999999858</v>
      </c>
      <c r="AS99">
        <f t="shared" si="2"/>
        <v>0.52742620849999922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0.10509221700000011</v>
      </c>
      <c r="AZ99">
        <f t="shared" si="3"/>
        <v>0.12837506399999973</v>
      </c>
      <c r="BA99">
        <f t="shared" si="3"/>
        <v>8.5079028000000015E-2</v>
      </c>
      <c r="BB99">
        <f t="shared" si="3"/>
        <v>4.4767016999999944E-2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61.307895251999973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29">
        <f>Losses!B1</f>
        <v>45506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533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s="34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1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586.52696300000002</v>
      </c>
      <c r="L3">
        <v>360.17149499999999</v>
      </c>
      <c r="M3">
        <v>91.165289999999999</v>
      </c>
      <c r="N3">
        <v>117.22144</v>
      </c>
      <c r="O3">
        <v>122.904224</v>
      </c>
      <c r="P3">
        <v>123.048896</v>
      </c>
      <c r="Q3">
        <v>19.795686</v>
      </c>
      <c r="R3">
        <v>40.834285999999999</v>
      </c>
      <c r="S3">
        <v>0</v>
      </c>
      <c r="T3">
        <v>1.560405</v>
      </c>
      <c r="U3">
        <v>334.83240000000001</v>
      </c>
      <c r="V3">
        <v>13.503486000000001</v>
      </c>
      <c r="W3">
        <v>30.986239999999999</v>
      </c>
      <c r="X3">
        <v>141.661563</v>
      </c>
      <c r="Y3">
        <v>0</v>
      </c>
      <c r="Z3">
        <v>0</v>
      </c>
      <c r="AA3">
        <v>40.597031000000001</v>
      </c>
      <c r="AB3">
        <v>42.591754000000002</v>
      </c>
      <c r="AC3">
        <v>30.903670000000002</v>
      </c>
      <c r="AD3">
        <v>38.917400999999998</v>
      </c>
      <c r="AE3">
        <v>0</v>
      </c>
      <c r="AF3">
        <v>37.219607000000003</v>
      </c>
      <c r="AG3">
        <v>41.947046</v>
      </c>
      <c r="AH3">
        <v>160.94577000000001</v>
      </c>
      <c r="AI3">
        <v>0</v>
      </c>
      <c r="AJ3">
        <v>0</v>
      </c>
      <c r="AK3">
        <v>57.876607999999997</v>
      </c>
      <c r="AL3">
        <v>67.154303999999996</v>
      </c>
      <c r="AM3">
        <v>16.734328000000001</v>
      </c>
      <c r="AN3">
        <v>1.024462</v>
      </c>
      <c r="AO3">
        <v>0.84954200000000002</v>
      </c>
      <c r="AP3">
        <v>10.487803</v>
      </c>
      <c r="AQ3">
        <v>62.464480999999999</v>
      </c>
      <c r="AR3">
        <v>29.774438</v>
      </c>
      <c r="AS3">
        <v>15.655374999999999</v>
      </c>
      <c r="AT3">
        <v>14.449299999999999</v>
      </c>
      <c r="AU3">
        <v>0</v>
      </c>
      <c r="AV3">
        <v>0</v>
      </c>
      <c r="AW3">
        <v>0</v>
      </c>
      <c r="AX3">
        <v>0</v>
      </c>
      <c r="AY3">
        <v>4.2081369999999998</v>
      </c>
      <c r="AZ3">
        <v>5.1521189999999999</v>
      </c>
      <c r="BA3">
        <v>3.4033350000000002</v>
      </c>
      <c r="BB3">
        <v>1.4921120000000001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2668.0609969999991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586.52696300000002</v>
      </c>
      <c r="L4">
        <v>360.17149499999999</v>
      </c>
      <c r="M4">
        <v>91.165289999999999</v>
      </c>
      <c r="N4">
        <v>117.22144</v>
      </c>
      <c r="O4">
        <v>122.904224</v>
      </c>
      <c r="P4">
        <v>123.048896</v>
      </c>
      <c r="Q4">
        <v>19.795686</v>
      </c>
      <c r="R4">
        <v>40.834285999999999</v>
      </c>
      <c r="S4">
        <v>0</v>
      </c>
      <c r="T4">
        <v>1.5613220000000001</v>
      </c>
      <c r="U4">
        <v>334.83240000000001</v>
      </c>
      <c r="V4">
        <v>13.503486000000001</v>
      </c>
      <c r="W4">
        <v>30.986239999999999</v>
      </c>
      <c r="X4">
        <v>142.84255999999999</v>
      </c>
      <c r="Y4">
        <v>0</v>
      </c>
      <c r="Z4">
        <v>0</v>
      </c>
      <c r="AA4">
        <v>40.597031000000001</v>
      </c>
      <c r="AB4">
        <v>42.591754000000002</v>
      </c>
      <c r="AC4">
        <v>30.903670000000002</v>
      </c>
      <c r="AD4">
        <v>38.917400999999998</v>
      </c>
      <c r="AE4">
        <v>0</v>
      </c>
      <c r="AF4">
        <v>37.219607000000003</v>
      </c>
      <c r="AG4">
        <v>41.947046</v>
      </c>
      <c r="AH4">
        <v>160.94577000000001</v>
      </c>
      <c r="AI4">
        <v>0</v>
      </c>
      <c r="AJ4">
        <v>0</v>
      </c>
      <c r="AK4">
        <v>57.876607999999997</v>
      </c>
      <c r="AL4">
        <v>67.154303999999996</v>
      </c>
      <c r="AM4">
        <v>16.734328000000001</v>
      </c>
      <c r="AN4">
        <v>1.024462</v>
      </c>
      <c r="AO4">
        <v>0.84954200000000002</v>
      </c>
      <c r="AP4">
        <v>10.487803</v>
      </c>
      <c r="AQ4">
        <v>62.464480999999999</v>
      </c>
      <c r="AR4">
        <v>25.520947</v>
      </c>
      <c r="AS4">
        <v>15.655374999999999</v>
      </c>
      <c r="AT4">
        <v>14.449299999999999</v>
      </c>
      <c r="AU4">
        <v>0</v>
      </c>
      <c r="AV4">
        <v>0</v>
      </c>
      <c r="AW4">
        <v>0</v>
      </c>
      <c r="AX4">
        <v>0</v>
      </c>
      <c r="AY4">
        <v>4.2081369999999998</v>
      </c>
      <c r="AZ4">
        <v>5.1521189999999999</v>
      </c>
      <c r="BA4">
        <v>3.4033350000000002</v>
      </c>
      <c r="BB4">
        <v>1.4921120000000001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2664.9894199999999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586.52696300000002</v>
      </c>
      <c r="L5">
        <v>354.20341200000001</v>
      </c>
      <c r="M5">
        <v>91.165289999999999</v>
      </c>
      <c r="N5">
        <v>117.22144</v>
      </c>
      <c r="O5">
        <v>122.904224</v>
      </c>
      <c r="P5">
        <v>123.048896</v>
      </c>
      <c r="Q5">
        <v>18.27422</v>
      </c>
      <c r="R5">
        <v>36.243867999999999</v>
      </c>
      <c r="S5">
        <v>0</v>
      </c>
      <c r="T5">
        <v>1.5613220000000001</v>
      </c>
      <c r="U5">
        <v>334.83240000000001</v>
      </c>
      <c r="V5">
        <v>11.863927</v>
      </c>
      <c r="W5">
        <v>30.986239999999999</v>
      </c>
      <c r="X5">
        <v>142.84255999999999</v>
      </c>
      <c r="Y5">
        <v>0</v>
      </c>
      <c r="Z5">
        <v>0</v>
      </c>
      <c r="AA5">
        <v>40.597031000000001</v>
      </c>
      <c r="AB5">
        <v>42.591754000000002</v>
      </c>
      <c r="AC5">
        <v>30.903670000000002</v>
      </c>
      <c r="AD5">
        <v>38.917400999999998</v>
      </c>
      <c r="AE5">
        <v>0</v>
      </c>
      <c r="AF5">
        <v>37.219607000000003</v>
      </c>
      <c r="AG5">
        <v>41.947046</v>
      </c>
      <c r="AH5">
        <v>160.94577000000001</v>
      </c>
      <c r="AI5">
        <v>0</v>
      </c>
      <c r="AJ5">
        <v>0</v>
      </c>
      <c r="AK5">
        <v>57.876607999999997</v>
      </c>
      <c r="AL5">
        <v>67.154303999999996</v>
      </c>
      <c r="AM5">
        <v>16.734328000000001</v>
      </c>
      <c r="AN5">
        <v>1.024462</v>
      </c>
      <c r="AO5">
        <v>0</v>
      </c>
      <c r="AP5">
        <v>10.117645</v>
      </c>
      <c r="AQ5">
        <v>62.464480999999999</v>
      </c>
      <c r="AR5">
        <v>23.394202</v>
      </c>
      <c r="AS5">
        <v>15.655374999999999</v>
      </c>
      <c r="AT5">
        <v>14.449299999999999</v>
      </c>
      <c r="AU5">
        <v>0</v>
      </c>
      <c r="AV5">
        <v>0</v>
      </c>
      <c r="AW5">
        <v>0</v>
      </c>
      <c r="AX5">
        <v>0</v>
      </c>
      <c r="AY5">
        <v>4.2081369999999998</v>
      </c>
      <c r="AZ5">
        <v>5.1521189999999999</v>
      </c>
      <c r="BA5">
        <v>3.4033350000000002</v>
      </c>
      <c r="BB5">
        <v>1.4921120000000001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2647.9234489999999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586.52696300000002</v>
      </c>
      <c r="L6">
        <v>287.25513599999999</v>
      </c>
      <c r="M6">
        <v>91.165289999999999</v>
      </c>
      <c r="N6">
        <v>117.22144</v>
      </c>
      <c r="O6">
        <v>122.904224</v>
      </c>
      <c r="P6">
        <v>123.048896</v>
      </c>
      <c r="Q6">
        <v>17.658731</v>
      </c>
      <c r="R6">
        <v>36.243867999999999</v>
      </c>
      <c r="S6">
        <v>0</v>
      </c>
      <c r="T6">
        <v>1.5613220000000001</v>
      </c>
      <c r="U6">
        <v>334.83240000000001</v>
      </c>
      <c r="V6">
        <v>11.863927</v>
      </c>
      <c r="W6">
        <v>30.986239999999999</v>
      </c>
      <c r="X6">
        <v>142.84255999999999</v>
      </c>
      <c r="Y6">
        <v>0</v>
      </c>
      <c r="Z6">
        <v>0</v>
      </c>
      <c r="AA6">
        <v>40.597031000000001</v>
      </c>
      <c r="AB6">
        <v>42.591754000000002</v>
      </c>
      <c r="AC6">
        <v>30.903670000000002</v>
      </c>
      <c r="AD6">
        <v>38.917400999999998</v>
      </c>
      <c r="AE6">
        <v>0</v>
      </c>
      <c r="AF6">
        <v>37.219607000000003</v>
      </c>
      <c r="AG6">
        <v>41.947046</v>
      </c>
      <c r="AH6">
        <v>160.94577000000001</v>
      </c>
      <c r="AI6">
        <v>0</v>
      </c>
      <c r="AJ6">
        <v>0</v>
      </c>
      <c r="AK6">
        <v>57.876607999999997</v>
      </c>
      <c r="AL6">
        <v>67.154303999999996</v>
      </c>
      <c r="AM6">
        <v>16.734328000000001</v>
      </c>
      <c r="AN6">
        <v>1.024462</v>
      </c>
      <c r="AO6">
        <v>0</v>
      </c>
      <c r="AP6">
        <v>10.117645</v>
      </c>
      <c r="AQ6">
        <v>62.464480999999999</v>
      </c>
      <c r="AR6">
        <v>23.394202</v>
      </c>
      <c r="AS6">
        <v>15.655374999999999</v>
      </c>
      <c r="AT6">
        <v>14.449299999999999</v>
      </c>
      <c r="AU6">
        <v>0</v>
      </c>
      <c r="AV6">
        <v>0</v>
      </c>
      <c r="AW6">
        <v>0</v>
      </c>
      <c r="AX6">
        <v>0</v>
      </c>
      <c r="AY6">
        <v>4.2081369999999998</v>
      </c>
      <c r="AZ6">
        <v>5.1521189999999999</v>
      </c>
      <c r="BA6">
        <v>3.4033350000000002</v>
      </c>
      <c r="BB6">
        <v>1.4921120000000001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2580.359684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586.52696300000002</v>
      </c>
      <c r="L7">
        <v>258.35913599999998</v>
      </c>
      <c r="M7">
        <v>91.165289999999999</v>
      </c>
      <c r="N7">
        <v>117.22144</v>
      </c>
      <c r="O7">
        <v>122.904224</v>
      </c>
      <c r="P7">
        <v>123.048896</v>
      </c>
      <c r="Q7">
        <v>17.658731</v>
      </c>
      <c r="R7">
        <v>36.243867999999999</v>
      </c>
      <c r="S7">
        <v>0</v>
      </c>
      <c r="T7">
        <v>1.5613220000000001</v>
      </c>
      <c r="U7">
        <v>334.83240000000001</v>
      </c>
      <c r="V7">
        <v>11.863927</v>
      </c>
      <c r="W7">
        <v>30.986239999999999</v>
      </c>
      <c r="X7">
        <v>142.84255999999999</v>
      </c>
      <c r="Y7">
        <v>0</v>
      </c>
      <c r="Z7">
        <v>0</v>
      </c>
      <c r="AA7">
        <v>40.597031000000001</v>
      </c>
      <c r="AB7">
        <v>42.591754000000002</v>
      </c>
      <c r="AC7">
        <v>30.903670000000002</v>
      </c>
      <c r="AD7">
        <v>38.917400999999998</v>
      </c>
      <c r="AE7">
        <v>0</v>
      </c>
      <c r="AF7">
        <v>37.219607000000003</v>
      </c>
      <c r="AG7">
        <v>41.947046</v>
      </c>
      <c r="AH7">
        <v>160.94577000000001</v>
      </c>
      <c r="AI7">
        <v>0</v>
      </c>
      <c r="AJ7">
        <v>0</v>
      </c>
      <c r="AK7">
        <v>57.876607999999997</v>
      </c>
      <c r="AL7">
        <v>67.154303999999996</v>
      </c>
      <c r="AM7">
        <v>16.734328000000001</v>
      </c>
      <c r="AN7">
        <v>1.024462</v>
      </c>
      <c r="AO7">
        <v>0</v>
      </c>
      <c r="AP7">
        <v>10.117645</v>
      </c>
      <c r="AQ7">
        <v>62.464480999999999</v>
      </c>
      <c r="AR7">
        <v>23.394202</v>
      </c>
      <c r="AS7">
        <v>15.655374999999999</v>
      </c>
      <c r="AT7">
        <v>14.449299999999999</v>
      </c>
      <c r="AU7">
        <v>0</v>
      </c>
      <c r="AV7">
        <v>0</v>
      </c>
      <c r="AW7">
        <v>0</v>
      </c>
      <c r="AX7">
        <v>0</v>
      </c>
      <c r="AY7">
        <v>4.2081369999999998</v>
      </c>
      <c r="AZ7">
        <v>5.1521189999999999</v>
      </c>
      <c r="BA7">
        <v>3.4033350000000002</v>
      </c>
      <c r="BB7">
        <v>1.4921120000000001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2551.4636839999994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586.52696300000002</v>
      </c>
      <c r="L8">
        <v>248.727136</v>
      </c>
      <c r="M8">
        <v>91.165289999999999</v>
      </c>
      <c r="N8">
        <v>117.22144</v>
      </c>
      <c r="O8">
        <v>122.904224</v>
      </c>
      <c r="P8">
        <v>123.048896</v>
      </c>
      <c r="Q8">
        <v>17.658731</v>
      </c>
      <c r="R8">
        <v>36.243867999999999</v>
      </c>
      <c r="S8">
        <v>0</v>
      </c>
      <c r="T8">
        <v>1.5613220000000001</v>
      </c>
      <c r="U8">
        <v>334.83240000000001</v>
      </c>
      <c r="V8">
        <v>11.863927</v>
      </c>
      <c r="W8">
        <v>30.986239999999999</v>
      </c>
      <c r="X8">
        <v>142.84255999999999</v>
      </c>
      <c r="Y8">
        <v>0</v>
      </c>
      <c r="Z8">
        <v>0</v>
      </c>
      <c r="AA8">
        <v>40.597031000000001</v>
      </c>
      <c r="AB8">
        <v>42.591754000000002</v>
      </c>
      <c r="AC8">
        <v>30.903670000000002</v>
      </c>
      <c r="AD8">
        <v>38.917400999999998</v>
      </c>
      <c r="AE8">
        <v>0</v>
      </c>
      <c r="AF8">
        <v>37.219607000000003</v>
      </c>
      <c r="AG8">
        <v>41.947046</v>
      </c>
      <c r="AH8">
        <v>160.94577000000001</v>
      </c>
      <c r="AI8">
        <v>0</v>
      </c>
      <c r="AJ8">
        <v>0</v>
      </c>
      <c r="AK8">
        <v>57.876607999999997</v>
      </c>
      <c r="AL8">
        <v>67.154303999999996</v>
      </c>
      <c r="AM8">
        <v>16.734328000000001</v>
      </c>
      <c r="AN8">
        <v>1.024462</v>
      </c>
      <c r="AO8">
        <v>0</v>
      </c>
      <c r="AP8">
        <v>10.117645</v>
      </c>
      <c r="AQ8">
        <v>62.464480999999999</v>
      </c>
      <c r="AR8">
        <v>23.394202</v>
      </c>
      <c r="AS8">
        <v>15.655374999999999</v>
      </c>
      <c r="AT8">
        <v>14.449299999999999</v>
      </c>
      <c r="AU8">
        <v>0</v>
      </c>
      <c r="AV8">
        <v>0</v>
      </c>
      <c r="AW8">
        <v>0</v>
      </c>
      <c r="AX8">
        <v>0</v>
      </c>
      <c r="AY8">
        <v>4.2081369999999998</v>
      </c>
      <c r="AZ8">
        <v>5.1521189999999999</v>
      </c>
      <c r="BA8">
        <v>3.4033350000000002</v>
      </c>
      <c r="BB8">
        <v>1.4921120000000001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2541.8316839999998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586.52696300000002</v>
      </c>
      <c r="L9">
        <v>210.19913600000001</v>
      </c>
      <c r="M9">
        <v>91.165289999999999</v>
      </c>
      <c r="N9">
        <v>117.22144</v>
      </c>
      <c r="O9">
        <v>122.904224</v>
      </c>
      <c r="P9">
        <v>123.048896</v>
      </c>
      <c r="Q9">
        <v>17.658731</v>
      </c>
      <c r="R9">
        <v>36.243867999999999</v>
      </c>
      <c r="S9">
        <v>0</v>
      </c>
      <c r="T9">
        <v>1.5613220000000001</v>
      </c>
      <c r="U9">
        <v>334.83240000000001</v>
      </c>
      <c r="V9">
        <v>11.863927</v>
      </c>
      <c r="W9">
        <v>30.986239999999999</v>
      </c>
      <c r="X9">
        <v>142.84255999999999</v>
      </c>
      <c r="Y9">
        <v>0</v>
      </c>
      <c r="Z9">
        <v>0</v>
      </c>
      <c r="AA9">
        <v>40.597031000000001</v>
      </c>
      <c r="AB9">
        <v>42.591754000000002</v>
      </c>
      <c r="AC9">
        <v>30.903670000000002</v>
      </c>
      <c r="AD9">
        <v>38.917400999999998</v>
      </c>
      <c r="AE9">
        <v>0</v>
      </c>
      <c r="AF9">
        <v>37.219607000000003</v>
      </c>
      <c r="AG9">
        <v>41.947046</v>
      </c>
      <c r="AH9">
        <v>160.94577000000001</v>
      </c>
      <c r="AI9">
        <v>0</v>
      </c>
      <c r="AJ9">
        <v>0</v>
      </c>
      <c r="AK9">
        <v>57.876607999999997</v>
      </c>
      <c r="AL9">
        <v>67.154303999999996</v>
      </c>
      <c r="AM9">
        <v>16.734328000000001</v>
      </c>
      <c r="AN9">
        <v>1.024462</v>
      </c>
      <c r="AO9">
        <v>0</v>
      </c>
      <c r="AP9">
        <v>10.117645</v>
      </c>
      <c r="AQ9">
        <v>62.464480999999999</v>
      </c>
      <c r="AR9">
        <v>23.394202</v>
      </c>
      <c r="AS9">
        <v>15.655374999999999</v>
      </c>
      <c r="AT9">
        <v>14.449299999999999</v>
      </c>
      <c r="AU9">
        <v>0</v>
      </c>
      <c r="AV9">
        <v>0</v>
      </c>
      <c r="AW9">
        <v>0</v>
      </c>
      <c r="AX9">
        <v>0</v>
      </c>
      <c r="AY9">
        <v>4.2081369999999998</v>
      </c>
      <c r="AZ9">
        <v>5.1521189999999999</v>
      </c>
      <c r="BA9">
        <v>3.4033350000000002</v>
      </c>
      <c r="BB9">
        <v>1.4921120000000001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2503.3036839999995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586.52696300000002</v>
      </c>
      <c r="L10">
        <v>210.19913600000001</v>
      </c>
      <c r="M10">
        <v>91.165289999999999</v>
      </c>
      <c r="N10">
        <v>117.22144</v>
      </c>
      <c r="O10">
        <v>122.904224</v>
      </c>
      <c r="P10">
        <v>123.048896</v>
      </c>
      <c r="Q10">
        <v>17.658731</v>
      </c>
      <c r="R10">
        <v>36.243867999999999</v>
      </c>
      <c r="S10">
        <v>0</v>
      </c>
      <c r="T10">
        <v>1.5613220000000001</v>
      </c>
      <c r="U10">
        <v>334.83240000000001</v>
      </c>
      <c r="V10">
        <v>11.863927</v>
      </c>
      <c r="W10">
        <v>30.986239999999999</v>
      </c>
      <c r="X10">
        <v>142.84255999999999</v>
      </c>
      <c r="Y10">
        <v>0</v>
      </c>
      <c r="Z10">
        <v>0</v>
      </c>
      <c r="AA10">
        <v>40.597031000000001</v>
      </c>
      <c r="AB10">
        <v>42.591754000000002</v>
      </c>
      <c r="AC10">
        <v>30.903670000000002</v>
      </c>
      <c r="AD10">
        <v>38.917400999999998</v>
      </c>
      <c r="AE10">
        <v>0</v>
      </c>
      <c r="AF10">
        <v>37.219607000000003</v>
      </c>
      <c r="AG10">
        <v>41.947046</v>
      </c>
      <c r="AH10">
        <v>160.94577000000001</v>
      </c>
      <c r="AI10">
        <v>0</v>
      </c>
      <c r="AJ10">
        <v>0</v>
      </c>
      <c r="AK10">
        <v>57.876607999999997</v>
      </c>
      <c r="AL10">
        <v>67.154303999999996</v>
      </c>
      <c r="AM10">
        <v>16.734328000000001</v>
      </c>
      <c r="AN10">
        <v>1.024462</v>
      </c>
      <c r="AO10">
        <v>0</v>
      </c>
      <c r="AP10">
        <v>10.117645</v>
      </c>
      <c r="AQ10">
        <v>62.464480999999999</v>
      </c>
      <c r="AR10">
        <v>23.394202</v>
      </c>
      <c r="AS10">
        <v>15.655374999999999</v>
      </c>
      <c r="AT10">
        <v>14.449299999999999</v>
      </c>
      <c r="AU10">
        <v>0</v>
      </c>
      <c r="AV10">
        <v>0</v>
      </c>
      <c r="AW10">
        <v>0</v>
      </c>
      <c r="AX10">
        <v>0</v>
      </c>
      <c r="AY10">
        <v>4.2081369999999998</v>
      </c>
      <c r="AZ10">
        <v>5.1521189999999999</v>
      </c>
      <c r="BA10">
        <v>3.4033350000000002</v>
      </c>
      <c r="BB10">
        <v>1.4921120000000001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2503.3036839999995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586.52696300000002</v>
      </c>
      <c r="L11">
        <v>210.19913600000001</v>
      </c>
      <c r="M11">
        <v>91.165289999999999</v>
      </c>
      <c r="N11">
        <v>117.22144</v>
      </c>
      <c r="O11">
        <v>122.904224</v>
      </c>
      <c r="P11">
        <v>123.048896</v>
      </c>
      <c r="Q11">
        <v>17.658731</v>
      </c>
      <c r="R11">
        <v>36.243867999999999</v>
      </c>
      <c r="S11">
        <v>0</v>
      </c>
      <c r="T11">
        <v>1.5613220000000001</v>
      </c>
      <c r="U11">
        <v>334.83240000000001</v>
      </c>
      <c r="V11">
        <v>11.863927</v>
      </c>
      <c r="W11">
        <v>30.986239999999999</v>
      </c>
      <c r="X11">
        <v>142.84255999999999</v>
      </c>
      <c r="Y11">
        <v>0</v>
      </c>
      <c r="Z11">
        <v>0</v>
      </c>
      <c r="AA11">
        <v>40.597031000000001</v>
      </c>
      <c r="AB11">
        <v>42.591754000000002</v>
      </c>
      <c r="AC11">
        <v>30.903670000000002</v>
      </c>
      <c r="AD11">
        <v>38.917400999999998</v>
      </c>
      <c r="AE11">
        <v>0</v>
      </c>
      <c r="AF11">
        <v>37.219607000000003</v>
      </c>
      <c r="AG11">
        <v>41.947046</v>
      </c>
      <c r="AH11">
        <v>160.94577000000001</v>
      </c>
      <c r="AI11">
        <v>0</v>
      </c>
      <c r="AJ11">
        <v>0</v>
      </c>
      <c r="AK11">
        <v>57.876607999999997</v>
      </c>
      <c r="AL11">
        <v>67.154303999999996</v>
      </c>
      <c r="AM11">
        <v>16.734328000000001</v>
      </c>
      <c r="AN11">
        <v>1.024462</v>
      </c>
      <c r="AO11">
        <v>0</v>
      </c>
      <c r="AP11">
        <v>10.117645</v>
      </c>
      <c r="AQ11">
        <v>62.464480999999999</v>
      </c>
      <c r="AR11">
        <v>37.218048000000003</v>
      </c>
      <c r="AS11">
        <v>34.726469000000002</v>
      </c>
      <c r="AT11">
        <v>14.449299999999999</v>
      </c>
      <c r="AU11">
        <v>0</v>
      </c>
      <c r="AV11">
        <v>0</v>
      </c>
      <c r="AW11">
        <v>0</v>
      </c>
      <c r="AX11">
        <v>0</v>
      </c>
      <c r="AY11">
        <v>4.2081369999999998</v>
      </c>
      <c r="AZ11">
        <v>5.1521189999999999</v>
      </c>
      <c r="BA11">
        <v>3.4033350000000002</v>
      </c>
      <c r="BB11">
        <v>1.4921120000000001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2536.1986240000001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586.52696300000002</v>
      </c>
      <c r="L12">
        <v>210.19913600000001</v>
      </c>
      <c r="M12">
        <v>91.165289999999999</v>
      </c>
      <c r="N12">
        <v>117.22144</v>
      </c>
      <c r="O12">
        <v>122.904224</v>
      </c>
      <c r="P12">
        <v>123.048896</v>
      </c>
      <c r="Q12">
        <v>17.658731</v>
      </c>
      <c r="R12">
        <v>36.243867999999999</v>
      </c>
      <c r="S12">
        <v>0</v>
      </c>
      <c r="T12">
        <v>1.5613220000000001</v>
      </c>
      <c r="U12">
        <v>334.83240000000001</v>
      </c>
      <c r="V12">
        <v>11.863927</v>
      </c>
      <c r="W12">
        <v>30.986239999999999</v>
      </c>
      <c r="X12">
        <v>142.84255999999999</v>
      </c>
      <c r="Y12">
        <v>0</v>
      </c>
      <c r="Z12">
        <v>0</v>
      </c>
      <c r="AA12">
        <v>40.597031000000001</v>
      </c>
      <c r="AB12">
        <v>42.591754000000002</v>
      </c>
      <c r="AC12">
        <v>30.903670000000002</v>
      </c>
      <c r="AD12">
        <v>38.917400999999998</v>
      </c>
      <c r="AE12">
        <v>0</v>
      </c>
      <c r="AF12">
        <v>37.219607000000003</v>
      </c>
      <c r="AG12">
        <v>41.947046</v>
      </c>
      <c r="AH12">
        <v>160.94577000000001</v>
      </c>
      <c r="AI12">
        <v>0</v>
      </c>
      <c r="AJ12">
        <v>0</v>
      </c>
      <c r="AK12">
        <v>57.876607999999997</v>
      </c>
      <c r="AL12">
        <v>67.154303999999996</v>
      </c>
      <c r="AM12">
        <v>16.734328000000001</v>
      </c>
      <c r="AN12">
        <v>1.024462</v>
      </c>
      <c r="AO12">
        <v>0</v>
      </c>
      <c r="AP12">
        <v>10.117645</v>
      </c>
      <c r="AQ12">
        <v>62.464480999999999</v>
      </c>
      <c r="AR12">
        <v>37.218048000000003</v>
      </c>
      <c r="AS12">
        <v>34.726469000000002</v>
      </c>
      <c r="AT12">
        <v>14.449299999999999</v>
      </c>
      <c r="AU12">
        <v>0</v>
      </c>
      <c r="AV12">
        <v>0</v>
      </c>
      <c r="AW12">
        <v>0</v>
      </c>
      <c r="AX12">
        <v>0</v>
      </c>
      <c r="AY12">
        <v>4.2081369999999998</v>
      </c>
      <c r="AZ12">
        <v>5.1521189999999999</v>
      </c>
      <c r="BA12">
        <v>3.4033350000000002</v>
      </c>
      <c r="BB12">
        <v>1.4921120000000001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2536.1986240000001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586.52696300000002</v>
      </c>
      <c r="L13">
        <v>195.751136</v>
      </c>
      <c r="M13">
        <v>91.165289999999999</v>
      </c>
      <c r="N13">
        <v>117.22144</v>
      </c>
      <c r="O13">
        <v>122.904224</v>
      </c>
      <c r="P13">
        <v>123.048896</v>
      </c>
      <c r="Q13">
        <v>17.658731</v>
      </c>
      <c r="R13">
        <v>36.243867999999999</v>
      </c>
      <c r="S13">
        <v>0</v>
      </c>
      <c r="T13">
        <v>1.5613220000000001</v>
      </c>
      <c r="U13">
        <v>334.83240000000001</v>
      </c>
      <c r="V13">
        <v>11.863927</v>
      </c>
      <c r="W13">
        <v>30.986239999999999</v>
      </c>
      <c r="X13">
        <v>142.84255999999999</v>
      </c>
      <c r="Y13">
        <v>0</v>
      </c>
      <c r="Z13">
        <v>0</v>
      </c>
      <c r="AA13">
        <v>40.597031000000001</v>
      </c>
      <c r="AB13">
        <v>42.591754000000002</v>
      </c>
      <c r="AC13">
        <v>30.903670000000002</v>
      </c>
      <c r="AD13">
        <v>38.917400999999998</v>
      </c>
      <c r="AE13">
        <v>0</v>
      </c>
      <c r="AF13">
        <v>37.219607000000003</v>
      </c>
      <c r="AG13">
        <v>41.947046</v>
      </c>
      <c r="AH13">
        <v>160.94577000000001</v>
      </c>
      <c r="AI13">
        <v>0</v>
      </c>
      <c r="AJ13">
        <v>0</v>
      </c>
      <c r="AK13">
        <v>57.876607999999997</v>
      </c>
      <c r="AL13">
        <v>67.154303999999996</v>
      </c>
      <c r="AM13">
        <v>16.734328000000001</v>
      </c>
      <c r="AN13">
        <v>1.024462</v>
      </c>
      <c r="AO13">
        <v>0</v>
      </c>
      <c r="AP13">
        <v>10.117645</v>
      </c>
      <c r="AQ13">
        <v>62.464480999999999</v>
      </c>
      <c r="AR13">
        <v>25.520947</v>
      </c>
      <c r="AS13">
        <v>34.726469000000002</v>
      </c>
      <c r="AT13">
        <v>14.449299999999999</v>
      </c>
      <c r="AU13">
        <v>0</v>
      </c>
      <c r="AV13">
        <v>0</v>
      </c>
      <c r="AW13">
        <v>0</v>
      </c>
      <c r="AX13">
        <v>0</v>
      </c>
      <c r="AY13">
        <v>4.2081369999999998</v>
      </c>
      <c r="AZ13">
        <v>5.1521189999999999</v>
      </c>
      <c r="BA13">
        <v>3.4033350000000002</v>
      </c>
      <c r="BB13">
        <v>1.4921120000000001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2510.053523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586.52696300000002</v>
      </c>
      <c r="L14">
        <v>166.85513599999999</v>
      </c>
      <c r="M14">
        <v>91.165289999999999</v>
      </c>
      <c r="N14">
        <v>117.22144</v>
      </c>
      <c r="O14">
        <v>122.904224</v>
      </c>
      <c r="P14">
        <v>123.048896</v>
      </c>
      <c r="Q14">
        <v>17.658731</v>
      </c>
      <c r="R14">
        <v>36.243867999999999</v>
      </c>
      <c r="S14">
        <v>0</v>
      </c>
      <c r="T14">
        <v>1.5613220000000001</v>
      </c>
      <c r="U14">
        <v>334.83240000000001</v>
      </c>
      <c r="V14">
        <v>11.863927</v>
      </c>
      <c r="W14">
        <v>30.986239999999999</v>
      </c>
      <c r="X14">
        <v>142.84255999999999</v>
      </c>
      <c r="Y14">
        <v>0</v>
      </c>
      <c r="Z14">
        <v>0</v>
      </c>
      <c r="AA14">
        <v>40.597031000000001</v>
      </c>
      <c r="AB14">
        <v>42.591754000000002</v>
      </c>
      <c r="AC14">
        <v>30.903670000000002</v>
      </c>
      <c r="AD14">
        <v>38.917400999999998</v>
      </c>
      <c r="AE14">
        <v>0</v>
      </c>
      <c r="AF14">
        <v>37.219607000000003</v>
      </c>
      <c r="AG14">
        <v>41.947046</v>
      </c>
      <c r="AH14">
        <v>160.94577000000001</v>
      </c>
      <c r="AI14">
        <v>0</v>
      </c>
      <c r="AJ14">
        <v>0</v>
      </c>
      <c r="AK14">
        <v>57.876607999999997</v>
      </c>
      <c r="AL14">
        <v>67.154303999999996</v>
      </c>
      <c r="AM14">
        <v>16.734328000000001</v>
      </c>
      <c r="AN14">
        <v>1.024462</v>
      </c>
      <c r="AO14">
        <v>0</v>
      </c>
      <c r="AP14">
        <v>10.117645</v>
      </c>
      <c r="AQ14">
        <v>62.464480999999999</v>
      </c>
      <c r="AR14">
        <v>25.520947</v>
      </c>
      <c r="AS14">
        <v>34.726469000000002</v>
      </c>
      <c r="AT14">
        <v>14.449299999999999</v>
      </c>
      <c r="AU14">
        <v>0</v>
      </c>
      <c r="AV14">
        <v>0</v>
      </c>
      <c r="AW14">
        <v>0</v>
      </c>
      <c r="AX14">
        <v>0</v>
      </c>
      <c r="AY14">
        <v>4.2081369999999998</v>
      </c>
      <c r="AZ14">
        <v>5.1521189999999999</v>
      </c>
      <c r="BA14">
        <v>3.4033350000000002</v>
      </c>
      <c r="BB14">
        <v>1.4921120000000001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2481.1575229999999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516.84067400000004</v>
      </c>
      <c r="L15">
        <v>137.959136</v>
      </c>
      <c r="M15">
        <v>91.165289999999999</v>
      </c>
      <c r="N15">
        <v>117.22144</v>
      </c>
      <c r="O15">
        <v>122.904224</v>
      </c>
      <c r="P15">
        <v>123.048896</v>
      </c>
      <c r="Q15">
        <v>17.658731</v>
      </c>
      <c r="R15">
        <v>36.243867999999999</v>
      </c>
      <c r="S15">
        <v>0</v>
      </c>
      <c r="T15">
        <v>0.96319999999999995</v>
      </c>
      <c r="U15">
        <v>334.83240000000001</v>
      </c>
      <c r="V15">
        <v>12.134200999999999</v>
      </c>
      <c r="W15">
        <v>28.293662000000001</v>
      </c>
      <c r="X15">
        <v>123.89815</v>
      </c>
      <c r="Y15">
        <v>0</v>
      </c>
      <c r="Z15">
        <v>0</v>
      </c>
      <c r="AA15">
        <v>40.597031000000001</v>
      </c>
      <c r="AB15">
        <v>42.591754000000002</v>
      </c>
      <c r="AC15">
        <v>30.903670000000002</v>
      </c>
      <c r="AD15">
        <v>38.917400999999998</v>
      </c>
      <c r="AE15">
        <v>0</v>
      </c>
      <c r="AF15">
        <v>37.219607000000003</v>
      </c>
      <c r="AG15">
        <v>41.947046</v>
      </c>
      <c r="AH15">
        <v>160.94577000000001</v>
      </c>
      <c r="AI15">
        <v>0</v>
      </c>
      <c r="AJ15">
        <v>0</v>
      </c>
      <c r="AK15">
        <v>57.876607999999997</v>
      </c>
      <c r="AL15">
        <v>67.154303999999996</v>
      </c>
      <c r="AM15">
        <v>16.734328000000001</v>
      </c>
      <c r="AN15">
        <v>1.024462</v>
      </c>
      <c r="AO15">
        <v>0</v>
      </c>
      <c r="AP15">
        <v>10.117645</v>
      </c>
      <c r="AQ15">
        <v>62.464480999999999</v>
      </c>
      <c r="AR15">
        <v>25.520947</v>
      </c>
      <c r="AS15">
        <v>15.655374999999999</v>
      </c>
      <c r="AT15">
        <v>14.449299999999999</v>
      </c>
      <c r="AU15">
        <v>0</v>
      </c>
      <c r="AV15">
        <v>0</v>
      </c>
      <c r="AW15">
        <v>0</v>
      </c>
      <c r="AX15">
        <v>0</v>
      </c>
      <c r="AY15">
        <v>4.2081369999999998</v>
      </c>
      <c r="AZ15">
        <v>5.1521189999999999</v>
      </c>
      <c r="BA15">
        <v>3.4033350000000002</v>
      </c>
      <c r="BB15">
        <v>1.4921120000000001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2341.5393039999994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442.42704099999997</v>
      </c>
      <c r="L16">
        <v>137.959136</v>
      </c>
      <c r="M16">
        <v>91.165289999999999</v>
      </c>
      <c r="N16">
        <v>117.22144</v>
      </c>
      <c r="O16">
        <v>122.904224</v>
      </c>
      <c r="P16">
        <v>123.048896</v>
      </c>
      <c r="Q16">
        <v>17.658731</v>
      </c>
      <c r="R16">
        <v>36.243867999999999</v>
      </c>
      <c r="S16">
        <v>0</v>
      </c>
      <c r="T16">
        <v>0.96319999999999995</v>
      </c>
      <c r="U16">
        <v>334.83240000000001</v>
      </c>
      <c r="V16">
        <v>12.134200999999999</v>
      </c>
      <c r="W16">
        <v>27.931740000000001</v>
      </c>
      <c r="X16">
        <v>123.89815</v>
      </c>
      <c r="Y16">
        <v>0</v>
      </c>
      <c r="Z16">
        <v>0</v>
      </c>
      <c r="AA16">
        <v>40.597031000000001</v>
      </c>
      <c r="AB16">
        <v>42.591754000000002</v>
      </c>
      <c r="AC16">
        <v>30.903670000000002</v>
      </c>
      <c r="AD16">
        <v>38.917400999999998</v>
      </c>
      <c r="AE16">
        <v>0</v>
      </c>
      <c r="AF16">
        <v>37.219607000000003</v>
      </c>
      <c r="AG16">
        <v>41.947046</v>
      </c>
      <c r="AH16">
        <v>160.94577000000001</v>
      </c>
      <c r="AI16">
        <v>0</v>
      </c>
      <c r="AJ16">
        <v>0</v>
      </c>
      <c r="AK16">
        <v>57.876607999999997</v>
      </c>
      <c r="AL16">
        <v>67.154303999999996</v>
      </c>
      <c r="AM16">
        <v>16.734328000000001</v>
      </c>
      <c r="AN16">
        <v>1.024462</v>
      </c>
      <c r="AO16">
        <v>0</v>
      </c>
      <c r="AP16">
        <v>10.117645</v>
      </c>
      <c r="AQ16">
        <v>62.464480999999999</v>
      </c>
      <c r="AR16">
        <v>25.520947</v>
      </c>
      <c r="AS16">
        <v>15.655374999999999</v>
      </c>
      <c r="AT16">
        <v>14.449299999999999</v>
      </c>
      <c r="AU16">
        <v>0</v>
      </c>
      <c r="AV16">
        <v>0</v>
      </c>
      <c r="AW16">
        <v>0</v>
      </c>
      <c r="AX16">
        <v>0</v>
      </c>
      <c r="AY16">
        <v>4.2081369999999998</v>
      </c>
      <c r="AZ16">
        <v>5.1521189999999999</v>
      </c>
      <c r="BA16">
        <v>3.4033350000000002</v>
      </c>
      <c r="BB16">
        <v>1.4921120000000001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2266.7637489999993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380.464</v>
      </c>
      <c r="L17">
        <v>111.7312</v>
      </c>
      <c r="M17">
        <v>91.165289999999999</v>
      </c>
      <c r="N17">
        <v>117.22144</v>
      </c>
      <c r="O17">
        <v>122.904224</v>
      </c>
      <c r="P17">
        <v>123.048896</v>
      </c>
      <c r="Q17">
        <v>17.658731</v>
      </c>
      <c r="R17">
        <v>36.243867999999999</v>
      </c>
      <c r="S17">
        <v>0</v>
      </c>
      <c r="T17">
        <v>0.96319999999999995</v>
      </c>
      <c r="U17">
        <v>334.83240000000001</v>
      </c>
      <c r="V17">
        <v>12.134200999999999</v>
      </c>
      <c r="W17">
        <v>27.931740000000001</v>
      </c>
      <c r="X17">
        <v>123.89815</v>
      </c>
      <c r="Y17">
        <v>0</v>
      </c>
      <c r="Z17">
        <v>0</v>
      </c>
      <c r="AA17">
        <v>40.597031000000001</v>
      </c>
      <c r="AB17">
        <v>42.591754000000002</v>
      </c>
      <c r="AC17">
        <v>30.903670000000002</v>
      </c>
      <c r="AD17">
        <v>38.917400999999998</v>
      </c>
      <c r="AE17">
        <v>0</v>
      </c>
      <c r="AF17">
        <v>37.219607000000003</v>
      </c>
      <c r="AG17">
        <v>41.947046</v>
      </c>
      <c r="AH17">
        <v>160.94577000000001</v>
      </c>
      <c r="AI17">
        <v>0</v>
      </c>
      <c r="AJ17">
        <v>0</v>
      </c>
      <c r="AK17">
        <v>57.876607999999997</v>
      </c>
      <c r="AL17">
        <v>67.154303999999996</v>
      </c>
      <c r="AM17">
        <v>16.734328000000001</v>
      </c>
      <c r="AN17">
        <v>1.024462</v>
      </c>
      <c r="AO17">
        <v>0</v>
      </c>
      <c r="AP17">
        <v>10.117645</v>
      </c>
      <c r="AQ17">
        <v>62.464480999999999</v>
      </c>
      <c r="AR17">
        <v>25.520947</v>
      </c>
      <c r="AS17">
        <v>15.655374999999999</v>
      </c>
      <c r="AT17">
        <v>14.449299999999999</v>
      </c>
      <c r="AU17">
        <v>0</v>
      </c>
      <c r="AV17">
        <v>0</v>
      </c>
      <c r="AW17">
        <v>0</v>
      </c>
      <c r="AX17">
        <v>0</v>
      </c>
      <c r="AY17">
        <v>4.2081369999999998</v>
      </c>
      <c r="AZ17">
        <v>5.1521189999999999</v>
      </c>
      <c r="BA17">
        <v>3.4033350000000002</v>
      </c>
      <c r="BB17">
        <v>1.4921120000000001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2178.572772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365.05279999999999</v>
      </c>
      <c r="L18">
        <v>111.7312</v>
      </c>
      <c r="M18">
        <v>91.165289999999999</v>
      </c>
      <c r="N18">
        <v>117.22144</v>
      </c>
      <c r="O18">
        <v>122.904224</v>
      </c>
      <c r="P18">
        <v>123.048896</v>
      </c>
      <c r="Q18">
        <v>17.658731</v>
      </c>
      <c r="R18">
        <v>36.243867999999999</v>
      </c>
      <c r="S18">
        <v>0</v>
      </c>
      <c r="T18">
        <v>0.96319999999999995</v>
      </c>
      <c r="U18">
        <v>334.83240000000001</v>
      </c>
      <c r="V18">
        <v>12.134200999999999</v>
      </c>
      <c r="W18">
        <v>27.931740000000001</v>
      </c>
      <c r="X18">
        <v>123.89815</v>
      </c>
      <c r="Y18">
        <v>0</v>
      </c>
      <c r="Z18">
        <v>0</v>
      </c>
      <c r="AA18">
        <v>40.597031000000001</v>
      </c>
      <c r="AB18">
        <v>42.591754000000002</v>
      </c>
      <c r="AC18">
        <v>30.903670000000002</v>
      </c>
      <c r="AD18">
        <v>38.917400999999998</v>
      </c>
      <c r="AE18">
        <v>0</v>
      </c>
      <c r="AF18">
        <v>37.219607000000003</v>
      </c>
      <c r="AG18">
        <v>41.947046</v>
      </c>
      <c r="AH18">
        <v>160.94577000000001</v>
      </c>
      <c r="AI18">
        <v>0</v>
      </c>
      <c r="AJ18">
        <v>0</v>
      </c>
      <c r="AK18">
        <v>57.876607999999997</v>
      </c>
      <c r="AL18">
        <v>67.154303999999996</v>
      </c>
      <c r="AM18">
        <v>16.734328000000001</v>
      </c>
      <c r="AN18">
        <v>1.024462</v>
      </c>
      <c r="AO18">
        <v>0</v>
      </c>
      <c r="AP18">
        <v>10.117645</v>
      </c>
      <c r="AQ18">
        <v>62.464480999999999</v>
      </c>
      <c r="AR18">
        <v>25.520947</v>
      </c>
      <c r="AS18">
        <v>15.655374999999999</v>
      </c>
      <c r="AT18">
        <v>14.449299999999999</v>
      </c>
      <c r="AU18">
        <v>0</v>
      </c>
      <c r="AV18">
        <v>0</v>
      </c>
      <c r="AW18">
        <v>0</v>
      </c>
      <c r="AX18">
        <v>0</v>
      </c>
      <c r="AY18">
        <v>4.2081369999999998</v>
      </c>
      <c r="AZ18">
        <v>5.1521189999999999</v>
      </c>
      <c r="BA18">
        <v>3.4033350000000002</v>
      </c>
      <c r="BB18">
        <v>1.4921120000000001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2163.161572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365.05279999999999</v>
      </c>
      <c r="L19">
        <v>111.7312</v>
      </c>
      <c r="M19">
        <v>91.165289999999999</v>
      </c>
      <c r="N19">
        <v>117.22144</v>
      </c>
      <c r="O19">
        <v>122.904224</v>
      </c>
      <c r="P19">
        <v>123.048896</v>
      </c>
      <c r="Q19">
        <v>13.511191999999999</v>
      </c>
      <c r="R19">
        <v>30.456866000000002</v>
      </c>
      <c r="S19">
        <v>0</v>
      </c>
      <c r="T19">
        <v>0.96319999999999995</v>
      </c>
      <c r="U19">
        <v>334.83240000000001</v>
      </c>
      <c r="V19">
        <v>12.134200999999999</v>
      </c>
      <c r="W19">
        <v>27.931740000000001</v>
      </c>
      <c r="X19">
        <v>123.89815</v>
      </c>
      <c r="Y19">
        <v>0</v>
      </c>
      <c r="Z19">
        <v>0</v>
      </c>
      <c r="AA19">
        <v>40.597031000000001</v>
      </c>
      <c r="AB19">
        <v>42.591754000000002</v>
      </c>
      <c r="AC19">
        <v>30.903670000000002</v>
      </c>
      <c r="AD19">
        <v>38.917400999999998</v>
      </c>
      <c r="AE19">
        <v>0</v>
      </c>
      <c r="AF19">
        <v>37.219607000000003</v>
      </c>
      <c r="AG19">
        <v>41.947046</v>
      </c>
      <c r="AH19">
        <v>160.94577000000001</v>
      </c>
      <c r="AI19">
        <v>0</v>
      </c>
      <c r="AJ19">
        <v>0</v>
      </c>
      <c r="AK19">
        <v>57.876607999999997</v>
      </c>
      <c r="AL19">
        <v>67.154303999999996</v>
      </c>
      <c r="AM19">
        <v>16.734328000000001</v>
      </c>
      <c r="AN19">
        <v>1.024462</v>
      </c>
      <c r="AO19">
        <v>0</v>
      </c>
      <c r="AP19">
        <v>10.117645</v>
      </c>
      <c r="AQ19">
        <v>62.464480999999999</v>
      </c>
      <c r="AR19">
        <v>37.218048000000003</v>
      </c>
      <c r="AS19">
        <v>15.655374999999999</v>
      </c>
      <c r="AT19">
        <v>14.449299999999999</v>
      </c>
      <c r="AU19">
        <v>0</v>
      </c>
      <c r="AV19">
        <v>0</v>
      </c>
      <c r="AW19">
        <v>0</v>
      </c>
      <c r="AX19">
        <v>0</v>
      </c>
      <c r="AY19">
        <v>4.2081369999999998</v>
      </c>
      <c r="AZ19">
        <v>5.1521189999999999</v>
      </c>
      <c r="BA19">
        <v>3.4033350000000002</v>
      </c>
      <c r="BB19">
        <v>1.4921120000000001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2164.9241320000006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365.05279999999999</v>
      </c>
      <c r="L20">
        <v>111.7312</v>
      </c>
      <c r="M20">
        <v>91.165289999999999</v>
      </c>
      <c r="N20">
        <v>117.22144</v>
      </c>
      <c r="O20">
        <v>122.904224</v>
      </c>
      <c r="P20">
        <v>123.048896</v>
      </c>
      <c r="Q20">
        <v>13.511191999999999</v>
      </c>
      <c r="R20">
        <v>30.456866000000002</v>
      </c>
      <c r="S20">
        <v>0</v>
      </c>
      <c r="T20">
        <v>0.96319999999999995</v>
      </c>
      <c r="U20">
        <v>334.83240000000001</v>
      </c>
      <c r="V20">
        <v>12.134200999999999</v>
      </c>
      <c r="W20">
        <v>27.931740000000001</v>
      </c>
      <c r="X20">
        <v>123.89815</v>
      </c>
      <c r="Y20">
        <v>0</v>
      </c>
      <c r="Z20">
        <v>0</v>
      </c>
      <c r="AA20">
        <v>40.597031000000001</v>
      </c>
      <c r="AB20">
        <v>42.591754000000002</v>
      </c>
      <c r="AC20">
        <v>30.903670000000002</v>
      </c>
      <c r="AD20">
        <v>38.917400999999998</v>
      </c>
      <c r="AE20">
        <v>0</v>
      </c>
      <c r="AF20">
        <v>37.219607000000003</v>
      </c>
      <c r="AG20">
        <v>41.947046</v>
      </c>
      <c r="AH20">
        <v>160.94577000000001</v>
      </c>
      <c r="AI20">
        <v>0</v>
      </c>
      <c r="AJ20">
        <v>0</v>
      </c>
      <c r="AK20">
        <v>57.876607999999997</v>
      </c>
      <c r="AL20">
        <v>67.154303999999996</v>
      </c>
      <c r="AM20">
        <v>16.734328000000001</v>
      </c>
      <c r="AN20">
        <v>1.024462</v>
      </c>
      <c r="AO20">
        <v>0</v>
      </c>
      <c r="AP20">
        <v>10.117645</v>
      </c>
      <c r="AQ20">
        <v>62.464480999999999</v>
      </c>
      <c r="AR20">
        <v>37.218048000000003</v>
      </c>
      <c r="AS20">
        <v>15.655374999999999</v>
      </c>
      <c r="AT20">
        <v>14.449299999999999</v>
      </c>
      <c r="AU20">
        <v>0</v>
      </c>
      <c r="AV20">
        <v>0</v>
      </c>
      <c r="AW20">
        <v>0</v>
      </c>
      <c r="AX20">
        <v>0</v>
      </c>
      <c r="AY20">
        <v>4.2081369999999998</v>
      </c>
      <c r="AZ20">
        <v>5.1521189999999999</v>
      </c>
      <c r="BA20">
        <v>3.4033350000000002</v>
      </c>
      <c r="BB20">
        <v>1.4921120000000001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2164.9241320000006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365.05279999999999</v>
      </c>
      <c r="L21">
        <v>111.7312</v>
      </c>
      <c r="M21">
        <v>91.165289999999999</v>
      </c>
      <c r="N21">
        <v>117.22144</v>
      </c>
      <c r="O21">
        <v>122.904224</v>
      </c>
      <c r="P21">
        <v>123.048896</v>
      </c>
      <c r="Q21">
        <v>12.04</v>
      </c>
      <c r="R21">
        <v>23.21312</v>
      </c>
      <c r="S21">
        <v>0</v>
      </c>
      <c r="T21">
        <v>0.96319999999999995</v>
      </c>
      <c r="U21">
        <v>334.83240000000001</v>
      </c>
      <c r="V21">
        <v>12.134200999999999</v>
      </c>
      <c r="W21">
        <v>27.931740000000001</v>
      </c>
      <c r="X21">
        <v>123.89815</v>
      </c>
      <c r="Y21">
        <v>0</v>
      </c>
      <c r="Z21">
        <v>0</v>
      </c>
      <c r="AA21">
        <v>40.597031000000001</v>
      </c>
      <c r="AB21">
        <v>42.591754000000002</v>
      </c>
      <c r="AC21">
        <v>30.903670000000002</v>
      </c>
      <c r="AD21">
        <v>38.917400999999998</v>
      </c>
      <c r="AE21">
        <v>0</v>
      </c>
      <c r="AF21">
        <v>37.219607000000003</v>
      </c>
      <c r="AG21">
        <v>41.947046</v>
      </c>
      <c r="AH21">
        <v>160.94577000000001</v>
      </c>
      <c r="AI21">
        <v>0</v>
      </c>
      <c r="AJ21">
        <v>0</v>
      </c>
      <c r="AK21">
        <v>57.876607999999997</v>
      </c>
      <c r="AL21">
        <v>67.154303999999996</v>
      </c>
      <c r="AM21">
        <v>5.5894000000000004</v>
      </c>
      <c r="AN21">
        <v>1.024462</v>
      </c>
      <c r="AO21">
        <v>5.3237990000000002</v>
      </c>
      <c r="AP21">
        <v>10.117645</v>
      </c>
      <c r="AQ21">
        <v>62.464480999999999</v>
      </c>
      <c r="AR21">
        <v>29.774438</v>
      </c>
      <c r="AS21">
        <v>15.655374999999999</v>
      </c>
      <c r="AT21">
        <v>14.449299999999999</v>
      </c>
      <c r="AU21">
        <v>0</v>
      </c>
      <c r="AV21">
        <v>0</v>
      </c>
      <c r="AW21">
        <v>0</v>
      </c>
      <c r="AX21">
        <v>0</v>
      </c>
      <c r="AY21">
        <v>4.2081369999999998</v>
      </c>
      <c r="AZ21">
        <v>5.1521189999999999</v>
      </c>
      <c r="BA21">
        <v>3.4033350000000002</v>
      </c>
      <c r="BB21">
        <v>1.4921120000000001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2142.9444550000003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365.05279999999999</v>
      </c>
      <c r="L22">
        <v>111.7312</v>
      </c>
      <c r="M22">
        <v>91.165289999999999</v>
      </c>
      <c r="N22">
        <v>117.22144</v>
      </c>
      <c r="O22">
        <v>122.904224</v>
      </c>
      <c r="P22">
        <v>123.048896</v>
      </c>
      <c r="Q22">
        <v>12.04</v>
      </c>
      <c r="R22">
        <v>23.21312</v>
      </c>
      <c r="S22">
        <v>0</v>
      </c>
      <c r="T22">
        <v>0.96319999999999995</v>
      </c>
      <c r="U22">
        <v>334.83240000000001</v>
      </c>
      <c r="V22">
        <v>12.134200999999999</v>
      </c>
      <c r="W22">
        <v>27.931740000000001</v>
      </c>
      <c r="X22">
        <v>123.89815</v>
      </c>
      <c r="Y22">
        <v>0</v>
      </c>
      <c r="Z22">
        <v>0</v>
      </c>
      <c r="AA22">
        <v>40.597031000000001</v>
      </c>
      <c r="AB22">
        <v>42.591754000000002</v>
      </c>
      <c r="AC22">
        <v>30.903670000000002</v>
      </c>
      <c r="AD22">
        <v>38.917400999999998</v>
      </c>
      <c r="AE22">
        <v>0</v>
      </c>
      <c r="AF22">
        <v>37.219607000000003</v>
      </c>
      <c r="AG22">
        <v>41.947046</v>
      </c>
      <c r="AH22">
        <v>160.94577000000001</v>
      </c>
      <c r="AI22">
        <v>0</v>
      </c>
      <c r="AJ22">
        <v>0</v>
      </c>
      <c r="AK22">
        <v>57.876607999999997</v>
      </c>
      <c r="AL22">
        <v>67.154303999999996</v>
      </c>
      <c r="AM22">
        <v>5.5894000000000004</v>
      </c>
      <c r="AN22">
        <v>1.024462</v>
      </c>
      <c r="AO22">
        <v>5.3237990000000002</v>
      </c>
      <c r="AP22">
        <v>10.117645</v>
      </c>
      <c r="AQ22">
        <v>62.464480999999999</v>
      </c>
      <c r="AR22">
        <v>29.774438</v>
      </c>
      <c r="AS22">
        <v>15.655374999999999</v>
      </c>
      <c r="AT22">
        <v>14.449299999999999</v>
      </c>
      <c r="AU22">
        <v>0</v>
      </c>
      <c r="AV22">
        <v>0</v>
      </c>
      <c r="AW22">
        <v>0</v>
      </c>
      <c r="AX22">
        <v>0</v>
      </c>
      <c r="AY22">
        <v>4.2081369999999998</v>
      </c>
      <c r="AZ22">
        <v>5.1521189999999999</v>
      </c>
      <c r="BA22">
        <v>3.4033350000000002</v>
      </c>
      <c r="BB22">
        <v>1.4921120000000001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2142.9444550000003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365.05279999999999</v>
      </c>
      <c r="L23">
        <v>111.7312</v>
      </c>
      <c r="M23">
        <v>91.165289999999999</v>
      </c>
      <c r="N23">
        <v>105.511529</v>
      </c>
      <c r="O23">
        <v>101.093138</v>
      </c>
      <c r="P23">
        <v>96.115609000000006</v>
      </c>
      <c r="Q23">
        <v>12.04</v>
      </c>
      <c r="R23">
        <v>23.21312</v>
      </c>
      <c r="S23">
        <v>0</v>
      </c>
      <c r="T23">
        <v>0.96319999999999995</v>
      </c>
      <c r="U23">
        <v>334.83240000000001</v>
      </c>
      <c r="V23">
        <v>12.134200999999999</v>
      </c>
      <c r="W23">
        <v>27.931740000000001</v>
      </c>
      <c r="X23">
        <v>123.89815</v>
      </c>
      <c r="Y23">
        <v>0</v>
      </c>
      <c r="Z23">
        <v>0</v>
      </c>
      <c r="AA23">
        <v>40.597031000000001</v>
      </c>
      <c r="AB23">
        <v>42.591754000000002</v>
      </c>
      <c r="AC23">
        <v>30.903670000000002</v>
      </c>
      <c r="AD23">
        <v>38.917400999999998</v>
      </c>
      <c r="AE23">
        <v>0</v>
      </c>
      <c r="AF23">
        <v>37.219607000000003</v>
      </c>
      <c r="AG23">
        <v>41.947046</v>
      </c>
      <c r="AH23">
        <v>160.94577000000001</v>
      </c>
      <c r="AI23">
        <v>0</v>
      </c>
      <c r="AJ23">
        <v>0</v>
      </c>
      <c r="AK23">
        <v>57.876607999999997</v>
      </c>
      <c r="AL23">
        <v>67.154303999999996</v>
      </c>
      <c r="AM23">
        <v>5.5894000000000004</v>
      </c>
      <c r="AN23">
        <v>1.024462</v>
      </c>
      <c r="AO23">
        <v>5.3237990000000002</v>
      </c>
      <c r="AP23">
        <v>10.117645</v>
      </c>
      <c r="AQ23">
        <v>62.464480999999999</v>
      </c>
      <c r="AR23">
        <v>29.774438</v>
      </c>
      <c r="AS23">
        <v>15.655374999999999</v>
      </c>
      <c r="AT23">
        <v>14.449299999999999</v>
      </c>
      <c r="AU23">
        <v>0</v>
      </c>
      <c r="AV23">
        <v>0</v>
      </c>
      <c r="AW23">
        <v>0</v>
      </c>
      <c r="AX23">
        <v>0</v>
      </c>
      <c r="AY23">
        <v>4.2081369999999998</v>
      </c>
      <c r="AZ23">
        <v>5.1521189999999999</v>
      </c>
      <c r="BA23">
        <v>3.4033350000000002</v>
      </c>
      <c r="BB23">
        <v>1.4921120000000001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2082.4901709999999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365.05279999999999</v>
      </c>
      <c r="L24">
        <v>111.7312</v>
      </c>
      <c r="M24">
        <v>91.165289999999999</v>
      </c>
      <c r="N24">
        <v>105.511529</v>
      </c>
      <c r="O24">
        <v>101.093138</v>
      </c>
      <c r="P24">
        <v>96.115609000000006</v>
      </c>
      <c r="Q24">
        <v>12.04</v>
      </c>
      <c r="R24">
        <v>23.21312</v>
      </c>
      <c r="S24">
        <v>0</v>
      </c>
      <c r="T24">
        <v>0.96319999999999995</v>
      </c>
      <c r="U24">
        <v>334.83240000000001</v>
      </c>
      <c r="V24">
        <v>12.134200999999999</v>
      </c>
      <c r="W24">
        <v>27.931740000000001</v>
      </c>
      <c r="X24">
        <v>123.89815</v>
      </c>
      <c r="Y24">
        <v>0</v>
      </c>
      <c r="Z24">
        <v>0</v>
      </c>
      <c r="AA24">
        <v>40.597031000000001</v>
      </c>
      <c r="AB24">
        <v>42.591754000000002</v>
      </c>
      <c r="AC24">
        <v>30.903670000000002</v>
      </c>
      <c r="AD24">
        <v>38.917400999999998</v>
      </c>
      <c r="AE24">
        <v>0</v>
      </c>
      <c r="AF24">
        <v>37.219607000000003</v>
      </c>
      <c r="AG24">
        <v>41.947046</v>
      </c>
      <c r="AH24">
        <v>160.94577000000001</v>
      </c>
      <c r="AI24">
        <v>0</v>
      </c>
      <c r="AJ24">
        <v>0</v>
      </c>
      <c r="AK24">
        <v>57.876607999999997</v>
      </c>
      <c r="AL24">
        <v>67.154303999999996</v>
      </c>
      <c r="AM24">
        <v>5.5894000000000004</v>
      </c>
      <c r="AN24">
        <v>1.024462</v>
      </c>
      <c r="AO24">
        <v>5.3237990000000002</v>
      </c>
      <c r="AP24">
        <v>10.117645</v>
      </c>
      <c r="AQ24">
        <v>62.464480999999999</v>
      </c>
      <c r="AR24">
        <v>29.774438</v>
      </c>
      <c r="AS24">
        <v>15.655374999999999</v>
      </c>
      <c r="AT24">
        <v>14.449299999999999</v>
      </c>
      <c r="AU24">
        <v>0</v>
      </c>
      <c r="AV24">
        <v>0</v>
      </c>
      <c r="AW24">
        <v>0</v>
      </c>
      <c r="AX24">
        <v>0</v>
      </c>
      <c r="AY24">
        <v>4.2081369999999998</v>
      </c>
      <c r="AZ24">
        <v>5.1521189999999999</v>
      </c>
      <c r="BA24">
        <v>3.4033350000000002</v>
      </c>
      <c r="BB24">
        <v>1.4921120000000001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2082.4901709999999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365.05279999999999</v>
      </c>
      <c r="L25">
        <v>111.7312</v>
      </c>
      <c r="M25">
        <v>91.165289999999999</v>
      </c>
      <c r="N25">
        <v>105.511529</v>
      </c>
      <c r="O25">
        <v>101.093138</v>
      </c>
      <c r="P25">
        <v>96.115609000000006</v>
      </c>
      <c r="Q25">
        <v>12.04</v>
      </c>
      <c r="R25">
        <v>23.21312</v>
      </c>
      <c r="S25">
        <v>0</v>
      </c>
      <c r="T25">
        <v>0.96319999999999995</v>
      </c>
      <c r="U25">
        <v>334.83240000000001</v>
      </c>
      <c r="V25">
        <v>12.134200999999999</v>
      </c>
      <c r="W25">
        <v>27.931740000000001</v>
      </c>
      <c r="X25">
        <v>123.89815</v>
      </c>
      <c r="Y25">
        <v>0</v>
      </c>
      <c r="Z25">
        <v>0</v>
      </c>
      <c r="AA25">
        <v>40.597031000000001</v>
      </c>
      <c r="AB25">
        <v>42.591754000000002</v>
      </c>
      <c r="AC25">
        <v>30.903670000000002</v>
      </c>
      <c r="AD25">
        <v>38.917400999999998</v>
      </c>
      <c r="AE25">
        <v>0</v>
      </c>
      <c r="AF25">
        <v>37.219607000000003</v>
      </c>
      <c r="AG25">
        <v>41.947046</v>
      </c>
      <c r="AH25">
        <v>160.94577000000001</v>
      </c>
      <c r="AI25">
        <v>0</v>
      </c>
      <c r="AJ25">
        <v>0</v>
      </c>
      <c r="AK25">
        <v>57.876607999999997</v>
      </c>
      <c r="AL25">
        <v>67.154303999999996</v>
      </c>
      <c r="AM25">
        <v>5.5894000000000004</v>
      </c>
      <c r="AN25">
        <v>1.024462</v>
      </c>
      <c r="AO25">
        <v>4.8990280000000004</v>
      </c>
      <c r="AP25">
        <v>10.117645</v>
      </c>
      <c r="AQ25">
        <v>62.464480999999999</v>
      </c>
      <c r="AR25">
        <v>37.218048000000003</v>
      </c>
      <c r="AS25">
        <v>15.655374999999999</v>
      </c>
      <c r="AT25">
        <v>14.449299999999999</v>
      </c>
      <c r="AU25">
        <v>0</v>
      </c>
      <c r="AV25">
        <v>0</v>
      </c>
      <c r="AW25">
        <v>0</v>
      </c>
      <c r="AX25">
        <v>0</v>
      </c>
      <c r="AY25">
        <v>4.2081369999999998</v>
      </c>
      <c r="AZ25">
        <v>5.1521189999999999</v>
      </c>
      <c r="BA25">
        <v>3.4033350000000002</v>
      </c>
      <c r="BB25">
        <v>1.4921120000000001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2089.5090100000002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365.05279999999999</v>
      </c>
      <c r="L26">
        <v>111.7312</v>
      </c>
      <c r="M26">
        <v>91.165289999999999</v>
      </c>
      <c r="N26">
        <v>105.511529</v>
      </c>
      <c r="O26">
        <v>101.093138</v>
      </c>
      <c r="P26">
        <v>96.115609000000006</v>
      </c>
      <c r="Q26">
        <v>12.04</v>
      </c>
      <c r="R26">
        <v>28.614841999999999</v>
      </c>
      <c r="S26">
        <v>0</v>
      </c>
      <c r="T26">
        <v>0.96319999999999995</v>
      </c>
      <c r="U26">
        <v>334.83240000000001</v>
      </c>
      <c r="V26">
        <v>12.134200999999999</v>
      </c>
      <c r="W26">
        <v>27.931740000000001</v>
      </c>
      <c r="X26">
        <v>123.89815</v>
      </c>
      <c r="Y26">
        <v>0</v>
      </c>
      <c r="Z26">
        <v>0</v>
      </c>
      <c r="AA26">
        <v>40.597031000000001</v>
      </c>
      <c r="AB26">
        <v>42.591754000000002</v>
      </c>
      <c r="AC26">
        <v>30.903670000000002</v>
      </c>
      <c r="AD26">
        <v>38.917400999999998</v>
      </c>
      <c r="AE26">
        <v>0</v>
      </c>
      <c r="AF26">
        <v>37.219607000000003</v>
      </c>
      <c r="AG26">
        <v>41.947046</v>
      </c>
      <c r="AH26">
        <v>160.94577000000001</v>
      </c>
      <c r="AI26">
        <v>0</v>
      </c>
      <c r="AJ26">
        <v>0</v>
      </c>
      <c r="AK26">
        <v>57.876607999999997</v>
      </c>
      <c r="AL26">
        <v>67.154303999999996</v>
      </c>
      <c r="AM26">
        <v>5.5894000000000004</v>
      </c>
      <c r="AN26">
        <v>1.024462</v>
      </c>
      <c r="AO26">
        <v>4.7574370000000004</v>
      </c>
      <c r="AP26">
        <v>10.117645</v>
      </c>
      <c r="AQ26">
        <v>62.464480999999999</v>
      </c>
      <c r="AR26">
        <v>37.218048000000003</v>
      </c>
      <c r="AS26">
        <v>15.655374999999999</v>
      </c>
      <c r="AT26">
        <v>14.449299999999999</v>
      </c>
      <c r="AU26">
        <v>0</v>
      </c>
      <c r="AV26">
        <v>0</v>
      </c>
      <c r="AW26">
        <v>0</v>
      </c>
      <c r="AX26">
        <v>0</v>
      </c>
      <c r="AY26">
        <v>4.2081369999999998</v>
      </c>
      <c r="AZ26">
        <v>5.1521189999999999</v>
      </c>
      <c r="BA26">
        <v>3.4033350000000002</v>
      </c>
      <c r="BB26">
        <v>1.4921120000000001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2094.7691409999998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367.29744099999999</v>
      </c>
      <c r="L27">
        <v>220.09119999999999</v>
      </c>
      <c r="M27">
        <v>91.165289999999999</v>
      </c>
      <c r="N27">
        <v>117.22144</v>
      </c>
      <c r="O27">
        <v>122.904224</v>
      </c>
      <c r="P27">
        <v>123.048896</v>
      </c>
      <c r="Q27">
        <v>15.473423</v>
      </c>
      <c r="R27">
        <v>33.205260000000003</v>
      </c>
      <c r="S27">
        <v>0</v>
      </c>
      <c r="T27">
        <v>0.96319999999999995</v>
      </c>
      <c r="U27">
        <v>334.83240000000001</v>
      </c>
      <c r="V27">
        <v>13.773759999999999</v>
      </c>
      <c r="W27">
        <v>30.863424999999999</v>
      </c>
      <c r="X27">
        <v>142.84255999999999</v>
      </c>
      <c r="Y27">
        <v>0</v>
      </c>
      <c r="Z27">
        <v>0</v>
      </c>
      <c r="AA27">
        <v>40.597031000000001</v>
      </c>
      <c r="AB27">
        <v>42.591754000000002</v>
      </c>
      <c r="AC27">
        <v>30.903670000000002</v>
      </c>
      <c r="AD27">
        <v>38.917400999999998</v>
      </c>
      <c r="AE27">
        <v>0</v>
      </c>
      <c r="AF27">
        <v>37.219607000000003</v>
      </c>
      <c r="AG27">
        <v>41.947046</v>
      </c>
      <c r="AH27">
        <v>160.94577000000001</v>
      </c>
      <c r="AI27">
        <v>0</v>
      </c>
      <c r="AJ27">
        <v>0</v>
      </c>
      <c r="AK27">
        <v>57.876607999999997</v>
      </c>
      <c r="AL27">
        <v>67.154303999999996</v>
      </c>
      <c r="AM27">
        <v>5.5894000000000004</v>
      </c>
      <c r="AN27">
        <v>1.024462</v>
      </c>
      <c r="AO27">
        <v>4.6158469999999996</v>
      </c>
      <c r="AP27">
        <v>10.117645</v>
      </c>
      <c r="AQ27">
        <v>62.464480999999999</v>
      </c>
      <c r="AR27">
        <v>29.774438</v>
      </c>
      <c r="AS27">
        <v>34.726469000000002</v>
      </c>
      <c r="AT27">
        <v>14.449299999999999</v>
      </c>
      <c r="AU27">
        <v>0</v>
      </c>
      <c r="AV27">
        <v>0</v>
      </c>
      <c r="AW27">
        <v>0</v>
      </c>
      <c r="AX27">
        <v>0</v>
      </c>
      <c r="AY27">
        <v>4.2081369999999998</v>
      </c>
      <c r="AZ27">
        <v>5.1521189999999999</v>
      </c>
      <c r="BA27">
        <v>3.4033350000000002</v>
      </c>
      <c r="BB27">
        <v>1.4921120000000001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2308.8534549999995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435.91891800000002</v>
      </c>
      <c r="L28">
        <v>359.86625700000002</v>
      </c>
      <c r="M28">
        <v>91.165289999999999</v>
      </c>
      <c r="N28">
        <v>117.22144</v>
      </c>
      <c r="O28">
        <v>122.904224</v>
      </c>
      <c r="P28">
        <v>123.048896</v>
      </c>
      <c r="Q28">
        <v>15.473423</v>
      </c>
      <c r="R28">
        <v>33.205260000000003</v>
      </c>
      <c r="S28">
        <v>0</v>
      </c>
      <c r="T28">
        <v>0.96319999999999995</v>
      </c>
      <c r="U28">
        <v>334.83240000000001</v>
      </c>
      <c r="V28">
        <v>13.773759999999999</v>
      </c>
      <c r="W28">
        <v>30.986239999999999</v>
      </c>
      <c r="X28">
        <v>142.84255999999999</v>
      </c>
      <c r="Y28">
        <v>0</v>
      </c>
      <c r="Z28">
        <v>0</v>
      </c>
      <c r="AA28">
        <v>40.597031000000001</v>
      </c>
      <c r="AB28">
        <v>42.591754000000002</v>
      </c>
      <c r="AC28">
        <v>30.903670000000002</v>
      </c>
      <c r="AD28">
        <v>38.917400999999998</v>
      </c>
      <c r="AE28">
        <v>0</v>
      </c>
      <c r="AF28">
        <v>37.219607000000003</v>
      </c>
      <c r="AG28">
        <v>41.947046</v>
      </c>
      <c r="AH28">
        <v>160.94577000000001</v>
      </c>
      <c r="AI28">
        <v>0</v>
      </c>
      <c r="AJ28">
        <v>0</v>
      </c>
      <c r="AK28">
        <v>57.876607999999997</v>
      </c>
      <c r="AL28">
        <v>67.154303999999996</v>
      </c>
      <c r="AM28">
        <v>5.5894000000000004</v>
      </c>
      <c r="AN28">
        <v>1.024462</v>
      </c>
      <c r="AO28">
        <v>4.4742569999999997</v>
      </c>
      <c r="AP28">
        <v>10.117645</v>
      </c>
      <c r="AQ28">
        <v>62.464480999999999</v>
      </c>
      <c r="AR28">
        <v>29.774438</v>
      </c>
      <c r="AS28">
        <v>34.726469000000002</v>
      </c>
      <c r="AT28">
        <v>14.449299999999999</v>
      </c>
      <c r="AU28">
        <v>0</v>
      </c>
      <c r="AV28">
        <v>0</v>
      </c>
      <c r="AW28">
        <v>0</v>
      </c>
      <c r="AX28">
        <v>0</v>
      </c>
      <c r="AY28">
        <v>4.2081369999999998</v>
      </c>
      <c r="AZ28">
        <v>5.1521189999999999</v>
      </c>
      <c r="BA28">
        <v>3.4033350000000002</v>
      </c>
      <c r="BB28">
        <v>1.4921120000000001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2517.2312139999995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435.76277399999998</v>
      </c>
      <c r="L29">
        <v>359.86625700000002</v>
      </c>
      <c r="M29">
        <v>91.165289999999999</v>
      </c>
      <c r="N29">
        <v>117.22144</v>
      </c>
      <c r="O29">
        <v>122.904224</v>
      </c>
      <c r="P29">
        <v>123.048896</v>
      </c>
      <c r="Q29">
        <v>13.336467000000001</v>
      </c>
      <c r="R29">
        <v>28.614841999999999</v>
      </c>
      <c r="S29">
        <v>0</v>
      </c>
      <c r="T29">
        <v>0.96319999999999995</v>
      </c>
      <c r="U29">
        <v>334.83240000000001</v>
      </c>
      <c r="V29">
        <v>12.201625</v>
      </c>
      <c r="W29">
        <v>30.986239999999999</v>
      </c>
      <c r="X29">
        <v>142.84255999999999</v>
      </c>
      <c r="Y29">
        <v>0</v>
      </c>
      <c r="Z29">
        <v>0</v>
      </c>
      <c r="AA29">
        <v>40.597031000000001</v>
      </c>
      <c r="AB29">
        <v>42.591754000000002</v>
      </c>
      <c r="AC29">
        <v>30.903670000000002</v>
      </c>
      <c r="AD29">
        <v>38.917400999999998</v>
      </c>
      <c r="AE29">
        <v>0</v>
      </c>
      <c r="AF29">
        <v>37.219607000000003</v>
      </c>
      <c r="AG29">
        <v>41.947046</v>
      </c>
      <c r="AH29">
        <v>160.94577000000001</v>
      </c>
      <c r="AI29">
        <v>0</v>
      </c>
      <c r="AJ29">
        <v>0</v>
      </c>
      <c r="AK29">
        <v>57.876607999999997</v>
      </c>
      <c r="AL29">
        <v>67.154303999999996</v>
      </c>
      <c r="AM29">
        <v>5.5894000000000004</v>
      </c>
      <c r="AN29">
        <v>1.024462</v>
      </c>
      <c r="AO29">
        <v>4.4742569999999997</v>
      </c>
      <c r="AP29">
        <v>10.117645</v>
      </c>
      <c r="AQ29">
        <v>62.464480999999999</v>
      </c>
      <c r="AR29">
        <v>31.901184000000001</v>
      </c>
      <c r="AS29">
        <v>34.726469000000002</v>
      </c>
      <c r="AT29">
        <v>14.449299999999999</v>
      </c>
      <c r="AU29">
        <v>0</v>
      </c>
      <c r="AV29">
        <v>0</v>
      </c>
      <c r="AW29">
        <v>0</v>
      </c>
      <c r="AX29">
        <v>0</v>
      </c>
      <c r="AY29">
        <v>4.2081369999999998</v>
      </c>
      <c r="AZ29">
        <v>5.1521189999999999</v>
      </c>
      <c r="BA29">
        <v>3.4033350000000002</v>
      </c>
      <c r="BB29">
        <v>1.4921120000000001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2510.9023069999994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367.29744099999999</v>
      </c>
      <c r="L30">
        <v>301.70313599999997</v>
      </c>
      <c r="M30">
        <v>91.165289999999999</v>
      </c>
      <c r="N30">
        <v>117.22144</v>
      </c>
      <c r="O30">
        <v>122.904224</v>
      </c>
      <c r="P30">
        <v>123.048896</v>
      </c>
      <c r="Q30">
        <v>13.336467000000001</v>
      </c>
      <c r="R30">
        <v>28.614841999999999</v>
      </c>
      <c r="S30">
        <v>0</v>
      </c>
      <c r="T30">
        <v>0.96319999999999995</v>
      </c>
      <c r="U30">
        <v>334.83240000000001</v>
      </c>
      <c r="V30">
        <v>12.201625</v>
      </c>
      <c r="W30">
        <v>30.986239999999999</v>
      </c>
      <c r="X30">
        <v>142.84255999999999</v>
      </c>
      <c r="Y30">
        <v>0</v>
      </c>
      <c r="Z30">
        <v>0</v>
      </c>
      <c r="AA30">
        <v>40.597031000000001</v>
      </c>
      <c r="AB30">
        <v>42.591754000000002</v>
      </c>
      <c r="AC30">
        <v>30.903670000000002</v>
      </c>
      <c r="AD30">
        <v>38.917400999999998</v>
      </c>
      <c r="AE30">
        <v>0</v>
      </c>
      <c r="AF30">
        <v>37.219607000000003</v>
      </c>
      <c r="AG30">
        <v>41.947046</v>
      </c>
      <c r="AH30">
        <v>160.94577000000001</v>
      </c>
      <c r="AI30">
        <v>0</v>
      </c>
      <c r="AJ30">
        <v>0</v>
      </c>
      <c r="AK30">
        <v>57.876607999999997</v>
      </c>
      <c r="AL30">
        <v>67.154303999999996</v>
      </c>
      <c r="AM30">
        <v>5.5894000000000004</v>
      </c>
      <c r="AN30">
        <v>1.024462</v>
      </c>
      <c r="AO30">
        <v>4.4742569999999997</v>
      </c>
      <c r="AP30">
        <v>10.117645</v>
      </c>
      <c r="AQ30">
        <v>62.464480999999999</v>
      </c>
      <c r="AR30">
        <v>31.901184000000001</v>
      </c>
      <c r="AS30">
        <v>34.726469000000002</v>
      </c>
      <c r="AT30">
        <v>14.449299999999999</v>
      </c>
      <c r="AU30">
        <v>0</v>
      </c>
      <c r="AV30">
        <v>0</v>
      </c>
      <c r="AW30">
        <v>0</v>
      </c>
      <c r="AX30">
        <v>0</v>
      </c>
      <c r="AY30">
        <v>4.2081369999999998</v>
      </c>
      <c r="AZ30">
        <v>5.1521189999999999</v>
      </c>
      <c r="BA30">
        <v>3.4033350000000002</v>
      </c>
      <c r="BB30">
        <v>1.4921120000000001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2384.2738529999992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367.29744099999999</v>
      </c>
      <c r="L31">
        <v>301.70313599999997</v>
      </c>
      <c r="M31">
        <v>91.165289999999999</v>
      </c>
      <c r="N31">
        <v>117.22144</v>
      </c>
      <c r="O31">
        <v>122.904224</v>
      </c>
      <c r="P31">
        <v>123.048896</v>
      </c>
      <c r="Q31">
        <v>13.336467000000001</v>
      </c>
      <c r="R31">
        <v>28.614841999999999</v>
      </c>
      <c r="S31">
        <v>0</v>
      </c>
      <c r="T31">
        <v>0.96319999999999995</v>
      </c>
      <c r="U31">
        <v>327.24720000000002</v>
      </c>
      <c r="V31">
        <v>9.5618789999999994</v>
      </c>
      <c r="W31">
        <v>26.793395</v>
      </c>
      <c r="X31">
        <v>120.060728</v>
      </c>
      <c r="Y31">
        <v>0</v>
      </c>
      <c r="Z31">
        <v>0</v>
      </c>
      <c r="AA31">
        <v>40.597031000000001</v>
      </c>
      <c r="AB31">
        <v>42.591754000000002</v>
      </c>
      <c r="AC31">
        <v>30.903670000000002</v>
      </c>
      <c r="AD31">
        <v>38.917400999999998</v>
      </c>
      <c r="AE31">
        <v>0</v>
      </c>
      <c r="AF31">
        <v>37.219607000000003</v>
      </c>
      <c r="AG31">
        <v>41.947046</v>
      </c>
      <c r="AH31">
        <v>160.94577000000001</v>
      </c>
      <c r="AI31">
        <v>0</v>
      </c>
      <c r="AJ31">
        <v>0</v>
      </c>
      <c r="AK31">
        <v>57.876607999999997</v>
      </c>
      <c r="AL31">
        <v>67.154303999999996</v>
      </c>
      <c r="AM31">
        <v>5.5894000000000004</v>
      </c>
      <c r="AN31">
        <v>1.024462</v>
      </c>
      <c r="AO31">
        <v>7.9856990000000003</v>
      </c>
      <c r="AP31">
        <v>0</v>
      </c>
      <c r="AQ31">
        <v>62.464480999999999</v>
      </c>
      <c r="AR31">
        <v>31.901184000000001</v>
      </c>
      <c r="AS31">
        <v>15.655374999999999</v>
      </c>
      <c r="AT31">
        <v>14.449299999999999</v>
      </c>
      <c r="AU31">
        <v>0</v>
      </c>
      <c r="AV31">
        <v>0</v>
      </c>
      <c r="AW31">
        <v>0</v>
      </c>
      <c r="AX31">
        <v>0</v>
      </c>
      <c r="AY31">
        <v>4.2081369999999998</v>
      </c>
      <c r="AZ31">
        <v>5.1521189999999999</v>
      </c>
      <c r="BA31">
        <v>3.4033350000000002</v>
      </c>
      <c r="BB31">
        <v>1.4921120000000001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2321.3969329999991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367.29744099999999</v>
      </c>
      <c r="L32">
        <v>301.70313599999997</v>
      </c>
      <c r="M32">
        <v>91.165289999999999</v>
      </c>
      <c r="N32">
        <v>117.22144</v>
      </c>
      <c r="O32">
        <v>122.904224</v>
      </c>
      <c r="P32">
        <v>123.048896</v>
      </c>
      <c r="Q32">
        <v>13.336467000000001</v>
      </c>
      <c r="R32">
        <v>28.614841999999999</v>
      </c>
      <c r="S32">
        <v>0</v>
      </c>
      <c r="T32">
        <v>0.96319999999999995</v>
      </c>
      <c r="U32">
        <v>327.24720000000002</v>
      </c>
      <c r="V32">
        <v>9.5618789999999994</v>
      </c>
      <c r="W32">
        <v>21.748863</v>
      </c>
      <c r="X32">
        <v>96.626683</v>
      </c>
      <c r="Y32">
        <v>0</v>
      </c>
      <c r="Z32">
        <v>0</v>
      </c>
      <c r="AA32">
        <v>40.597031000000001</v>
      </c>
      <c r="AB32">
        <v>42.591754000000002</v>
      </c>
      <c r="AC32">
        <v>30.903670000000002</v>
      </c>
      <c r="AD32">
        <v>38.917400999999998</v>
      </c>
      <c r="AE32">
        <v>0</v>
      </c>
      <c r="AF32">
        <v>37.219607000000003</v>
      </c>
      <c r="AG32">
        <v>41.947046</v>
      </c>
      <c r="AH32">
        <v>160.94577000000001</v>
      </c>
      <c r="AI32">
        <v>0</v>
      </c>
      <c r="AJ32">
        <v>0</v>
      </c>
      <c r="AK32">
        <v>57.876607999999997</v>
      </c>
      <c r="AL32">
        <v>67.154303999999996</v>
      </c>
      <c r="AM32">
        <v>5.5894000000000004</v>
      </c>
      <c r="AN32">
        <v>1.024462</v>
      </c>
      <c r="AO32">
        <v>7.9856990000000003</v>
      </c>
      <c r="AP32">
        <v>0</v>
      </c>
      <c r="AQ32">
        <v>62.464480999999999</v>
      </c>
      <c r="AR32">
        <v>31.901184000000001</v>
      </c>
      <c r="AS32">
        <v>15.655374999999999</v>
      </c>
      <c r="AT32">
        <v>14.449299999999999</v>
      </c>
      <c r="AU32">
        <v>0</v>
      </c>
      <c r="AV32">
        <v>0</v>
      </c>
      <c r="AW32">
        <v>0</v>
      </c>
      <c r="AX32">
        <v>0</v>
      </c>
      <c r="AY32">
        <v>4.2081369999999998</v>
      </c>
      <c r="AZ32">
        <v>5.1521189999999999</v>
      </c>
      <c r="BA32">
        <v>3.4033350000000002</v>
      </c>
      <c r="BB32">
        <v>1.4921120000000001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2292.9183559999992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365.05279999999999</v>
      </c>
      <c r="L33">
        <v>205.38313600000001</v>
      </c>
      <c r="M33">
        <v>91.165289999999999</v>
      </c>
      <c r="N33">
        <v>117.22144</v>
      </c>
      <c r="O33">
        <v>122.904224</v>
      </c>
      <c r="P33">
        <v>123.048896</v>
      </c>
      <c r="Q33">
        <v>12.04</v>
      </c>
      <c r="R33">
        <v>28.614841999999999</v>
      </c>
      <c r="S33">
        <v>0</v>
      </c>
      <c r="T33">
        <v>0.96319999999999995</v>
      </c>
      <c r="U33">
        <v>327.24720000000002</v>
      </c>
      <c r="V33">
        <v>9.5618789999999994</v>
      </c>
      <c r="W33">
        <v>21.748863</v>
      </c>
      <c r="X33">
        <v>96.626683</v>
      </c>
      <c r="Y33">
        <v>0</v>
      </c>
      <c r="Z33">
        <v>0</v>
      </c>
      <c r="AA33">
        <v>40.597031000000001</v>
      </c>
      <c r="AB33">
        <v>42.591754000000002</v>
      </c>
      <c r="AC33">
        <v>30.903670000000002</v>
      </c>
      <c r="AD33">
        <v>38.917400999999998</v>
      </c>
      <c r="AE33">
        <v>0</v>
      </c>
      <c r="AF33">
        <v>37.219607000000003</v>
      </c>
      <c r="AG33">
        <v>41.947046</v>
      </c>
      <c r="AH33">
        <v>160.94577000000001</v>
      </c>
      <c r="AI33">
        <v>0</v>
      </c>
      <c r="AJ33">
        <v>0</v>
      </c>
      <c r="AK33">
        <v>57.876607999999997</v>
      </c>
      <c r="AL33">
        <v>67.154303999999996</v>
      </c>
      <c r="AM33">
        <v>5.5894000000000004</v>
      </c>
      <c r="AN33">
        <v>1.024462</v>
      </c>
      <c r="AO33">
        <v>8.4104700000000001</v>
      </c>
      <c r="AP33">
        <v>0</v>
      </c>
      <c r="AQ33">
        <v>62.464480999999999</v>
      </c>
      <c r="AR33">
        <v>31.901184000000001</v>
      </c>
      <c r="AS33">
        <v>15.655374999999999</v>
      </c>
      <c r="AT33">
        <v>14.449299999999999</v>
      </c>
      <c r="AU33">
        <v>0</v>
      </c>
      <c r="AV33">
        <v>0</v>
      </c>
      <c r="AW33">
        <v>0</v>
      </c>
      <c r="AX33">
        <v>0</v>
      </c>
      <c r="AY33">
        <v>4.2081369999999998</v>
      </c>
      <c r="AZ33">
        <v>5.1521189999999999</v>
      </c>
      <c r="BA33">
        <v>3.4033350000000002</v>
      </c>
      <c r="BB33">
        <v>1.4921120000000001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2193.4820189999996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365.05279999999999</v>
      </c>
      <c r="L34">
        <v>111.7312</v>
      </c>
      <c r="M34">
        <v>91.165289999999999</v>
      </c>
      <c r="N34">
        <v>117.22144</v>
      </c>
      <c r="O34">
        <v>122.904224</v>
      </c>
      <c r="P34">
        <v>123.048896</v>
      </c>
      <c r="Q34">
        <v>12.04</v>
      </c>
      <c r="R34">
        <v>28.614841999999999</v>
      </c>
      <c r="S34">
        <v>0</v>
      </c>
      <c r="T34">
        <v>0.96319999999999995</v>
      </c>
      <c r="U34">
        <v>327.24720000000002</v>
      </c>
      <c r="V34">
        <v>9.5618789999999994</v>
      </c>
      <c r="W34">
        <v>21.748863</v>
      </c>
      <c r="X34">
        <v>96.626683</v>
      </c>
      <c r="Y34">
        <v>0</v>
      </c>
      <c r="Z34">
        <v>0</v>
      </c>
      <c r="AA34">
        <v>40.597031000000001</v>
      </c>
      <c r="AB34">
        <v>42.591754000000002</v>
      </c>
      <c r="AC34">
        <v>30.903670000000002</v>
      </c>
      <c r="AD34">
        <v>38.917400999999998</v>
      </c>
      <c r="AE34">
        <v>0</v>
      </c>
      <c r="AF34">
        <v>37.219607000000003</v>
      </c>
      <c r="AG34">
        <v>41.947046</v>
      </c>
      <c r="AH34">
        <v>160.94577000000001</v>
      </c>
      <c r="AI34">
        <v>0</v>
      </c>
      <c r="AJ34">
        <v>0</v>
      </c>
      <c r="AK34">
        <v>57.876607999999997</v>
      </c>
      <c r="AL34">
        <v>67.154303999999996</v>
      </c>
      <c r="AM34">
        <v>5.5894000000000004</v>
      </c>
      <c r="AN34">
        <v>1.024462</v>
      </c>
      <c r="AO34">
        <v>8.4104700000000001</v>
      </c>
      <c r="AP34">
        <v>0</v>
      </c>
      <c r="AQ34">
        <v>62.464480999999999</v>
      </c>
      <c r="AR34">
        <v>31.901184000000001</v>
      </c>
      <c r="AS34">
        <v>15.655374999999999</v>
      </c>
      <c r="AT34">
        <v>14.449299999999999</v>
      </c>
      <c r="AU34">
        <v>0</v>
      </c>
      <c r="AV34">
        <v>0</v>
      </c>
      <c r="AW34">
        <v>0</v>
      </c>
      <c r="AX34">
        <v>0</v>
      </c>
      <c r="AY34">
        <v>4.2081369999999998</v>
      </c>
      <c r="AZ34">
        <v>5.1521189999999999</v>
      </c>
      <c r="BA34">
        <v>3.4033350000000002</v>
      </c>
      <c r="BB34">
        <v>1.4921120000000001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2099.8300829999998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365.05279999999999</v>
      </c>
      <c r="L35">
        <v>111.7312</v>
      </c>
      <c r="M35">
        <v>91.165289999999999</v>
      </c>
      <c r="N35">
        <v>117.22144</v>
      </c>
      <c r="O35">
        <v>122.904224</v>
      </c>
      <c r="P35">
        <v>123.048896</v>
      </c>
      <c r="Q35">
        <v>12.04</v>
      </c>
      <c r="R35">
        <v>23.21312</v>
      </c>
      <c r="S35">
        <v>0</v>
      </c>
      <c r="T35">
        <v>0.96319999999999995</v>
      </c>
      <c r="U35">
        <v>327.24720000000002</v>
      </c>
      <c r="V35">
        <v>9.5618789999999994</v>
      </c>
      <c r="W35">
        <v>21.748863</v>
      </c>
      <c r="X35">
        <v>96.626683</v>
      </c>
      <c r="Y35">
        <v>0</v>
      </c>
      <c r="Z35">
        <v>0</v>
      </c>
      <c r="AA35">
        <v>40.597031000000001</v>
      </c>
      <c r="AB35">
        <v>42.591754000000002</v>
      </c>
      <c r="AC35">
        <v>30.903670000000002</v>
      </c>
      <c r="AD35">
        <v>38.917400999999998</v>
      </c>
      <c r="AE35">
        <v>17.041312000000001</v>
      </c>
      <c r="AF35">
        <v>37.219607000000003</v>
      </c>
      <c r="AG35">
        <v>41.947046</v>
      </c>
      <c r="AH35">
        <v>160.94577000000001</v>
      </c>
      <c r="AI35">
        <v>0</v>
      </c>
      <c r="AJ35">
        <v>0</v>
      </c>
      <c r="AK35">
        <v>57.876607999999997</v>
      </c>
      <c r="AL35">
        <v>67.154303999999996</v>
      </c>
      <c r="AM35">
        <v>5.5894000000000004</v>
      </c>
      <c r="AN35">
        <v>1.024462</v>
      </c>
      <c r="AO35">
        <v>8.4104700000000001</v>
      </c>
      <c r="AP35">
        <v>0</v>
      </c>
      <c r="AQ35">
        <v>62.464480999999999</v>
      </c>
      <c r="AR35">
        <v>37.218048000000003</v>
      </c>
      <c r="AS35">
        <v>15.655374999999999</v>
      </c>
      <c r="AT35">
        <v>14.449299999999999</v>
      </c>
      <c r="AU35">
        <v>0</v>
      </c>
      <c r="AV35">
        <v>0</v>
      </c>
      <c r="AW35">
        <v>0</v>
      </c>
      <c r="AX35">
        <v>0</v>
      </c>
      <c r="AY35">
        <v>4.2081369999999998</v>
      </c>
      <c r="AZ35">
        <v>5.1521189999999999</v>
      </c>
      <c r="BA35">
        <v>3.4033350000000002</v>
      </c>
      <c r="BB35">
        <v>1.4921120000000001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2116.7865370000004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365.05279999999999</v>
      </c>
      <c r="L36">
        <v>111.7312</v>
      </c>
      <c r="M36">
        <v>91.165289999999999</v>
      </c>
      <c r="N36">
        <v>117.22144</v>
      </c>
      <c r="O36">
        <v>122.904224</v>
      </c>
      <c r="P36">
        <v>123.048896</v>
      </c>
      <c r="Q36">
        <v>12.04</v>
      </c>
      <c r="R36">
        <v>23.21312</v>
      </c>
      <c r="S36">
        <v>0</v>
      </c>
      <c r="T36">
        <v>0.96319999999999995</v>
      </c>
      <c r="U36">
        <v>327.24720000000002</v>
      </c>
      <c r="V36">
        <v>9.5618789999999994</v>
      </c>
      <c r="W36">
        <v>21.748863</v>
      </c>
      <c r="X36">
        <v>96.626683</v>
      </c>
      <c r="Y36">
        <v>0</v>
      </c>
      <c r="Z36">
        <v>0</v>
      </c>
      <c r="AA36">
        <v>40.597031000000001</v>
      </c>
      <c r="AB36">
        <v>42.591754000000002</v>
      </c>
      <c r="AC36">
        <v>30.903670000000002</v>
      </c>
      <c r="AD36">
        <v>38.917400999999998</v>
      </c>
      <c r="AE36">
        <v>34.082622000000001</v>
      </c>
      <c r="AF36">
        <v>37.219607000000003</v>
      </c>
      <c r="AG36">
        <v>41.947046</v>
      </c>
      <c r="AH36">
        <v>160.94577000000001</v>
      </c>
      <c r="AI36">
        <v>0</v>
      </c>
      <c r="AJ36">
        <v>0</v>
      </c>
      <c r="AK36">
        <v>57.876607999999997</v>
      </c>
      <c r="AL36">
        <v>67.154303999999996</v>
      </c>
      <c r="AM36">
        <v>5.5894000000000004</v>
      </c>
      <c r="AN36">
        <v>1.024462</v>
      </c>
      <c r="AO36">
        <v>8.4104700000000001</v>
      </c>
      <c r="AP36">
        <v>0</v>
      </c>
      <c r="AQ36">
        <v>62.464480999999999</v>
      </c>
      <c r="AR36">
        <v>37.218048000000003</v>
      </c>
      <c r="AS36">
        <v>15.655374999999999</v>
      </c>
      <c r="AT36">
        <v>14.449299999999999</v>
      </c>
      <c r="AU36">
        <v>0</v>
      </c>
      <c r="AV36">
        <v>0</v>
      </c>
      <c r="AW36">
        <v>0</v>
      </c>
      <c r="AX36">
        <v>0</v>
      </c>
      <c r="AY36">
        <v>4.2081369999999998</v>
      </c>
      <c r="AZ36">
        <v>5.1521189999999999</v>
      </c>
      <c r="BA36">
        <v>3.4033350000000002</v>
      </c>
      <c r="BB36">
        <v>1.4921120000000001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2133.8278470000005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365.05279999999999</v>
      </c>
      <c r="L37">
        <v>111.7312</v>
      </c>
      <c r="M37">
        <v>91.165289999999999</v>
      </c>
      <c r="N37">
        <v>104.548329</v>
      </c>
      <c r="O37">
        <v>114.577938</v>
      </c>
      <c r="P37">
        <v>123.048896</v>
      </c>
      <c r="Q37">
        <v>12.04</v>
      </c>
      <c r="R37">
        <v>23.21312</v>
      </c>
      <c r="S37">
        <v>0</v>
      </c>
      <c r="T37">
        <v>0.96319999999999995</v>
      </c>
      <c r="U37">
        <v>327.24720000000002</v>
      </c>
      <c r="V37">
        <v>9.5618789999999994</v>
      </c>
      <c r="W37">
        <v>21.748863</v>
      </c>
      <c r="X37">
        <v>96.626683</v>
      </c>
      <c r="Y37">
        <v>0</v>
      </c>
      <c r="Z37">
        <v>0</v>
      </c>
      <c r="AA37">
        <v>40.597031000000001</v>
      </c>
      <c r="AB37">
        <v>42.591754000000002</v>
      </c>
      <c r="AC37">
        <v>30.903670000000002</v>
      </c>
      <c r="AD37">
        <v>38.917400999999998</v>
      </c>
      <c r="AE37">
        <v>51.123933999999998</v>
      </c>
      <c r="AF37">
        <v>37.219607000000003</v>
      </c>
      <c r="AG37">
        <v>41.947046</v>
      </c>
      <c r="AH37">
        <v>160.94577000000001</v>
      </c>
      <c r="AI37">
        <v>0</v>
      </c>
      <c r="AJ37">
        <v>0</v>
      </c>
      <c r="AK37">
        <v>57.876607999999997</v>
      </c>
      <c r="AL37">
        <v>67.154303999999996</v>
      </c>
      <c r="AM37">
        <v>5.5894000000000004</v>
      </c>
      <c r="AN37">
        <v>1.024462</v>
      </c>
      <c r="AO37">
        <v>0.28318100000000002</v>
      </c>
      <c r="AP37">
        <v>0</v>
      </c>
      <c r="AQ37">
        <v>62.464480999999999</v>
      </c>
      <c r="AR37">
        <v>31.901184000000001</v>
      </c>
      <c r="AS37">
        <v>15.655374999999999</v>
      </c>
      <c r="AT37">
        <v>14.449299999999999</v>
      </c>
      <c r="AU37">
        <v>0</v>
      </c>
      <c r="AV37">
        <v>0</v>
      </c>
      <c r="AW37">
        <v>0</v>
      </c>
      <c r="AX37">
        <v>0</v>
      </c>
      <c r="AY37">
        <v>4.2081369999999998</v>
      </c>
      <c r="AZ37">
        <v>5.1521189999999999</v>
      </c>
      <c r="BA37">
        <v>3.4033350000000002</v>
      </c>
      <c r="BB37">
        <v>1.4921120000000001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2116.4256089999999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365.05279999999999</v>
      </c>
      <c r="L38">
        <v>111.7312</v>
      </c>
      <c r="M38">
        <v>91.165289999999999</v>
      </c>
      <c r="N38">
        <v>104.548329</v>
      </c>
      <c r="O38">
        <v>100.129938</v>
      </c>
      <c r="P38">
        <v>95.152409000000006</v>
      </c>
      <c r="Q38">
        <v>12.04</v>
      </c>
      <c r="R38">
        <v>23.21312</v>
      </c>
      <c r="S38">
        <v>0</v>
      </c>
      <c r="T38">
        <v>0.96319999999999995</v>
      </c>
      <c r="U38">
        <v>327.24720000000002</v>
      </c>
      <c r="V38">
        <v>9.5618789999999994</v>
      </c>
      <c r="W38">
        <v>21.748863</v>
      </c>
      <c r="X38">
        <v>96.626683</v>
      </c>
      <c r="Y38">
        <v>0</v>
      </c>
      <c r="Z38">
        <v>0</v>
      </c>
      <c r="AA38">
        <v>40.597031000000001</v>
      </c>
      <c r="AB38">
        <v>42.591754000000002</v>
      </c>
      <c r="AC38">
        <v>30.903670000000002</v>
      </c>
      <c r="AD38">
        <v>38.917400999999998</v>
      </c>
      <c r="AE38">
        <v>51.123933999999998</v>
      </c>
      <c r="AF38">
        <v>37.219607000000003</v>
      </c>
      <c r="AG38">
        <v>41.947046</v>
      </c>
      <c r="AH38">
        <v>160.94577000000001</v>
      </c>
      <c r="AI38">
        <v>0</v>
      </c>
      <c r="AJ38">
        <v>0</v>
      </c>
      <c r="AK38">
        <v>57.876607999999997</v>
      </c>
      <c r="AL38">
        <v>67.154303999999996</v>
      </c>
      <c r="AM38">
        <v>5.5894000000000004</v>
      </c>
      <c r="AN38">
        <v>1.024462</v>
      </c>
      <c r="AO38">
        <v>0.28318100000000002</v>
      </c>
      <c r="AP38">
        <v>0</v>
      </c>
      <c r="AQ38">
        <v>62.464480999999999</v>
      </c>
      <c r="AR38">
        <v>31.901184000000001</v>
      </c>
      <c r="AS38">
        <v>15.655374999999999</v>
      </c>
      <c r="AT38">
        <v>14.449299999999999</v>
      </c>
      <c r="AU38">
        <v>0</v>
      </c>
      <c r="AV38">
        <v>0</v>
      </c>
      <c r="AW38">
        <v>0</v>
      </c>
      <c r="AX38">
        <v>0</v>
      </c>
      <c r="AY38">
        <v>4.2081369999999998</v>
      </c>
      <c r="AZ38">
        <v>5.1521189999999999</v>
      </c>
      <c r="BA38">
        <v>3.4033350000000002</v>
      </c>
      <c r="BB38">
        <v>1.4921120000000001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2074.0811220000001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365.05279999999999</v>
      </c>
      <c r="L39">
        <v>111.7312</v>
      </c>
      <c r="M39">
        <v>91.165289999999999</v>
      </c>
      <c r="N39">
        <v>104.548329</v>
      </c>
      <c r="O39">
        <v>100.129938</v>
      </c>
      <c r="P39">
        <v>95.152409000000006</v>
      </c>
      <c r="Q39">
        <v>12.04</v>
      </c>
      <c r="R39">
        <v>23.21312</v>
      </c>
      <c r="S39">
        <v>0</v>
      </c>
      <c r="T39">
        <v>0.96319999999999995</v>
      </c>
      <c r="U39">
        <v>327.24720000000002</v>
      </c>
      <c r="V39">
        <v>7.6574400000000002</v>
      </c>
      <c r="W39">
        <v>27.931740000000001</v>
      </c>
      <c r="X39">
        <v>124.86135</v>
      </c>
      <c r="Y39">
        <v>0</v>
      </c>
      <c r="Z39">
        <v>0</v>
      </c>
      <c r="AA39">
        <v>40.597031000000001</v>
      </c>
      <c r="AB39">
        <v>42.591754000000002</v>
      </c>
      <c r="AC39">
        <v>30.903670000000002</v>
      </c>
      <c r="AD39">
        <v>38.917400999999998</v>
      </c>
      <c r="AE39">
        <v>51.123933999999998</v>
      </c>
      <c r="AF39">
        <v>37.219607000000003</v>
      </c>
      <c r="AG39">
        <v>41.947046</v>
      </c>
      <c r="AH39">
        <v>160.94577000000001</v>
      </c>
      <c r="AI39">
        <v>0</v>
      </c>
      <c r="AJ39">
        <v>0</v>
      </c>
      <c r="AK39">
        <v>57.876607999999997</v>
      </c>
      <c r="AL39">
        <v>67.154303999999996</v>
      </c>
      <c r="AM39">
        <v>5.5894000000000004</v>
      </c>
      <c r="AN39">
        <v>1.024462</v>
      </c>
      <c r="AO39">
        <v>0.28318100000000002</v>
      </c>
      <c r="AP39">
        <v>0</v>
      </c>
      <c r="AQ39">
        <v>62.464480999999999</v>
      </c>
      <c r="AR39">
        <v>31.901184000000001</v>
      </c>
      <c r="AS39">
        <v>15.655374999999999</v>
      </c>
      <c r="AT39">
        <v>14.449299999999999</v>
      </c>
      <c r="AU39">
        <v>0</v>
      </c>
      <c r="AV39">
        <v>0</v>
      </c>
      <c r="AW39">
        <v>0</v>
      </c>
      <c r="AX39">
        <v>0</v>
      </c>
      <c r="AY39">
        <v>4.2081369999999998</v>
      </c>
      <c r="AZ39">
        <v>5.1521189999999999</v>
      </c>
      <c r="BA39">
        <v>3.4033350000000002</v>
      </c>
      <c r="BB39">
        <v>1.4921120000000001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2106.5942269999996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365.05279999999999</v>
      </c>
      <c r="L40">
        <v>111.7312</v>
      </c>
      <c r="M40">
        <v>91.165289999999999</v>
      </c>
      <c r="N40">
        <v>104.548329</v>
      </c>
      <c r="O40">
        <v>100.129938</v>
      </c>
      <c r="P40">
        <v>95.152409000000006</v>
      </c>
      <c r="Q40">
        <v>12.04</v>
      </c>
      <c r="R40">
        <v>23.21312</v>
      </c>
      <c r="S40">
        <v>0</v>
      </c>
      <c r="T40">
        <v>0.96319999999999995</v>
      </c>
      <c r="U40">
        <v>327.24720000000002</v>
      </c>
      <c r="V40">
        <v>7.6574400000000002</v>
      </c>
      <c r="W40">
        <v>27.931740000000001</v>
      </c>
      <c r="X40">
        <v>124.86135</v>
      </c>
      <c r="Y40">
        <v>0</v>
      </c>
      <c r="Z40">
        <v>0</v>
      </c>
      <c r="AA40">
        <v>40.597031000000001</v>
      </c>
      <c r="AB40">
        <v>42.591754000000002</v>
      </c>
      <c r="AC40">
        <v>30.903670000000002</v>
      </c>
      <c r="AD40">
        <v>38.917400999999998</v>
      </c>
      <c r="AE40">
        <v>51.123933999999998</v>
      </c>
      <c r="AF40">
        <v>37.219607000000003</v>
      </c>
      <c r="AG40">
        <v>41.947046</v>
      </c>
      <c r="AH40">
        <v>160.94577000000001</v>
      </c>
      <c r="AI40">
        <v>0</v>
      </c>
      <c r="AJ40">
        <v>0</v>
      </c>
      <c r="AK40">
        <v>57.876607999999997</v>
      </c>
      <c r="AL40">
        <v>67.154303999999996</v>
      </c>
      <c r="AM40">
        <v>5.5894000000000004</v>
      </c>
      <c r="AN40">
        <v>1.024462</v>
      </c>
      <c r="AO40">
        <v>0.28318100000000002</v>
      </c>
      <c r="AP40">
        <v>0</v>
      </c>
      <c r="AQ40">
        <v>62.464480999999999</v>
      </c>
      <c r="AR40">
        <v>31.901184000000001</v>
      </c>
      <c r="AS40">
        <v>15.655374999999999</v>
      </c>
      <c r="AT40">
        <v>14.449299999999999</v>
      </c>
      <c r="AU40">
        <v>0</v>
      </c>
      <c r="AV40">
        <v>0</v>
      </c>
      <c r="AW40">
        <v>0</v>
      </c>
      <c r="AX40">
        <v>0</v>
      </c>
      <c r="AY40">
        <v>4.2081369999999998</v>
      </c>
      <c r="AZ40">
        <v>5.1521189999999999</v>
      </c>
      <c r="BA40">
        <v>3.4033350000000002</v>
      </c>
      <c r="BB40">
        <v>1.4921120000000001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2106.5942269999996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365.05279999999999</v>
      </c>
      <c r="L41">
        <v>111.7312</v>
      </c>
      <c r="M41">
        <v>91.165289999999999</v>
      </c>
      <c r="N41">
        <v>104.548329</v>
      </c>
      <c r="O41">
        <v>122.904224</v>
      </c>
      <c r="P41">
        <v>123.048896</v>
      </c>
      <c r="Q41">
        <v>12.04</v>
      </c>
      <c r="R41">
        <v>23.21312</v>
      </c>
      <c r="S41">
        <v>0</v>
      </c>
      <c r="T41">
        <v>1.5613220000000001</v>
      </c>
      <c r="U41">
        <v>327.24720000000002</v>
      </c>
      <c r="V41">
        <v>7.6574400000000002</v>
      </c>
      <c r="W41">
        <v>27.931740000000001</v>
      </c>
      <c r="X41">
        <v>124.86135</v>
      </c>
      <c r="Y41">
        <v>0</v>
      </c>
      <c r="Z41">
        <v>0</v>
      </c>
      <c r="AA41">
        <v>40.597031000000001</v>
      </c>
      <c r="AB41">
        <v>42.591754000000002</v>
      </c>
      <c r="AC41">
        <v>30.903670000000002</v>
      </c>
      <c r="AD41">
        <v>38.917400999999998</v>
      </c>
      <c r="AE41">
        <v>51.123933999999998</v>
      </c>
      <c r="AF41">
        <v>37.219607000000003</v>
      </c>
      <c r="AG41">
        <v>41.947046</v>
      </c>
      <c r="AH41">
        <v>160.94577000000001</v>
      </c>
      <c r="AI41">
        <v>0</v>
      </c>
      <c r="AJ41">
        <v>0</v>
      </c>
      <c r="AK41">
        <v>57.876607999999997</v>
      </c>
      <c r="AL41">
        <v>67.154303999999996</v>
      </c>
      <c r="AM41">
        <v>5.5894000000000004</v>
      </c>
      <c r="AN41">
        <v>1.024462</v>
      </c>
      <c r="AO41">
        <v>1.9822660000000001</v>
      </c>
      <c r="AP41">
        <v>0</v>
      </c>
      <c r="AQ41">
        <v>62.464480999999999</v>
      </c>
      <c r="AR41">
        <v>31.901184000000001</v>
      </c>
      <c r="AS41">
        <v>15.655374999999999</v>
      </c>
      <c r="AT41">
        <v>14.449299999999999</v>
      </c>
      <c r="AU41">
        <v>0</v>
      </c>
      <c r="AV41">
        <v>0</v>
      </c>
      <c r="AW41">
        <v>0</v>
      </c>
      <c r="AX41">
        <v>0</v>
      </c>
      <c r="AY41">
        <v>4.2081369999999998</v>
      </c>
      <c r="AZ41">
        <v>5.1521189999999999</v>
      </c>
      <c r="BA41">
        <v>3.4033350000000002</v>
      </c>
      <c r="BB41">
        <v>1.4921120000000001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2159.5622069999995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365.05279999999999</v>
      </c>
      <c r="L42">
        <v>111.7312</v>
      </c>
      <c r="M42">
        <v>91.165289999999999</v>
      </c>
      <c r="N42">
        <v>104.548329</v>
      </c>
      <c r="O42">
        <v>122.904224</v>
      </c>
      <c r="P42">
        <v>123.048896</v>
      </c>
      <c r="Q42">
        <v>12.04</v>
      </c>
      <c r="R42">
        <v>23.21312</v>
      </c>
      <c r="S42">
        <v>0</v>
      </c>
      <c r="T42">
        <v>1.5613220000000001</v>
      </c>
      <c r="U42">
        <v>327.24720000000002</v>
      </c>
      <c r="V42">
        <v>7.6574400000000002</v>
      </c>
      <c r="W42">
        <v>27.931740000000001</v>
      </c>
      <c r="X42">
        <v>124.86135</v>
      </c>
      <c r="Y42">
        <v>0</v>
      </c>
      <c r="Z42">
        <v>0</v>
      </c>
      <c r="AA42">
        <v>40.597031000000001</v>
      </c>
      <c r="AB42">
        <v>42.591754000000002</v>
      </c>
      <c r="AC42">
        <v>30.903670000000002</v>
      </c>
      <c r="AD42">
        <v>38.917400999999998</v>
      </c>
      <c r="AE42">
        <v>51.123933999999998</v>
      </c>
      <c r="AF42">
        <v>37.219607000000003</v>
      </c>
      <c r="AG42">
        <v>41.947046</v>
      </c>
      <c r="AH42">
        <v>160.94577000000001</v>
      </c>
      <c r="AI42">
        <v>0</v>
      </c>
      <c r="AJ42">
        <v>0</v>
      </c>
      <c r="AK42">
        <v>57.876607999999997</v>
      </c>
      <c r="AL42">
        <v>67.154303999999996</v>
      </c>
      <c r="AM42">
        <v>5.5894000000000004</v>
      </c>
      <c r="AN42">
        <v>1.024462</v>
      </c>
      <c r="AO42">
        <v>1.9822660000000001</v>
      </c>
      <c r="AP42">
        <v>0</v>
      </c>
      <c r="AQ42">
        <v>62.464480999999999</v>
      </c>
      <c r="AR42">
        <v>31.901184000000001</v>
      </c>
      <c r="AS42">
        <v>15.655374999999999</v>
      </c>
      <c r="AT42">
        <v>14.449299999999999</v>
      </c>
      <c r="AU42">
        <v>0</v>
      </c>
      <c r="AV42">
        <v>0</v>
      </c>
      <c r="AW42">
        <v>0</v>
      </c>
      <c r="AX42">
        <v>0</v>
      </c>
      <c r="AY42">
        <v>4.2081369999999998</v>
      </c>
      <c r="AZ42">
        <v>5.1521189999999999</v>
      </c>
      <c r="BA42">
        <v>3.4033350000000002</v>
      </c>
      <c r="BB42">
        <v>1.4921120000000001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2159.5622069999995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365.05279999999999</v>
      </c>
      <c r="L43">
        <v>111.7312</v>
      </c>
      <c r="M43">
        <v>91.165289999999999</v>
      </c>
      <c r="N43">
        <v>104.548329</v>
      </c>
      <c r="O43">
        <v>99.166737999999995</v>
      </c>
      <c r="P43">
        <v>123.048896</v>
      </c>
      <c r="Q43">
        <v>12.04</v>
      </c>
      <c r="R43">
        <v>23.21312</v>
      </c>
      <c r="S43">
        <v>0</v>
      </c>
      <c r="T43">
        <v>1.5613220000000001</v>
      </c>
      <c r="U43">
        <v>327.24720000000002</v>
      </c>
      <c r="V43">
        <v>7.6574400000000002</v>
      </c>
      <c r="W43">
        <v>27.931740000000001</v>
      </c>
      <c r="X43">
        <v>124.86135</v>
      </c>
      <c r="Y43">
        <v>0</v>
      </c>
      <c r="Z43">
        <v>0</v>
      </c>
      <c r="AA43">
        <v>40.597031000000001</v>
      </c>
      <c r="AB43">
        <v>42.591754000000002</v>
      </c>
      <c r="AC43">
        <v>30.903670000000002</v>
      </c>
      <c r="AD43">
        <v>38.917400999999998</v>
      </c>
      <c r="AE43">
        <v>51.123933999999998</v>
      </c>
      <c r="AF43">
        <v>27.914705000000001</v>
      </c>
      <c r="AG43">
        <v>41.947046</v>
      </c>
      <c r="AH43">
        <v>160.94577000000001</v>
      </c>
      <c r="AI43">
        <v>0</v>
      </c>
      <c r="AJ43">
        <v>0</v>
      </c>
      <c r="AK43">
        <v>57.876607999999997</v>
      </c>
      <c r="AL43">
        <v>67.154303999999996</v>
      </c>
      <c r="AM43">
        <v>5.5894000000000004</v>
      </c>
      <c r="AN43">
        <v>1.024462</v>
      </c>
      <c r="AO43">
        <v>1.9822660000000001</v>
      </c>
      <c r="AP43">
        <v>0</v>
      </c>
      <c r="AQ43">
        <v>62.464480999999999</v>
      </c>
      <c r="AR43">
        <v>31.901184000000001</v>
      </c>
      <c r="AS43">
        <v>15.655374999999999</v>
      </c>
      <c r="AT43">
        <v>14.449299999999999</v>
      </c>
      <c r="AU43">
        <v>0</v>
      </c>
      <c r="AV43">
        <v>0</v>
      </c>
      <c r="AW43">
        <v>0</v>
      </c>
      <c r="AX43">
        <v>0</v>
      </c>
      <c r="AY43">
        <v>4.2081369999999998</v>
      </c>
      <c r="AZ43">
        <v>5.1521189999999999</v>
      </c>
      <c r="BA43">
        <v>3.4033350000000002</v>
      </c>
      <c r="BB43">
        <v>1.4921120000000001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2126.5198189999996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365.05279999999999</v>
      </c>
      <c r="L44">
        <v>111.7312</v>
      </c>
      <c r="M44">
        <v>91.165289999999999</v>
      </c>
      <c r="N44">
        <v>104.548329</v>
      </c>
      <c r="O44">
        <v>99.166737999999995</v>
      </c>
      <c r="P44">
        <v>123.048896</v>
      </c>
      <c r="Q44">
        <v>12.04</v>
      </c>
      <c r="R44">
        <v>23.21312</v>
      </c>
      <c r="S44">
        <v>0</v>
      </c>
      <c r="T44">
        <v>1.5613220000000001</v>
      </c>
      <c r="U44">
        <v>327.24720000000002</v>
      </c>
      <c r="V44">
        <v>7.6574400000000002</v>
      </c>
      <c r="W44">
        <v>27.931740000000001</v>
      </c>
      <c r="X44">
        <v>124.86135</v>
      </c>
      <c r="Y44">
        <v>0</v>
      </c>
      <c r="Z44">
        <v>0</v>
      </c>
      <c r="AA44">
        <v>40.597031000000001</v>
      </c>
      <c r="AB44">
        <v>42.591754000000002</v>
      </c>
      <c r="AC44">
        <v>30.903670000000002</v>
      </c>
      <c r="AD44">
        <v>38.917400999999998</v>
      </c>
      <c r="AE44">
        <v>51.123933999999998</v>
      </c>
      <c r="AF44">
        <v>27.914705000000001</v>
      </c>
      <c r="AG44">
        <v>41.947046</v>
      </c>
      <c r="AH44">
        <v>160.94577000000001</v>
      </c>
      <c r="AI44">
        <v>0</v>
      </c>
      <c r="AJ44">
        <v>0</v>
      </c>
      <c r="AK44">
        <v>57.876607999999997</v>
      </c>
      <c r="AL44">
        <v>67.154303999999996</v>
      </c>
      <c r="AM44">
        <v>5.5894000000000004</v>
      </c>
      <c r="AN44">
        <v>1.024462</v>
      </c>
      <c r="AO44">
        <v>1.9822660000000001</v>
      </c>
      <c r="AP44">
        <v>0</v>
      </c>
      <c r="AQ44">
        <v>62.464480999999999</v>
      </c>
      <c r="AR44">
        <v>31.901184000000001</v>
      </c>
      <c r="AS44">
        <v>15.655374999999999</v>
      </c>
      <c r="AT44">
        <v>14.449299999999999</v>
      </c>
      <c r="AU44">
        <v>0</v>
      </c>
      <c r="AV44">
        <v>0</v>
      </c>
      <c r="AW44">
        <v>0</v>
      </c>
      <c r="AX44">
        <v>0</v>
      </c>
      <c r="AY44">
        <v>4.2081369999999998</v>
      </c>
      <c r="AZ44">
        <v>5.1521189999999999</v>
      </c>
      <c r="BA44">
        <v>3.4033350000000002</v>
      </c>
      <c r="BB44">
        <v>1.4921120000000001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2126.5198189999996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365.05279999999999</v>
      </c>
      <c r="L45">
        <v>111.7312</v>
      </c>
      <c r="M45">
        <v>91.165289999999999</v>
      </c>
      <c r="N45">
        <v>117.22144</v>
      </c>
      <c r="O45">
        <v>122.904224</v>
      </c>
      <c r="P45">
        <v>123.048896</v>
      </c>
      <c r="Q45">
        <v>14.927096000000001</v>
      </c>
      <c r="R45">
        <v>24.561599999999999</v>
      </c>
      <c r="S45">
        <v>0</v>
      </c>
      <c r="T45">
        <v>1.5613220000000001</v>
      </c>
      <c r="U45">
        <v>327.24720000000002</v>
      </c>
      <c r="V45">
        <v>10.297186</v>
      </c>
      <c r="W45">
        <v>30.986239999999999</v>
      </c>
      <c r="X45">
        <v>142.84255999999999</v>
      </c>
      <c r="Y45">
        <v>0</v>
      </c>
      <c r="Z45">
        <v>0</v>
      </c>
      <c r="AA45">
        <v>40.597031000000001</v>
      </c>
      <c r="AB45">
        <v>42.591754000000002</v>
      </c>
      <c r="AC45">
        <v>30.903670000000002</v>
      </c>
      <c r="AD45">
        <v>38.917400999999998</v>
      </c>
      <c r="AE45">
        <v>51.123933999999998</v>
      </c>
      <c r="AF45">
        <v>27.914705000000001</v>
      </c>
      <c r="AG45">
        <v>41.947046</v>
      </c>
      <c r="AH45">
        <v>160.94577000000001</v>
      </c>
      <c r="AI45">
        <v>0</v>
      </c>
      <c r="AJ45">
        <v>0</v>
      </c>
      <c r="AK45">
        <v>57.876607999999997</v>
      </c>
      <c r="AL45">
        <v>44.769536000000002</v>
      </c>
      <c r="AM45">
        <v>5.5894000000000004</v>
      </c>
      <c r="AN45">
        <v>1.024462</v>
      </c>
      <c r="AO45">
        <v>1.9822660000000001</v>
      </c>
      <c r="AP45">
        <v>0</v>
      </c>
      <c r="AQ45">
        <v>62.464480999999999</v>
      </c>
      <c r="AR45">
        <v>31.901184000000001</v>
      </c>
      <c r="AS45">
        <v>34.726469000000002</v>
      </c>
      <c r="AT45">
        <v>14.449299999999999</v>
      </c>
      <c r="AU45">
        <v>0</v>
      </c>
      <c r="AV45">
        <v>0</v>
      </c>
      <c r="AW45">
        <v>0</v>
      </c>
      <c r="AX45">
        <v>0</v>
      </c>
      <c r="AY45">
        <v>4.2081369999999998</v>
      </c>
      <c r="AZ45">
        <v>5.1521189999999999</v>
      </c>
      <c r="BA45">
        <v>3.4033350000000002</v>
      </c>
      <c r="BB45">
        <v>1.4921120000000001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2187.5277740000001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365.05279999999999</v>
      </c>
      <c r="L46">
        <v>111.7312</v>
      </c>
      <c r="M46">
        <v>91.165289999999999</v>
      </c>
      <c r="N46">
        <v>117.22144</v>
      </c>
      <c r="O46">
        <v>122.904224</v>
      </c>
      <c r="P46">
        <v>123.048896</v>
      </c>
      <c r="Q46">
        <v>14.927096000000001</v>
      </c>
      <c r="R46">
        <v>24.561599999999999</v>
      </c>
      <c r="S46">
        <v>0</v>
      </c>
      <c r="T46">
        <v>1.5613220000000001</v>
      </c>
      <c r="U46">
        <v>327.24720000000002</v>
      </c>
      <c r="V46">
        <v>10.297186</v>
      </c>
      <c r="W46">
        <v>30.986239999999999</v>
      </c>
      <c r="X46">
        <v>142.84255999999999</v>
      </c>
      <c r="Y46">
        <v>0</v>
      </c>
      <c r="Z46">
        <v>0</v>
      </c>
      <c r="AA46">
        <v>40.597031000000001</v>
      </c>
      <c r="AB46">
        <v>42.591754000000002</v>
      </c>
      <c r="AC46">
        <v>30.903670000000002</v>
      </c>
      <c r="AD46">
        <v>38.917400999999998</v>
      </c>
      <c r="AE46">
        <v>51.123933999999998</v>
      </c>
      <c r="AF46">
        <v>27.914705000000001</v>
      </c>
      <c r="AG46">
        <v>41.947046</v>
      </c>
      <c r="AH46">
        <v>160.94577000000001</v>
      </c>
      <c r="AI46">
        <v>0</v>
      </c>
      <c r="AJ46">
        <v>0</v>
      </c>
      <c r="AK46">
        <v>57.876607999999997</v>
      </c>
      <c r="AL46">
        <v>44.769536000000002</v>
      </c>
      <c r="AM46">
        <v>5.5894000000000004</v>
      </c>
      <c r="AN46">
        <v>1.024462</v>
      </c>
      <c r="AO46">
        <v>1.9822660000000001</v>
      </c>
      <c r="AP46">
        <v>0</v>
      </c>
      <c r="AQ46">
        <v>62.464480999999999</v>
      </c>
      <c r="AR46">
        <v>31.901184000000001</v>
      </c>
      <c r="AS46">
        <v>34.726469000000002</v>
      </c>
      <c r="AT46">
        <v>14.449299999999999</v>
      </c>
      <c r="AU46">
        <v>0</v>
      </c>
      <c r="AV46">
        <v>0</v>
      </c>
      <c r="AW46">
        <v>0</v>
      </c>
      <c r="AX46">
        <v>0</v>
      </c>
      <c r="AY46">
        <v>4.2081369999999998</v>
      </c>
      <c r="AZ46">
        <v>5.1521189999999999</v>
      </c>
      <c r="BA46">
        <v>3.4033350000000002</v>
      </c>
      <c r="BB46">
        <v>1.4921120000000001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2187.5277740000001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428.73958399999998</v>
      </c>
      <c r="L47">
        <v>111.7312</v>
      </c>
      <c r="M47">
        <v>91.165289999999999</v>
      </c>
      <c r="N47">
        <v>117.22144</v>
      </c>
      <c r="O47">
        <v>122.904224</v>
      </c>
      <c r="P47">
        <v>123.048896</v>
      </c>
      <c r="Q47">
        <v>14.927096000000001</v>
      </c>
      <c r="R47">
        <v>28.534564</v>
      </c>
      <c r="S47">
        <v>0</v>
      </c>
      <c r="T47">
        <v>1.5613220000000001</v>
      </c>
      <c r="U47">
        <v>327.24720000000002</v>
      </c>
      <c r="V47">
        <v>13.773759999999999</v>
      </c>
      <c r="W47">
        <v>30.986239999999999</v>
      </c>
      <c r="X47">
        <v>142.84255999999999</v>
      </c>
      <c r="Y47">
        <v>0</v>
      </c>
      <c r="Z47">
        <v>0</v>
      </c>
      <c r="AA47">
        <v>40.597031000000001</v>
      </c>
      <c r="AB47">
        <v>42.591754000000002</v>
      </c>
      <c r="AC47">
        <v>30.903670000000002</v>
      </c>
      <c r="AD47">
        <v>38.917400999999998</v>
      </c>
      <c r="AE47">
        <v>51.123933999999998</v>
      </c>
      <c r="AF47">
        <v>27.914705000000001</v>
      </c>
      <c r="AG47">
        <v>41.947046</v>
      </c>
      <c r="AH47">
        <v>160.94577000000001</v>
      </c>
      <c r="AI47">
        <v>0</v>
      </c>
      <c r="AJ47">
        <v>0</v>
      </c>
      <c r="AK47">
        <v>57.876607999999997</v>
      </c>
      <c r="AL47">
        <v>44.769536000000002</v>
      </c>
      <c r="AM47">
        <v>5.5894000000000004</v>
      </c>
      <c r="AN47">
        <v>1.024462</v>
      </c>
      <c r="AO47">
        <v>1.9822660000000001</v>
      </c>
      <c r="AP47">
        <v>0</v>
      </c>
      <c r="AQ47">
        <v>62.464480999999999</v>
      </c>
      <c r="AR47">
        <v>31.901184000000001</v>
      </c>
      <c r="AS47">
        <v>34.726469000000002</v>
      </c>
      <c r="AT47">
        <v>14.449299999999999</v>
      </c>
      <c r="AU47">
        <v>0</v>
      </c>
      <c r="AV47">
        <v>0</v>
      </c>
      <c r="AW47">
        <v>0</v>
      </c>
      <c r="AX47">
        <v>0</v>
      </c>
      <c r="AY47">
        <v>4.2081369999999998</v>
      </c>
      <c r="AZ47">
        <v>5.1521189999999999</v>
      </c>
      <c r="BA47">
        <v>3.4033350000000002</v>
      </c>
      <c r="BB47">
        <v>1.4921120000000001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2258.6640959999995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476.899584</v>
      </c>
      <c r="L48">
        <v>111.7312</v>
      </c>
      <c r="M48">
        <v>91.165289999999999</v>
      </c>
      <c r="N48">
        <v>117.22144</v>
      </c>
      <c r="O48">
        <v>122.904224</v>
      </c>
      <c r="P48">
        <v>123.048896</v>
      </c>
      <c r="Q48">
        <v>14.927096000000001</v>
      </c>
      <c r="R48">
        <v>30.601345999999999</v>
      </c>
      <c r="S48">
        <v>0</v>
      </c>
      <c r="T48">
        <v>1.5613220000000001</v>
      </c>
      <c r="U48">
        <v>327.24720000000002</v>
      </c>
      <c r="V48">
        <v>13.773759999999999</v>
      </c>
      <c r="W48">
        <v>30.986239999999999</v>
      </c>
      <c r="X48">
        <v>142.84255999999999</v>
      </c>
      <c r="Y48">
        <v>0</v>
      </c>
      <c r="Z48">
        <v>0</v>
      </c>
      <c r="AA48">
        <v>40.597031000000001</v>
      </c>
      <c r="AB48">
        <v>42.591754000000002</v>
      </c>
      <c r="AC48">
        <v>30.903670000000002</v>
      </c>
      <c r="AD48">
        <v>38.917400999999998</v>
      </c>
      <c r="AE48">
        <v>51.123933999999998</v>
      </c>
      <c r="AF48">
        <v>27.914705000000001</v>
      </c>
      <c r="AG48">
        <v>41.947046</v>
      </c>
      <c r="AH48">
        <v>160.94577000000001</v>
      </c>
      <c r="AI48">
        <v>0</v>
      </c>
      <c r="AJ48">
        <v>0</v>
      </c>
      <c r="AK48">
        <v>57.876607999999997</v>
      </c>
      <c r="AL48">
        <v>44.769536000000002</v>
      </c>
      <c r="AM48">
        <v>5.5894000000000004</v>
      </c>
      <c r="AN48">
        <v>1.024462</v>
      </c>
      <c r="AO48">
        <v>1.9822660000000001</v>
      </c>
      <c r="AP48">
        <v>0</v>
      </c>
      <c r="AQ48">
        <v>62.464480999999999</v>
      </c>
      <c r="AR48">
        <v>31.901184000000001</v>
      </c>
      <c r="AS48">
        <v>34.726469000000002</v>
      </c>
      <c r="AT48">
        <v>14.449299999999999</v>
      </c>
      <c r="AU48">
        <v>0</v>
      </c>
      <c r="AV48">
        <v>0</v>
      </c>
      <c r="AW48">
        <v>0</v>
      </c>
      <c r="AX48">
        <v>0</v>
      </c>
      <c r="AY48">
        <v>4.2081369999999998</v>
      </c>
      <c r="AZ48">
        <v>5.1521189999999999</v>
      </c>
      <c r="BA48">
        <v>3.4033350000000002</v>
      </c>
      <c r="BB48">
        <v>1.4921120000000001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2308.8908779999992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525.05958399999997</v>
      </c>
      <c r="L49">
        <v>115.584</v>
      </c>
      <c r="M49">
        <v>91.165289999999999</v>
      </c>
      <c r="N49">
        <v>117.225336</v>
      </c>
      <c r="O49">
        <v>122.90613999999999</v>
      </c>
      <c r="P49">
        <v>123.048896</v>
      </c>
      <c r="Q49">
        <v>14.927096000000001</v>
      </c>
      <c r="R49">
        <v>30.601345999999999</v>
      </c>
      <c r="S49">
        <v>0</v>
      </c>
      <c r="T49">
        <v>0.96319999999999995</v>
      </c>
      <c r="U49">
        <v>327.24720000000002</v>
      </c>
      <c r="V49">
        <v>13.773759999999999</v>
      </c>
      <c r="W49">
        <v>30.986239999999999</v>
      </c>
      <c r="X49">
        <v>142.84255999999999</v>
      </c>
      <c r="Y49">
        <v>0</v>
      </c>
      <c r="Z49">
        <v>0</v>
      </c>
      <c r="AA49">
        <v>40.597031000000001</v>
      </c>
      <c r="AB49">
        <v>42.591754000000002</v>
      </c>
      <c r="AC49">
        <v>30.903670000000002</v>
      </c>
      <c r="AD49">
        <v>38.917400999999998</v>
      </c>
      <c r="AE49">
        <v>51.123933999999998</v>
      </c>
      <c r="AF49">
        <v>27.914705000000001</v>
      </c>
      <c r="AG49">
        <v>41.947046</v>
      </c>
      <c r="AH49">
        <v>160.94577000000001</v>
      </c>
      <c r="AI49">
        <v>0</v>
      </c>
      <c r="AJ49">
        <v>0</v>
      </c>
      <c r="AK49">
        <v>57.876607999999997</v>
      </c>
      <c r="AL49">
        <v>61.558112000000001</v>
      </c>
      <c r="AM49">
        <v>5.5894000000000004</v>
      </c>
      <c r="AN49">
        <v>1.024462</v>
      </c>
      <c r="AO49">
        <v>1.9822660000000001</v>
      </c>
      <c r="AP49">
        <v>0</v>
      </c>
      <c r="AQ49">
        <v>62.464480999999999</v>
      </c>
      <c r="AR49">
        <v>31.901184000000001</v>
      </c>
      <c r="AS49">
        <v>15.655374999999999</v>
      </c>
      <c r="AT49">
        <v>14.449299999999999</v>
      </c>
      <c r="AU49">
        <v>0</v>
      </c>
      <c r="AV49">
        <v>0</v>
      </c>
      <c r="AW49">
        <v>0</v>
      </c>
      <c r="AX49">
        <v>0</v>
      </c>
      <c r="AY49">
        <v>4.2081369999999998</v>
      </c>
      <c r="AZ49">
        <v>5.1521189999999999</v>
      </c>
      <c r="BA49">
        <v>3.4033350000000002</v>
      </c>
      <c r="BB49">
        <v>1.4921120000000001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2358.0288499999988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525.05958399999997</v>
      </c>
      <c r="L50">
        <v>115.584</v>
      </c>
      <c r="M50">
        <v>91.165289999999999</v>
      </c>
      <c r="N50">
        <v>117.225336</v>
      </c>
      <c r="O50">
        <v>122.90613999999999</v>
      </c>
      <c r="P50">
        <v>123.048896</v>
      </c>
      <c r="Q50">
        <v>14.927096000000001</v>
      </c>
      <c r="R50">
        <v>30.601345999999999</v>
      </c>
      <c r="S50">
        <v>0</v>
      </c>
      <c r="T50">
        <v>0.96319999999999995</v>
      </c>
      <c r="U50">
        <v>327.24720000000002</v>
      </c>
      <c r="V50">
        <v>13.773759999999999</v>
      </c>
      <c r="W50">
        <v>30.986239999999999</v>
      </c>
      <c r="X50">
        <v>142.84255999999999</v>
      </c>
      <c r="Y50">
        <v>0</v>
      </c>
      <c r="Z50">
        <v>0</v>
      </c>
      <c r="AA50">
        <v>40.597031000000001</v>
      </c>
      <c r="AB50">
        <v>42.591754000000002</v>
      </c>
      <c r="AC50">
        <v>30.903670000000002</v>
      </c>
      <c r="AD50">
        <v>38.917400999999998</v>
      </c>
      <c r="AE50">
        <v>51.123933999999998</v>
      </c>
      <c r="AF50">
        <v>27.914705000000001</v>
      </c>
      <c r="AG50">
        <v>41.947046</v>
      </c>
      <c r="AH50">
        <v>160.94577000000001</v>
      </c>
      <c r="AI50">
        <v>0</v>
      </c>
      <c r="AJ50">
        <v>0</v>
      </c>
      <c r="AK50">
        <v>57.876607999999997</v>
      </c>
      <c r="AL50">
        <v>73.869733999999994</v>
      </c>
      <c r="AM50">
        <v>0</v>
      </c>
      <c r="AN50">
        <v>1.024462</v>
      </c>
      <c r="AO50">
        <v>1.9822660000000001</v>
      </c>
      <c r="AP50">
        <v>0</v>
      </c>
      <c r="AQ50">
        <v>62.464480999999999</v>
      </c>
      <c r="AR50">
        <v>31.901184000000001</v>
      </c>
      <c r="AS50">
        <v>15.655374999999999</v>
      </c>
      <c r="AT50">
        <v>14.449299999999999</v>
      </c>
      <c r="AU50">
        <v>0</v>
      </c>
      <c r="AV50">
        <v>0</v>
      </c>
      <c r="AW50">
        <v>0</v>
      </c>
      <c r="AX50">
        <v>0</v>
      </c>
      <c r="AY50">
        <v>4.2081369999999998</v>
      </c>
      <c r="AZ50">
        <v>5.1521189999999999</v>
      </c>
      <c r="BA50">
        <v>3.4033350000000002</v>
      </c>
      <c r="BB50">
        <v>1.4921120000000001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2364.7510719999987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582.47150499999998</v>
      </c>
      <c r="L51">
        <v>115.584</v>
      </c>
      <c r="M51">
        <v>91.165289999999999</v>
      </c>
      <c r="N51">
        <v>117.225336</v>
      </c>
      <c r="O51">
        <v>122.90613999999999</v>
      </c>
      <c r="P51">
        <v>123.048896</v>
      </c>
      <c r="Q51">
        <v>17.658731</v>
      </c>
      <c r="R51">
        <v>36.243867999999999</v>
      </c>
      <c r="S51">
        <v>0</v>
      </c>
      <c r="T51">
        <v>0.96319999999999995</v>
      </c>
      <c r="U51">
        <v>327.24720000000002</v>
      </c>
      <c r="V51">
        <v>13.773759999999999</v>
      </c>
      <c r="W51">
        <v>30.986239999999999</v>
      </c>
      <c r="X51">
        <v>142.84255999999999</v>
      </c>
      <c r="Y51">
        <v>0</v>
      </c>
      <c r="Z51">
        <v>0</v>
      </c>
      <c r="AA51">
        <v>40.597031000000001</v>
      </c>
      <c r="AB51">
        <v>42.591754000000002</v>
      </c>
      <c r="AC51">
        <v>30.903670000000002</v>
      </c>
      <c r="AD51">
        <v>38.917400999999998</v>
      </c>
      <c r="AE51">
        <v>51.123933999999998</v>
      </c>
      <c r="AF51">
        <v>27.914705000000001</v>
      </c>
      <c r="AG51">
        <v>41.947046</v>
      </c>
      <c r="AH51">
        <v>160.94577000000001</v>
      </c>
      <c r="AI51">
        <v>0</v>
      </c>
      <c r="AJ51">
        <v>0</v>
      </c>
      <c r="AK51">
        <v>57.876607999999997</v>
      </c>
      <c r="AL51">
        <v>73.869733999999994</v>
      </c>
      <c r="AM51">
        <v>0</v>
      </c>
      <c r="AN51">
        <v>1.024462</v>
      </c>
      <c r="AO51">
        <v>1.9822660000000001</v>
      </c>
      <c r="AP51">
        <v>0</v>
      </c>
      <c r="AQ51">
        <v>62.464480999999999</v>
      </c>
      <c r="AR51">
        <v>37.218048000000003</v>
      </c>
      <c r="AS51">
        <v>15.655374999999999</v>
      </c>
      <c r="AT51">
        <v>14.449299999999999</v>
      </c>
      <c r="AU51">
        <v>0</v>
      </c>
      <c r="AV51">
        <v>0</v>
      </c>
      <c r="AW51">
        <v>0</v>
      </c>
      <c r="AX51">
        <v>0</v>
      </c>
      <c r="AY51">
        <v>4.2081369999999998</v>
      </c>
      <c r="AZ51">
        <v>5.1521189999999999</v>
      </c>
      <c r="BA51">
        <v>3.4033350000000002</v>
      </c>
      <c r="BB51">
        <v>1.4921120000000001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2435.8540139999996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582.47150499999998</v>
      </c>
      <c r="L52">
        <v>115.584</v>
      </c>
      <c r="M52">
        <v>91.165289999999999</v>
      </c>
      <c r="N52">
        <v>117.225336</v>
      </c>
      <c r="O52">
        <v>122.90613999999999</v>
      </c>
      <c r="P52">
        <v>123.048896</v>
      </c>
      <c r="Q52">
        <v>17.658731</v>
      </c>
      <c r="R52">
        <v>36.243867999999999</v>
      </c>
      <c r="S52">
        <v>0</v>
      </c>
      <c r="T52">
        <v>0.96319999999999995</v>
      </c>
      <c r="U52">
        <v>327.24720000000002</v>
      </c>
      <c r="V52">
        <v>13.773759999999999</v>
      </c>
      <c r="W52">
        <v>30.986239999999999</v>
      </c>
      <c r="X52">
        <v>142.84255999999999</v>
      </c>
      <c r="Y52">
        <v>0</v>
      </c>
      <c r="Z52">
        <v>0</v>
      </c>
      <c r="AA52">
        <v>40.597031000000001</v>
      </c>
      <c r="AB52">
        <v>42.591754000000002</v>
      </c>
      <c r="AC52">
        <v>30.903670000000002</v>
      </c>
      <c r="AD52">
        <v>38.917400999999998</v>
      </c>
      <c r="AE52">
        <v>51.123933999999998</v>
      </c>
      <c r="AF52">
        <v>27.914705000000001</v>
      </c>
      <c r="AG52">
        <v>41.947046</v>
      </c>
      <c r="AH52">
        <v>160.94577000000001</v>
      </c>
      <c r="AI52">
        <v>0</v>
      </c>
      <c r="AJ52">
        <v>0</v>
      </c>
      <c r="AK52">
        <v>57.876607999999997</v>
      </c>
      <c r="AL52">
        <v>73.869733999999994</v>
      </c>
      <c r="AM52">
        <v>0</v>
      </c>
      <c r="AN52">
        <v>1.024462</v>
      </c>
      <c r="AO52">
        <v>1.9822660000000001</v>
      </c>
      <c r="AP52">
        <v>0</v>
      </c>
      <c r="AQ52">
        <v>62.464480999999999</v>
      </c>
      <c r="AR52">
        <v>37.218048000000003</v>
      </c>
      <c r="AS52">
        <v>15.655374999999999</v>
      </c>
      <c r="AT52">
        <v>14.449299999999999</v>
      </c>
      <c r="AU52">
        <v>0</v>
      </c>
      <c r="AV52">
        <v>0</v>
      </c>
      <c r="AW52">
        <v>0</v>
      </c>
      <c r="AX52">
        <v>0</v>
      </c>
      <c r="AY52">
        <v>4.2081369999999998</v>
      </c>
      <c r="AZ52">
        <v>5.1521189999999999</v>
      </c>
      <c r="BA52">
        <v>3.4033350000000002</v>
      </c>
      <c r="BB52">
        <v>1.4921120000000001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2435.8540139999996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582.47150499999998</v>
      </c>
      <c r="L53">
        <v>115.584</v>
      </c>
      <c r="M53">
        <v>91.165289999999999</v>
      </c>
      <c r="N53">
        <v>117.225336</v>
      </c>
      <c r="O53">
        <v>122.90613999999999</v>
      </c>
      <c r="P53">
        <v>123.048896</v>
      </c>
      <c r="Q53">
        <v>17.658731</v>
      </c>
      <c r="R53">
        <v>36.243867999999999</v>
      </c>
      <c r="S53">
        <v>0</v>
      </c>
      <c r="T53">
        <v>0.96319999999999995</v>
      </c>
      <c r="U53">
        <v>327.24720000000002</v>
      </c>
      <c r="V53">
        <v>13.773759999999999</v>
      </c>
      <c r="W53">
        <v>30.986239999999999</v>
      </c>
      <c r="X53">
        <v>142.84255999999999</v>
      </c>
      <c r="Y53">
        <v>0</v>
      </c>
      <c r="Z53">
        <v>0</v>
      </c>
      <c r="AA53">
        <v>40.597031000000001</v>
      </c>
      <c r="AB53">
        <v>42.591754000000002</v>
      </c>
      <c r="AC53">
        <v>30.903670000000002</v>
      </c>
      <c r="AD53">
        <v>38.917400999999998</v>
      </c>
      <c r="AE53">
        <v>51.123933999999998</v>
      </c>
      <c r="AF53">
        <v>27.914705000000001</v>
      </c>
      <c r="AG53">
        <v>41.947046</v>
      </c>
      <c r="AH53">
        <v>160.94577000000001</v>
      </c>
      <c r="AI53">
        <v>0</v>
      </c>
      <c r="AJ53">
        <v>0</v>
      </c>
      <c r="AK53">
        <v>57.876607999999997</v>
      </c>
      <c r="AL53">
        <v>73.869733999999994</v>
      </c>
      <c r="AM53">
        <v>0</v>
      </c>
      <c r="AN53">
        <v>1.024462</v>
      </c>
      <c r="AO53">
        <v>6.088387</v>
      </c>
      <c r="AP53">
        <v>0</v>
      </c>
      <c r="AQ53">
        <v>62.464480999999999</v>
      </c>
      <c r="AR53">
        <v>31.901184000000001</v>
      </c>
      <c r="AS53">
        <v>15.655374999999999</v>
      </c>
      <c r="AT53">
        <v>14.449299999999999</v>
      </c>
      <c r="AU53">
        <v>0</v>
      </c>
      <c r="AV53">
        <v>0</v>
      </c>
      <c r="AW53">
        <v>0</v>
      </c>
      <c r="AX53">
        <v>0</v>
      </c>
      <c r="AY53">
        <v>4.2081369999999998</v>
      </c>
      <c r="AZ53">
        <v>5.1521189999999999</v>
      </c>
      <c r="BA53">
        <v>3.4033350000000002</v>
      </c>
      <c r="BB53">
        <v>1.4921120000000001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2434.643270999999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582.47150499999998</v>
      </c>
      <c r="L54">
        <v>115.584</v>
      </c>
      <c r="M54">
        <v>91.165289999999999</v>
      </c>
      <c r="N54">
        <v>117.225336</v>
      </c>
      <c r="O54">
        <v>122.90613999999999</v>
      </c>
      <c r="P54">
        <v>123.048896</v>
      </c>
      <c r="Q54">
        <v>17.658731</v>
      </c>
      <c r="R54">
        <v>36.243867999999999</v>
      </c>
      <c r="S54">
        <v>0</v>
      </c>
      <c r="T54">
        <v>0.96319999999999995</v>
      </c>
      <c r="U54">
        <v>327.24720000000002</v>
      </c>
      <c r="V54">
        <v>13.773759999999999</v>
      </c>
      <c r="W54">
        <v>30.986239999999999</v>
      </c>
      <c r="X54">
        <v>142.84255999999999</v>
      </c>
      <c r="Y54">
        <v>0</v>
      </c>
      <c r="Z54">
        <v>0</v>
      </c>
      <c r="AA54">
        <v>40.597031000000001</v>
      </c>
      <c r="AB54">
        <v>42.591754000000002</v>
      </c>
      <c r="AC54">
        <v>30.903670000000002</v>
      </c>
      <c r="AD54">
        <v>38.917400999999998</v>
      </c>
      <c r="AE54">
        <v>51.123933999999998</v>
      </c>
      <c r="AF54">
        <v>27.914705000000001</v>
      </c>
      <c r="AG54">
        <v>41.947046</v>
      </c>
      <c r="AH54">
        <v>160.94577000000001</v>
      </c>
      <c r="AI54">
        <v>0</v>
      </c>
      <c r="AJ54">
        <v>0</v>
      </c>
      <c r="AK54">
        <v>57.876607999999997</v>
      </c>
      <c r="AL54">
        <v>73.869733999999994</v>
      </c>
      <c r="AM54">
        <v>0</v>
      </c>
      <c r="AN54">
        <v>1.024462</v>
      </c>
      <c r="AO54">
        <v>6.088387</v>
      </c>
      <c r="AP54">
        <v>0</v>
      </c>
      <c r="AQ54">
        <v>62.464480999999999</v>
      </c>
      <c r="AR54">
        <v>31.901184000000001</v>
      </c>
      <c r="AS54">
        <v>15.655374999999999</v>
      </c>
      <c r="AT54">
        <v>14.449299999999999</v>
      </c>
      <c r="AU54">
        <v>0</v>
      </c>
      <c r="AV54">
        <v>0</v>
      </c>
      <c r="AW54">
        <v>0</v>
      </c>
      <c r="AX54">
        <v>0</v>
      </c>
      <c r="AY54">
        <v>4.2081369999999998</v>
      </c>
      <c r="AZ54">
        <v>5.1521189999999999</v>
      </c>
      <c r="BA54">
        <v>3.4033350000000002</v>
      </c>
      <c r="BB54">
        <v>1.4921120000000001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2434.643270999999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582.47150499999998</v>
      </c>
      <c r="L55">
        <v>115.584</v>
      </c>
      <c r="M55">
        <v>91.165289999999999</v>
      </c>
      <c r="N55">
        <v>117.225336</v>
      </c>
      <c r="O55">
        <v>122.90613999999999</v>
      </c>
      <c r="P55">
        <v>123.048896</v>
      </c>
      <c r="Q55">
        <v>17.658731</v>
      </c>
      <c r="R55">
        <v>36.243867999999999</v>
      </c>
      <c r="S55">
        <v>0</v>
      </c>
      <c r="T55">
        <v>0.96319999999999995</v>
      </c>
      <c r="U55">
        <v>327.24720000000002</v>
      </c>
      <c r="V55">
        <v>13.773759999999999</v>
      </c>
      <c r="W55">
        <v>30.986239999999999</v>
      </c>
      <c r="X55">
        <v>142.84255999999999</v>
      </c>
      <c r="Y55">
        <v>0</v>
      </c>
      <c r="Z55">
        <v>0</v>
      </c>
      <c r="AA55">
        <v>40.597031000000001</v>
      </c>
      <c r="AB55">
        <v>42.591754000000002</v>
      </c>
      <c r="AC55">
        <v>30.903670000000002</v>
      </c>
      <c r="AD55">
        <v>38.917400999999998</v>
      </c>
      <c r="AE55">
        <v>51.123933999999998</v>
      </c>
      <c r="AF55">
        <v>27.914705000000001</v>
      </c>
      <c r="AG55">
        <v>41.947046</v>
      </c>
      <c r="AH55">
        <v>160.94577000000001</v>
      </c>
      <c r="AI55">
        <v>0</v>
      </c>
      <c r="AJ55">
        <v>0</v>
      </c>
      <c r="AK55">
        <v>57.876607999999997</v>
      </c>
      <c r="AL55">
        <v>80.585165000000003</v>
      </c>
      <c r="AM55">
        <v>0</v>
      </c>
      <c r="AN55">
        <v>0</v>
      </c>
      <c r="AO55">
        <v>6.088387</v>
      </c>
      <c r="AP55">
        <v>0</v>
      </c>
      <c r="AQ55">
        <v>62.464480999999999</v>
      </c>
      <c r="AR55">
        <v>31.901184000000001</v>
      </c>
      <c r="AS55">
        <v>19.925022999999999</v>
      </c>
      <c r="AT55">
        <v>14.449299999999999</v>
      </c>
      <c r="AU55">
        <v>0</v>
      </c>
      <c r="AV55">
        <v>0</v>
      </c>
      <c r="AW55">
        <v>0</v>
      </c>
      <c r="AX55">
        <v>0</v>
      </c>
      <c r="AY55">
        <v>4.2081369999999998</v>
      </c>
      <c r="AZ55">
        <v>5.1521189999999999</v>
      </c>
      <c r="BA55">
        <v>3.4033350000000002</v>
      </c>
      <c r="BB55">
        <v>1.4921120000000001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2444.6038879999992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582.47150499999998</v>
      </c>
      <c r="L56">
        <v>115.584</v>
      </c>
      <c r="M56">
        <v>91.165289999999999</v>
      </c>
      <c r="N56">
        <v>117.225336</v>
      </c>
      <c r="O56">
        <v>122.90613999999999</v>
      </c>
      <c r="P56">
        <v>123.048896</v>
      </c>
      <c r="Q56">
        <v>17.658731</v>
      </c>
      <c r="R56">
        <v>36.243867999999999</v>
      </c>
      <c r="S56">
        <v>0</v>
      </c>
      <c r="T56">
        <v>0.96319999999999995</v>
      </c>
      <c r="U56">
        <v>327.24720000000002</v>
      </c>
      <c r="V56">
        <v>13.773759999999999</v>
      </c>
      <c r="W56">
        <v>30.986239999999999</v>
      </c>
      <c r="X56">
        <v>142.84255999999999</v>
      </c>
      <c r="Y56">
        <v>0</v>
      </c>
      <c r="Z56">
        <v>0</v>
      </c>
      <c r="AA56">
        <v>40.597031000000001</v>
      </c>
      <c r="AB56">
        <v>42.591754000000002</v>
      </c>
      <c r="AC56">
        <v>30.903670000000002</v>
      </c>
      <c r="AD56">
        <v>38.917400999999998</v>
      </c>
      <c r="AE56">
        <v>51.123933999999998</v>
      </c>
      <c r="AF56">
        <v>27.914705000000001</v>
      </c>
      <c r="AG56">
        <v>41.947046</v>
      </c>
      <c r="AH56">
        <v>160.94577000000001</v>
      </c>
      <c r="AI56">
        <v>0</v>
      </c>
      <c r="AJ56">
        <v>0</v>
      </c>
      <c r="AK56">
        <v>57.876607999999997</v>
      </c>
      <c r="AL56">
        <v>80.585165000000003</v>
      </c>
      <c r="AM56">
        <v>0</v>
      </c>
      <c r="AN56">
        <v>0</v>
      </c>
      <c r="AO56">
        <v>6.088387</v>
      </c>
      <c r="AP56">
        <v>0</v>
      </c>
      <c r="AQ56">
        <v>62.464480999999999</v>
      </c>
      <c r="AR56">
        <v>31.901184000000001</v>
      </c>
      <c r="AS56">
        <v>19.925022999999999</v>
      </c>
      <c r="AT56">
        <v>14.449299999999999</v>
      </c>
      <c r="AU56">
        <v>0</v>
      </c>
      <c r="AV56">
        <v>0</v>
      </c>
      <c r="AW56">
        <v>0</v>
      </c>
      <c r="AX56">
        <v>0</v>
      </c>
      <c r="AY56">
        <v>4.2081369999999998</v>
      </c>
      <c r="AZ56">
        <v>5.1521189999999999</v>
      </c>
      <c r="BA56">
        <v>3.4033350000000002</v>
      </c>
      <c r="BB56">
        <v>1.4921120000000001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2444.6038879999992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585.29368099999999</v>
      </c>
      <c r="L57">
        <v>119.358396</v>
      </c>
      <c r="M57">
        <v>91.165289999999999</v>
      </c>
      <c r="N57">
        <v>117.225336</v>
      </c>
      <c r="O57">
        <v>122.90613999999999</v>
      </c>
      <c r="P57">
        <v>123.048896</v>
      </c>
      <c r="Q57">
        <v>18.042180999999999</v>
      </c>
      <c r="R57">
        <v>36.879579999999997</v>
      </c>
      <c r="S57">
        <v>0</v>
      </c>
      <c r="T57">
        <v>1.560384</v>
      </c>
      <c r="U57">
        <v>327.24720000000002</v>
      </c>
      <c r="V57">
        <v>13.773759999999999</v>
      </c>
      <c r="W57">
        <v>30.986239999999999</v>
      </c>
      <c r="X57">
        <v>142.84255999999999</v>
      </c>
      <c r="Y57">
        <v>0</v>
      </c>
      <c r="Z57">
        <v>0</v>
      </c>
      <c r="AA57">
        <v>40.597031000000001</v>
      </c>
      <c r="AB57">
        <v>42.591754000000002</v>
      </c>
      <c r="AC57">
        <v>30.903670000000002</v>
      </c>
      <c r="AD57">
        <v>38.917400999999998</v>
      </c>
      <c r="AE57">
        <v>51.123933999999998</v>
      </c>
      <c r="AF57">
        <v>27.914705000000001</v>
      </c>
      <c r="AG57">
        <v>41.947046</v>
      </c>
      <c r="AH57">
        <v>160.94577000000001</v>
      </c>
      <c r="AI57">
        <v>0</v>
      </c>
      <c r="AJ57">
        <v>0</v>
      </c>
      <c r="AK57">
        <v>57.876607999999997</v>
      </c>
      <c r="AL57">
        <v>80.585165000000003</v>
      </c>
      <c r="AM57">
        <v>0</v>
      </c>
      <c r="AN57">
        <v>0</v>
      </c>
      <c r="AO57">
        <v>6.088387</v>
      </c>
      <c r="AP57">
        <v>0</v>
      </c>
      <c r="AQ57">
        <v>62.464480999999999</v>
      </c>
      <c r="AR57">
        <v>19.140709999999999</v>
      </c>
      <c r="AS57">
        <v>19.925022999999999</v>
      </c>
      <c r="AT57">
        <v>14.449299999999999</v>
      </c>
      <c r="AU57">
        <v>0</v>
      </c>
      <c r="AV57">
        <v>0</v>
      </c>
      <c r="AW57">
        <v>0</v>
      </c>
      <c r="AX57">
        <v>0</v>
      </c>
      <c r="AY57">
        <v>4.2081369999999998</v>
      </c>
      <c r="AZ57">
        <v>5.1521189999999999</v>
      </c>
      <c r="BA57">
        <v>3.4033350000000002</v>
      </c>
      <c r="BB57">
        <v>1.4921120000000001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2440.0563319999997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585.29368099999999</v>
      </c>
      <c r="L58">
        <v>119.358396</v>
      </c>
      <c r="M58">
        <v>91.165289999999999</v>
      </c>
      <c r="N58">
        <v>117.225336</v>
      </c>
      <c r="O58">
        <v>122.90613999999999</v>
      </c>
      <c r="P58">
        <v>123.048896</v>
      </c>
      <c r="Q58">
        <v>18.042180999999999</v>
      </c>
      <c r="R58">
        <v>36.879579999999997</v>
      </c>
      <c r="S58">
        <v>0</v>
      </c>
      <c r="T58">
        <v>1.560384</v>
      </c>
      <c r="U58">
        <v>327.24720000000002</v>
      </c>
      <c r="V58">
        <v>13.773759999999999</v>
      </c>
      <c r="W58">
        <v>30.986239999999999</v>
      </c>
      <c r="X58">
        <v>142.84255999999999</v>
      </c>
      <c r="Y58">
        <v>0</v>
      </c>
      <c r="Z58">
        <v>0</v>
      </c>
      <c r="AA58">
        <v>40.597031000000001</v>
      </c>
      <c r="AB58">
        <v>42.591754000000002</v>
      </c>
      <c r="AC58">
        <v>30.903670000000002</v>
      </c>
      <c r="AD58">
        <v>38.917400999999998</v>
      </c>
      <c r="AE58">
        <v>51.123933999999998</v>
      </c>
      <c r="AF58">
        <v>27.914705000000001</v>
      </c>
      <c r="AG58">
        <v>41.947046</v>
      </c>
      <c r="AH58">
        <v>160.94577000000001</v>
      </c>
      <c r="AI58">
        <v>0</v>
      </c>
      <c r="AJ58">
        <v>0</v>
      </c>
      <c r="AK58">
        <v>57.876607999999997</v>
      </c>
      <c r="AL58">
        <v>80.585165000000003</v>
      </c>
      <c r="AM58">
        <v>0</v>
      </c>
      <c r="AN58">
        <v>0</v>
      </c>
      <c r="AO58">
        <v>6.088387</v>
      </c>
      <c r="AP58">
        <v>0</v>
      </c>
      <c r="AQ58">
        <v>62.464480999999999</v>
      </c>
      <c r="AR58">
        <v>19.140709999999999</v>
      </c>
      <c r="AS58">
        <v>19.925022999999999</v>
      </c>
      <c r="AT58">
        <v>14.449299999999999</v>
      </c>
      <c r="AU58">
        <v>0</v>
      </c>
      <c r="AV58">
        <v>0</v>
      </c>
      <c r="AW58">
        <v>0</v>
      </c>
      <c r="AX58">
        <v>0</v>
      </c>
      <c r="AY58">
        <v>4.2081369999999998</v>
      </c>
      <c r="AZ58">
        <v>5.1521189999999999</v>
      </c>
      <c r="BA58">
        <v>3.4033350000000002</v>
      </c>
      <c r="BB58">
        <v>1.4921120000000001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2440.0563319999997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589.34913900000004</v>
      </c>
      <c r="L59">
        <v>124.973392</v>
      </c>
      <c r="M59">
        <v>91.165289999999999</v>
      </c>
      <c r="N59">
        <v>117.225336</v>
      </c>
      <c r="O59">
        <v>122.90613999999999</v>
      </c>
      <c r="P59">
        <v>123.048896</v>
      </c>
      <c r="Q59">
        <v>18.042180999999999</v>
      </c>
      <c r="R59">
        <v>36.879579999999997</v>
      </c>
      <c r="S59">
        <v>0</v>
      </c>
      <c r="T59">
        <v>1.560384</v>
      </c>
      <c r="U59">
        <v>327.24720000000002</v>
      </c>
      <c r="V59">
        <v>13.773759999999999</v>
      </c>
      <c r="W59">
        <v>30.986239999999999</v>
      </c>
      <c r="X59">
        <v>142.84255999999999</v>
      </c>
      <c r="Y59">
        <v>0</v>
      </c>
      <c r="Z59">
        <v>0</v>
      </c>
      <c r="AA59">
        <v>40.597031000000001</v>
      </c>
      <c r="AB59">
        <v>42.591754000000002</v>
      </c>
      <c r="AC59">
        <v>30.903670000000002</v>
      </c>
      <c r="AD59">
        <v>38.917400999999998</v>
      </c>
      <c r="AE59">
        <v>51.123933999999998</v>
      </c>
      <c r="AF59">
        <v>27.914705000000001</v>
      </c>
      <c r="AG59">
        <v>41.947046</v>
      </c>
      <c r="AH59">
        <v>160.94577000000001</v>
      </c>
      <c r="AI59">
        <v>0</v>
      </c>
      <c r="AJ59">
        <v>0</v>
      </c>
      <c r="AK59">
        <v>57.876607999999997</v>
      </c>
      <c r="AL59">
        <v>80.585165000000003</v>
      </c>
      <c r="AM59">
        <v>0</v>
      </c>
      <c r="AN59">
        <v>0</v>
      </c>
      <c r="AO59">
        <v>3.5397599999999998</v>
      </c>
      <c r="AP59">
        <v>0</v>
      </c>
      <c r="AQ59">
        <v>62.464480999999999</v>
      </c>
      <c r="AR59">
        <v>31.901184000000001</v>
      </c>
      <c r="AS59">
        <v>19.925022999999999</v>
      </c>
      <c r="AT59">
        <v>14.449299999999999</v>
      </c>
      <c r="AU59">
        <v>0</v>
      </c>
      <c r="AV59">
        <v>0</v>
      </c>
      <c r="AW59">
        <v>0</v>
      </c>
      <c r="AX59">
        <v>0</v>
      </c>
      <c r="AY59">
        <v>4.2081369999999998</v>
      </c>
      <c r="AZ59">
        <v>5.1521189999999999</v>
      </c>
      <c r="BA59">
        <v>3.4033350000000002</v>
      </c>
      <c r="BB59">
        <v>1.4921120000000001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2459.9386329999998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589.34913900000004</v>
      </c>
      <c r="L60">
        <v>233.333392</v>
      </c>
      <c r="M60">
        <v>91.165289999999999</v>
      </c>
      <c r="N60">
        <v>117.225336</v>
      </c>
      <c r="O60">
        <v>122.90613999999999</v>
      </c>
      <c r="P60">
        <v>123.048896</v>
      </c>
      <c r="Q60">
        <v>20.179136</v>
      </c>
      <c r="R60">
        <v>41.469997999999997</v>
      </c>
      <c r="S60">
        <v>0</v>
      </c>
      <c r="T60">
        <v>1.560384</v>
      </c>
      <c r="U60">
        <v>327.24720000000002</v>
      </c>
      <c r="V60">
        <v>13.773759999999999</v>
      </c>
      <c r="W60">
        <v>30.986239999999999</v>
      </c>
      <c r="X60">
        <v>142.84255999999999</v>
      </c>
      <c r="Y60">
        <v>0</v>
      </c>
      <c r="Z60">
        <v>0</v>
      </c>
      <c r="AA60">
        <v>40.597031000000001</v>
      </c>
      <c r="AB60">
        <v>42.591754000000002</v>
      </c>
      <c r="AC60">
        <v>30.903670000000002</v>
      </c>
      <c r="AD60">
        <v>38.917400999999998</v>
      </c>
      <c r="AE60">
        <v>51.123933999999998</v>
      </c>
      <c r="AF60">
        <v>27.914705000000001</v>
      </c>
      <c r="AG60">
        <v>41.947046</v>
      </c>
      <c r="AH60">
        <v>160.94577000000001</v>
      </c>
      <c r="AI60">
        <v>0</v>
      </c>
      <c r="AJ60">
        <v>0</v>
      </c>
      <c r="AK60">
        <v>57.876607999999997</v>
      </c>
      <c r="AL60">
        <v>80.585165000000003</v>
      </c>
      <c r="AM60">
        <v>0</v>
      </c>
      <c r="AN60">
        <v>0</v>
      </c>
      <c r="AO60">
        <v>3.5397599999999998</v>
      </c>
      <c r="AP60">
        <v>0</v>
      </c>
      <c r="AQ60">
        <v>62.464480999999999</v>
      </c>
      <c r="AR60">
        <v>31.901184000000001</v>
      </c>
      <c r="AS60">
        <v>19.925022999999999</v>
      </c>
      <c r="AT60">
        <v>14.449299999999999</v>
      </c>
      <c r="AU60">
        <v>0</v>
      </c>
      <c r="AV60">
        <v>0</v>
      </c>
      <c r="AW60">
        <v>0</v>
      </c>
      <c r="AX60">
        <v>0</v>
      </c>
      <c r="AY60">
        <v>4.2081369999999998</v>
      </c>
      <c r="AZ60">
        <v>5.1521189999999999</v>
      </c>
      <c r="BA60">
        <v>3.4033350000000002</v>
      </c>
      <c r="BB60">
        <v>1.4921120000000001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2575.0260059999996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589.34913900000004</v>
      </c>
      <c r="L61">
        <v>283.102396</v>
      </c>
      <c r="M61">
        <v>91.165289999999999</v>
      </c>
      <c r="N61">
        <v>117.225336</v>
      </c>
      <c r="O61">
        <v>122.90613999999999</v>
      </c>
      <c r="P61">
        <v>123.048896</v>
      </c>
      <c r="Q61">
        <v>20.179136</v>
      </c>
      <c r="R61">
        <v>41.469997999999997</v>
      </c>
      <c r="S61">
        <v>0</v>
      </c>
      <c r="T61">
        <v>1.560384</v>
      </c>
      <c r="U61">
        <v>327.24720000000002</v>
      </c>
      <c r="V61">
        <v>13.773759999999999</v>
      </c>
      <c r="W61">
        <v>30.986239999999999</v>
      </c>
      <c r="X61">
        <v>142.84255999999999</v>
      </c>
      <c r="Y61">
        <v>0</v>
      </c>
      <c r="Z61">
        <v>0</v>
      </c>
      <c r="AA61">
        <v>40.597031000000001</v>
      </c>
      <c r="AB61">
        <v>42.591754000000002</v>
      </c>
      <c r="AC61">
        <v>30.903670000000002</v>
      </c>
      <c r="AD61">
        <v>38.917400999999998</v>
      </c>
      <c r="AE61">
        <v>51.123933999999998</v>
      </c>
      <c r="AF61">
        <v>27.914705000000001</v>
      </c>
      <c r="AG61">
        <v>41.947046</v>
      </c>
      <c r="AH61">
        <v>160.94577000000001</v>
      </c>
      <c r="AI61">
        <v>0</v>
      </c>
      <c r="AJ61">
        <v>0</v>
      </c>
      <c r="AK61">
        <v>57.876607999999997</v>
      </c>
      <c r="AL61">
        <v>80.585165000000003</v>
      </c>
      <c r="AM61">
        <v>0</v>
      </c>
      <c r="AN61">
        <v>0</v>
      </c>
      <c r="AO61">
        <v>3.5397599999999998</v>
      </c>
      <c r="AP61">
        <v>0</v>
      </c>
      <c r="AQ61">
        <v>62.464480999999999</v>
      </c>
      <c r="AR61">
        <v>31.901184000000001</v>
      </c>
      <c r="AS61">
        <v>19.925022999999999</v>
      </c>
      <c r="AT61">
        <v>14.449299999999999</v>
      </c>
      <c r="AU61">
        <v>0</v>
      </c>
      <c r="AV61">
        <v>0</v>
      </c>
      <c r="AW61">
        <v>0</v>
      </c>
      <c r="AX61">
        <v>0</v>
      </c>
      <c r="AY61">
        <v>4.2081369999999998</v>
      </c>
      <c r="AZ61">
        <v>5.1521189999999999</v>
      </c>
      <c r="BA61">
        <v>3.4033350000000002</v>
      </c>
      <c r="BB61">
        <v>1.4921120000000001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2624.7950100000003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589.34913900000004</v>
      </c>
      <c r="L62">
        <v>283.102396</v>
      </c>
      <c r="M62">
        <v>91.165289999999999</v>
      </c>
      <c r="N62">
        <v>117.225336</v>
      </c>
      <c r="O62">
        <v>122.90613999999999</v>
      </c>
      <c r="P62">
        <v>123.048896</v>
      </c>
      <c r="Q62">
        <v>20.179136</v>
      </c>
      <c r="R62">
        <v>41.469997999999997</v>
      </c>
      <c r="S62">
        <v>0</v>
      </c>
      <c r="T62">
        <v>1.560384</v>
      </c>
      <c r="U62">
        <v>327.24720000000002</v>
      </c>
      <c r="V62">
        <v>13.773759999999999</v>
      </c>
      <c r="W62">
        <v>30.986239999999999</v>
      </c>
      <c r="X62">
        <v>142.84255999999999</v>
      </c>
      <c r="Y62">
        <v>0</v>
      </c>
      <c r="Z62">
        <v>0</v>
      </c>
      <c r="AA62">
        <v>40.597031000000001</v>
      </c>
      <c r="AB62">
        <v>42.591754000000002</v>
      </c>
      <c r="AC62">
        <v>30.903670000000002</v>
      </c>
      <c r="AD62">
        <v>38.917400999999998</v>
      </c>
      <c r="AE62">
        <v>51.123933999999998</v>
      </c>
      <c r="AF62">
        <v>27.914705000000001</v>
      </c>
      <c r="AG62">
        <v>41.947046</v>
      </c>
      <c r="AH62">
        <v>160.94577000000001</v>
      </c>
      <c r="AI62">
        <v>0</v>
      </c>
      <c r="AJ62">
        <v>0</v>
      </c>
      <c r="AK62">
        <v>57.876607999999997</v>
      </c>
      <c r="AL62">
        <v>80.585165000000003</v>
      </c>
      <c r="AM62">
        <v>0</v>
      </c>
      <c r="AN62">
        <v>0</v>
      </c>
      <c r="AO62">
        <v>3.5397599999999998</v>
      </c>
      <c r="AP62">
        <v>0</v>
      </c>
      <c r="AQ62">
        <v>62.464480999999999</v>
      </c>
      <c r="AR62">
        <v>31.901184000000001</v>
      </c>
      <c r="AS62">
        <v>19.925022999999999</v>
      </c>
      <c r="AT62">
        <v>14.449299999999999</v>
      </c>
      <c r="AU62">
        <v>0</v>
      </c>
      <c r="AV62">
        <v>0</v>
      </c>
      <c r="AW62">
        <v>0</v>
      </c>
      <c r="AX62">
        <v>0</v>
      </c>
      <c r="AY62">
        <v>4.2081369999999998</v>
      </c>
      <c r="AZ62">
        <v>5.1521189999999999</v>
      </c>
      <c r="BA62">
        <v>3.4033350000000002</v>
      </c>
      <c r="BB62">
        <v>1.4921120000000001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2624.7950100000003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589.34913900000004</v>
      </c>
      <c r="L63">
        <v>302.36639600000001</v>
      </c>
      <c r="M63">
        <v>91.165289999999999</v>
      </c>
      <c r="N63">
        <v>117.225336</v>
      </c>
      <c r="O63">
        <v>122.90613999999999</v>
      </c>
      <c r="P63">
        <v>123.048896</v>
      </c>
      <c r="Q63">
        <v>20.179136</v>
      </c>
      <c r="R63">
        <v>41.469997999999997</v>
      </c>
      <c r="S63">
        <v>0</v>
      </c>
      <c r="T63">
        <v>1.560384</v>
      </c>
      <c r="U63">
        <v>327.24720000000002</v>
      </c>
      <c r="V63">
        <v>13.773759999999999</v>
      </c>
      <c r="W63">
        <v>30.986239999999999</v>
      </c>
      <c r="X63">
        <v>142.84255999999999</v>
      </c>
      <c r="Y63">
        <v>0</v>
      </c>
      <c r="Z63">
        <v>0</v>
      </c>
      <c r="AA63">
        <v>40.597031000000001</v>
      </c>
      <c r="AB63">
        <v>42.591754000000002</v>
      </c>
      <c r="AC63">
        <v>30.903670000000002</v>
      </c>
      <c r="AD63">
        <v>38.917400999999998</v>
      </c>
      <c r="AE63">
        <v>51.123933999999998</v>
      </c>
      <c r="AF63">
        <v>27.914705000000001</v>
      </c>
      <c r="AG63">
        <v>41.947046</v>
      </c>
      <c r="AH63">
        <v>160.94577000000001</v>
      </c>
      <c r="AI63">
        <v>0</v>
      </c>
      <c r="AJ63">
        <v>0</v>
      </c>
      <c r="AK63">
        <v>57.876607999999997</v>
      </c>
      <c r="AL63">
        <v>80.585165000000003</v>
      </c>
      <c r="AM63">
        <v>0</v>
      </c>
      <c r="AN63">
        <v>0</v>
      </c>
      <c r="AO63">
        <v>3.5397599999999998</v>
      </c>
      <c r="AP63">
        <v>0</v>
      </c>
      <c r="AQ63">
        <v>62.464480999999999</v>
      </c>
      <c r="AR63">
        <v>31.901184000000001</v>
      </c>
      <c r="AS63">
        <v>22.771455</v>
      </c>
      <c r="AT63">
        <v>14.449299999999999</v>
      </c>
      <c r="AU63">
        <v>0</v>
      </c>
      <c r="AV63">
        <v>0</v>
      </c>
      <c r="AW63">
        <v>0</v>
      </c>
      <c r="AX63">
        <v>0</v>
      </c>
      <c r="AY63">
        <v>4.2081369999999998</v>
      </c>
      <c r="AZ63">
        <v>5.1521189999999999</v>
      </c>
      <c r="BA63">
        <v>3.4033350000000002</v>
      </c>
      <c r="BB63">
        <v>1.4921120000000001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2646.9054420000007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589.34913900000004</v>
      </c>
      <c r="L64">
        <v>302.36639600000001</v>
      </c>
      <c r="M64">
        <v>91.165289999999999</v>
      </c>
      <c r="N64">
        <v>117.225336</v>
      </c>
      <c r="O64">
        <v>122.90613999999999</v>
      </c>
      <c r="P64">
        <v>123.048896</v>
      </c>
      <c r="Q64">
        <v>20.179136</v>
      </c>
      <c r="R64">
        <v>41.469997999999997</v>
      </c>
      <c r="S64">
        <v>0</v>
      </c>
      <c r="T64">
        <v>1.560384</v>
      </c>
      <c r="U64">
        <v>327.24720000000002</v>
      </c>
      <c r="V64">
        <v>13.773759999999999</v>
      </c>
      <c r="W64">
        <v>30.986239999999999</v>
      </c>
      <c r="X64">
        <v>142.84255999999999</v>
      </c>
      <c r="Y64">
        <v>0</v>
      </c>
      <c r="Z64">
        <v>0</v>
      </c>
      <c r="AA64">
        <v>40.597031000000001</v>
      </c>
      <c r="AB64">
        <v>42.591754000000002</v>
      </c>
      <c r="AC64">
        <v>30.903670000000002</v>
      </c>
      <c r="AD64">
        <v>38.917400999999998</v>
      </c>
      <c r="AE64">
        <v>51.123933999999998</v>
      </c>
      <c r="AF64">
        <v>27.914705000000001</v>
      </c>
      <c r="AG64">
        <v>41.947046</v>
      </c>
      <c r="AH64">
        <v>160.94577000000001</v>
      </c>
      <c r="AI64">
        <v>0</v>
      </c>
      <c r="AJ64">
        <v>0</v>
      </c>
      <c r="AK64">
        <v>57.876607999999997</v>
      </c>
      <c r="AL64">
        <v>80.585165000000003</v>
      </c>
      <c r="AM64">
        <v>0</v>
      </c>
      <c r="AN64">
        <v>0</v>
      </c>
      <c r="AO64">
        <v>3.5397599999999998</v>
      </c>
      <c r="AP64">
        <v>0</v>
      </c>
      <c r="AQ64">
        <v>62.464480999999999</v>
      </c>
      <c r="AR64">
        <v>31.901184000000001</v>
      </c>
      <c r="AS64">
        <v>22.771455</v>
      </c>
      <c r="AT64">
        <v>14.449299999999999</v>
      </c>
      <c r="AU64">
        <v>0</v>
      </c>
      <c r="AV64">
        <v>0</v>
      </c>
      <c r="AW64">
        <v>0</v>
      </c>
      <c r="AX64">
        <v>0</v>
      </c>
      <c r="AY64">
        <v>4.2081369999999998</v>
      </c>
      <c r="AZ64">
        <v>5.1521189999999999</v>
      </c>
      <c r="BA64">
        <v>3.4033350000000002</v>
      </c>
      <c r="BB64">
        <v>1.4921120000000001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2646.9054420000007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586.52696300000002</v>
      </c>
      <c r="L65">
        <v>220.98321999999999</v>
      </c>
      <c r="M65">
        <v>91.165289999999999</v>
      </c>
      <c r="N65">
        <v>117.225336</v>
      </c>
      <c r="O65">
        <v>122.90613999999999</v>
      </c>
      <c r="P65">
        <v>123.048896</v>
      </c>
      <c r="Q65">
        <v>17.658731</v>
      </c>
      <c r="R65">
        <v>36.243867999999999</v>
      </c>
      <c r="S65">
        <v>0</v>
      </c>
      <c r="T65">
        <v>0.86687999999999998</v>
      </c>
      <c r="U65">
        <v>327.24720000000002</v>
      </c>
      <c r="V65">
        <v>13.773759999999999</v>
      </c>
      <c r="W65">
        <v>30.986239999999999</v>
      </c>
      <c r="X65">
        <v>142.84255999999999</v>
      </c>
      <c r="Y65">
        <v>0</v>
      </c>
      <c r="Z65">
        <v>0</v>
      </c>
      <c r="AA65">
        <v>40.597031000000001</v>
      </c>
      <c r="AB65">
        <v>42.591754000000002</v>
      </c>
      <c r="AC65">
        <v>30.903670000000002</v>
      </c>
      <c r="AD65">
        <v>38.917400999999998</v>
      </c>
      <c r="AE65">
        <v>51.123933999999998</v>
      </c>
      <c r="AF65">
        <v>27.914705000000001</v>
      </c>
      <c r="AG65">
        <v>41.947046</v>
      </c>
      <c r="AH65">
        <v>160.94577000000001</v>
      </c>
      <c r="AI65">
        <v>0</v>
      </c>
      <c r="AJ65">
        <v>0</v>
      </c>
      <c r="AK65">
        <v>57.876607999999997</v>
      </c>
      <c r="AL65">
        <v>80.585165000000003</v>
      </c>
      <c r="AM65">
        <v>0</v>
      </c>
      <c r="AN65">
        <v>0</v>
      </c>
      <c r="AO65">
        <v>3.6813500000000001</v>
      </c>
      <c r="AP65">
        <v>0</v>
      </c>
      <c r="AQ65">
        <v>62.464480999999999</v>
      </c>
      <c r="AR65">
        <v>31.901184000000001</v>
      </c>
      <c r="AS65">
        <v>19.925022999999999</v>
      </c>
      <c r="AT65">
        <v>14.449299999999999</v>
      </c>
      <c r="AU65">
        <v>0</v>
      </c>
      <c r="AV65">
        <v>0</v>
      </c>
      <c r="AW65">
        <v>0</v>
      </c>
      <c r="AX65">
        <v>0</v>
      </c>
      <c r="AY65">
        <v>4.2081369999999998</v>
      </c>
      <c r="AZ65">
        <v>5.1521189999999999</v>
      </c>
      <c r="BA65">
        <v>3.4033350000000002</v>
      </c>
      <c r="BB65">
        <v>1.4921120000000001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2551.5552089999992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586.52696300000002</v>
      </c>
      <c r="L66">
        <v>192.08722</v>
      </c>
      <c r="M66">
        <v>91.165289999999999</v>
      </c>
      <c r="N66">
        <v>117.225336</v>
      </c>
      <c r="O66">
        <v>122.90613999999999</v>
      </c>
      <c r="P66">
        <v>123.048896</v>
      </c>
      <c r="Q66">
        <v>17.658731</v>
      </c>
      <c r="R66">
        <v>36.243867999999999</v>
      </c>
      <c r="S66">
        <v>0</v>
      </c>
      <c r="T66">
        <v>0.86687999999999998</v>
      </c>
      <c r="U66">
        <v>327.24720000000002</v>
      </c>
      <c r="V66">
        <v>13.773759999999999</v>
      </c>
      <c r="W66">
        <v>30.986239999999999</v>
      </c>
      <c r="X66">
        <v>142.84255999999999</v>
      </c>
      <c r="Y66">
        <v>0</v>
      </c>
      <c r="Z66">
        <v>0</v>
      </c>
      <c r="AA66">
        <v>40.597031000000001</v>
      </c>
      <c r="AB66">
        <v>42.591754000000002</v>
      </c>
      <c r="AC66">
        <v>30.903670000000002</v>
      </c>
      <c r="AD66">
        <v>38.917400999999998</v>
      </c>
      <c r="AE66">
        <v>51.123933999999998</v>
      </c>
      <c r="AF66">
        <v>27.914705000000001</v>
      </c>
      <c r="AG66">
        <v>41.947046</v>
      </c>
      <c r="AH66">
        <v>160.94577000000001</v>
      </c>
      <c r="AI66">
        <v>0</v>
      </c>
      <c r="AJ66">
        <v>0</v>
      </c>
      <c r="AK66">
        <v>57.876607999999997</v>
      </c>
      <c r="AL66">
        <v>80.585165000000003</v>
      </c>
      <c r="AM66">
        <v>0</v>
      </c>
      <c r="AN66">
        <v>0</v>
      </c>
      <c r="AO66">
        <v>3.6813500000000001</v>
      </c>
      <c r="AP66">
        <v>0</v>
      </c>
      <c r="AQ66">
        <v>62.464480999999999</v>
      </c>
      <c r="AR66">
        <v>31.901184000000001</v>
      </c>
      <c r="AS66">
        <v>19.925022999999999</v>
      </c>
      <c r="AT66">
        <v>14.449299999999999</v>
      </c>
      <c r="AU66">
        <v>0</v>
      </c>
      <c r="AV66">
        <v>0</v>
      </c>
      <c r="AW66">
        <v>0</v>
      </c>
      <c r="AX66">
        <v>0</v>
      </c>
      <c r="AY66">
        <v>4.2081369999999998</v>
      </c>
      <c r="AZ66">
        <v>5.1521189999999999</v>
      </c>
      <c r="BA66">
        <v>3.4033350000000002</v>
      </c>
      <c r="BB66">
        <v>1.4921120000000001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2522.6592089999995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586.52696300000002</v>
      </c>
      <c r="L67">
        <v>245.06322</v>
      </c>
      <c r="M67">
        <v>91.165289999999999</v>
      </c>
      <c r="N67">
        <v>117.225336</v>
      </c>
      <c r="O67">
        <v>122.90613999999999</v>
      </c>
      <c r="P67">
        <v>123.048896</v>
      </c>
      <c r="Q67">
        <v>17.658731</v>
      </c>
      <c r="R67">
        <v>36.243867999999999</v>
      </c>
      <c r="S67">
        <v>0</v>
      </c>
      <c r="T67">
        <v>0.86687999999999998</v>
      </c>
      <c r="U67">
        <v>327.24720000000002</v>
      </c>
      <c r="V67">
        <v>13.773759999999999</v>
      </c>
      <c r="W67">
        <v>30.986239999999999</v>
      </c>
      <c r="X67">
        <v>142.84255999999999</v>
      </c>
      <c r="Y67">
        <v>0</v>
      </c>
      <c r="Z67">
        <v>0</v>
      </c>
      <c r="AA67">
        <v>40.597031000000001</v>
      </c>
      <c r="AB67">
        <v>42.591754000000002</v>
      </c>
      <c r="AC67">
        <v>30.903670000000002</v>
      </c>
      <c r="AD67">
        <v>38.917400999999998</v>
      </c>
      <c r="AE67">
        <v>51.805585999999998</v>
      </c>
      <c r="AF67">
        <v>27.914705000000001</v>
      </c>
      <c r="AG67">
        <v>41.947046</v>
      </c>
      <c r="AH67">
        <v>160.94577000000001</v>
      </c>
      <c r="AI67">
        <v>0</v>
      </c>
      <c r="AJ67">
        <v>0</v>
      </c>
      <c r="AK67">
        <v>57.876607999999997</v>
      </c>
      <c r="AL67">
        <v>76.108210999999997</v>
      </c>
      <c r="AM67">
        <v>0</v>
      </c>
      <c r="AN67">
        <v>0</v>
      </c>
      <c r="AO67">
        <v>3.964531</v>
      </c>
      <c r="AP67">
        <v>0</v>
      </c>
      <c r="AQ67">
        <v>62.464480999999999</v>
      </c>
      <c r="AR67">
        <v>37.218048000000003</v>
      </c>
      <c r="AS67">
        <v>19.925022999999999</v>
      </c>
      <c r="AT67">
        <v>14.449299999999999</v>
      </c>
      <c r="AU67">
        <v>0</v>
      </c>
      <c r="AV67">
        <v>0</v>
      </c>
      <c r="AW67">
        <v>0</v>
      </c>
      <c r="AX67">
        <v>0</v>
      </c>
      <c r="AY67">
        <v>4.2081369999999998</v>
      </c>
      <c r="AZ67">
        <v>5.1521189999999999</v>
      </c>
      <c r="BA67">
        <v>3.4033350000000002</v>
      </c>
      <c r="BB67">
        <v>1.4921120000000001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2577.4399520000002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586.52696300000002</v>
      </c>
      <c r="L68">
        <v>245.06322</v>
      </c>
      <c r="M68">
        <v>91.165289999999999</v>
      </c>
      <c r="N68">
        <v>117.225336</v>
      </c>
      <c r="O68">
        <v>122.90613999999999</v>
      </c>
      <c r="P68">
        <v>123.048896</v>
      </c>
      <c r="Q68">
        <v>17.658731</v>
      </c>
      <c r="R68">
        <v>36.243867999999999</v>
      </c>
      <c r="S68">
        <v>0</v>
      </c>
      <c r="T68">
        <v>0.86687999999999998</v>
      </c>
      <c r="U68">
        <v>327.24720000000002</v>
      </c>
      <c r="V68">
        <v>13.773759999999999</v>
      </c>
      <c r="W68">
        <v>30.986239999999999</v>
      </c>
      <c r="X68">
        <v>142.84255999999999</v>
      </c>
      <c r="Y68">
        <v>0</v>
      </c>
      <c r="Z68">
        <v>0</v>
      </c>
      <c r="AA68">
        <v>40.597031000000001</v>
      </c>
      <c r="AB68">
        <v>42.591754000000002</v>
      </c>
      <c r="AC68">
        <v>30.903670000000002</v>
      </c>
      <c r="AD68">
        <v>38.917400999999998</v>
      </c>
      <c r="AE68">
        <v>51.805585999999998</v>
      </c>
      <c r="AF68">
        <v>27.914705000000001</v>
      </c>
      <c r="AG68">
        <v>41.947046</v>
      </c>
      <c r="AH68">
        <v>160.94577000000001</v>
      </c>
      <c r="AI68">
        <v>0</v>
      </c>
      <c r="AJ68">
        <v>0</v>
      </c>
      <c r="AK68">
        <v>57.876607999999997</v>
      </c>
      <c r="AL68">
        <v>76.108210999999997</v>
      </c>
      <c r="AM68">
        <v>0</v>
      </c>
      <c r="AN68">
        <v>0</v>
      </c>
      <c r="AO68">
        <v>3.964531</v>
      </c>
      <c r="AP68">
        <v>0</v>
      </c>
      <c r="AQ68">
        <v>62.464480999999999</v>
      </c>
      <c r="AR68">
        <v>37.218048000000003</v>
      </c>
      <c r="AS68">
        <v>19.925022999999999</v>
      </c>
      <c r="AT68">
        <v>14.449299999999999</v>
      </c>
      <c r="AU68">
        <v>0</v>
      </c>
      <c r="AV68">
        <v>0</v>
      </c>
      <c r="AW68">
        <v>0</v>
      </c>
      <c r="AX68">
        <v>0</v>
      </c>
      <c r="AY68">
        <v>4.2081369999999998</v>
      </c>
      <c r="AZ68">
        <v>5.1521189999999999</v>
      </c>
      <c r="BA68">
        <v>3.4033350000000002</v>
      </c>
      <c r="BB68">
        <v>1.4921120000000001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2577.4399520000002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516.591859</v>
      </c>
      <c r="L69">
        <v>239.83680000000001</v>
      </c>
      <c r="M69">
        <v>91.165289999999999</v>
      </c>
      <c r="N69">
        <v>117.225336</v>
      </c>
      <c r="O69">
        <v>122.90613999999999</v>
      </c>
      <c r="P69">
        <v>123.048896</v>
      </c>
      <c r="Q69">
        <v>17.658731</v>
      </c>
      <c r="R69">
        <v>36.243867999999999</v>
      </c>
      <c r="S69">
        <v>0</v>
      </c>
      <c r="T69">
        <v>0.96319999999999995</v>
      </c>
      <c r="U69">
        <v>327.24720000000002</v>
      </c>
      <c r="V69">
        <v>13.773759999999999</v>
      </c>
      <c r="W69">
        <v>30.986239999999999</v>
      </c>
      <c r="X69">
        <v>142.84255999999999</v>
      </c>
      <c r="Y69">
        <v>0</v>
      </c>
      <c r="Z69">
        <v>0</v>
      </c>
      <c r="AA69">
        <v>40.597031000000001</v>
      </c>
      <c r="AB69">
        <v>42.591754000000002</v>
      </c>
      <c r="AC69">
        <v>30.903670000000002</v>
      </c>
      <c r="AD69">
        <v>38.917400999999998</v>
      </c>
      <c r="AE69">
        <v>51.805585999999998</v>
      </c>
      <c r="AF69">
        <v>27.914705000000001</v>
      </c>
      <c r="AG69">
        <v>41.947046</v>
      </c>
      <c r="AH69">
        <v>160.94577000000001</v>
      </c>
      <c r="AI69">
        <v>0</v>
      </c>
      <c r="AJ69">
        <v>0</v>
      </c>
      <c r="AK69">
        <v>57.876607999999997</v>
      </c>
      <c r="AL69">
        <v>76.108210999999997</v>
      </c>
      <c r="AM69">
        <v>0</v>
      </c>
      <c r="AN69">
        <v>0</v>
      </c>
      <c r="AO69">
        <v>4.2477119999999999</v>
      </c>
      <c r="AP69">
        <v>0</v>
      </c>
      <c r="AQ69">
        <v>62.464480999999999</v>
      </c>
      <c r="AR69">
        <v>31.901184000000001</v>
      </c>
      <c r="AS69">
        <v>23.483063000000001</v>
      </c>
      <c r="AT69">
        <v>14.449299999999999</v>
      </c>
      <c r="AU69">
        <v>0</v>
      </c>
      <c r="AV69">
        <v>0</v>
      </c>
      <c r="AW69">
        <v>0</v>
      </c>
      <c r="AX69">
        <v>0</v>
      </c>
      <c r="AY69">
        <v>4.2081369999999998</v>
      </c>
      <c r="AZ69">
        <v>5.1521189999999999</v>
      </c>
      <c r="BA69">
        <v>3.4033350000000002</v>
      </c>
      <c r="BB69">
        <v>1.4921120000000001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2500.8991049999995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509.85104100000001</v>
      </c>
      <c r="L70">
        <v>239.83680000000001</v>
      </c>
      <c r="M70">
        <v>91.165289999999999</v>
      </c>
      <c r="N70">
        <v>117.225336</v>
      </c>
      <c r="O70">
        <v>122.90613999999999</v>
      </c>
      <c r="P70">
        <v>123.048896</v>
      </c>
      <c r="Q70">
        <v>17.658731</v>
      </c>
      <c r="R70">
        <v>36.243867999999999</v>
      </c>
      <c r="S70">
        <v>0</v>
      </c>
      <c r="T70">
        <v>0.96319999999999995</v>
      </c>
      <c r="U70">
        <v>327.24720000000002</v>
      </c>
      <c r="V70">
        <v>13.773759999999999</v>
      </c>
      <c r="W70">
        <v>30.986239999999999</v>
      </c>
      <c r="X70">
        <v>142.84255999999999</v>
      </c>
      <c r="Y70">
        <v>0</v>
      </c>
      <c r="Z70">
        <v>0</v>
      </c>
      <c r="AA70">
        <v>40.597031000000001</v>
      </c>
      <c r="AB70">
        <v>42.591754000000002</v>
      </c>
      <c r="AC70">
        <v>30.903670000000002</v>
      </c>
      <c r="AD70">
        <v>38.917400999999998</v>
      </c>
      <c r="AE70">
        <v>51.805585999999998</v>
      </c>
      <c r="AF70">
        <v>27.914705000000001</v>
      </c>
      <c r="AG70">
        <v>41.947046</v>
      </c>
      <c r="AH70">
        <v>160.94577000000001</v>
      </c>
      <c r="AI70">
        <v>0</v>
      </c>
      <c r="AJ70">
        <v>0</v>
      </c>
      <c r="AK70">
        <v>57.876607999999997</v>
      </c>
      <c r="AL70">
        <v>76.108210999999997</v>
      </c>
      <c r="AM70">
        <v>0</v>
      </c>
      <c r="AN70">
        <v>0</v>
      </c>
      <c r="AO70">
        <v>4.2477119999999999</v>
      </c>
      <c r="AP70">
        <v>0</v>
      </c>
      <c r="AQ70">
        <v>62.464480999999999</v>
      </c>
      <c r="AR70">
        <v>31.901184000000001</v>
      </c>
      <c r="AS70">
        <v>23.483063000000001</v>
      </c>
      <c r="AT70">
        <v>14.449299999999999</v>
      </c>
      <c r="AU70">
        <v>0</v>
      </c>
      <c r="AV70">
        <v>0</v>
      </c>
      <c r="AW70">
        <v>0</v>
      </c>
      <c r="AX70">
        <v>0</v>
      </c>
      <c r="AY70">
        <v>4.2081369999999998</v>
      </c>
      <c r="AZ70">
        <v>5.1521189999999999</v>
      </c>
      <c r="BA70">
        <v>3.4033350000000002</v>
      </c>
      <c r="BB70">
        <v>1.4921120000000001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2494.1582869999997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509.85104100000001</v>
      </c>
      <c r="L71">
        <v>239.83680000000001</v>
      </c>
      <c r="M71">
        <v>91.165289999999999</v>
      </c>
      <c r="N71">
        <v>117.225336</v>
      </c>
      <c r="O71">
        <v>122.90613999999999</v>
      </c>
      <c r="P71">
        <v>123.048896</v>
      </c>
      <c r="Q71">
        <v>17.658731</v>
      </c>
      <c r="R71">
        <v>36.243867999999999</v>
      </c>
      <c r="S71">
        <v>0</v>
      </c>
      <c r="T71">
        <v>0.96319999999999995</v>
      </c>
      <c r="U71">
        <v>327.24720000000002</v>
      </c>
      <c r="V71">
        <v>13.773759999999999</v>
      </c>
      <c r="W71">
        <v>30.986239999999999</v>
      </c>
      <c r="X71">
        <v>142.84255999999999</v>
      </c>
      <c r="Y71">
        <v>0</v>
      </c>
      <c r="Z71">
        <v>0</v>
      </c>
      <c r="AA71">
        <v>40.597031000000001</v>
      </c>
      <c r="AB71">
        <v>42.591754000000002</v>
      </c>
      <c r="AC71">
        <v>30.903670000000002</v>
      </c>
      <c r="AD71">
        <v>38.917400999999998</v>
      </c>
      <c r="AE71">
        <v>51.805585999999998</v>
      </c>
      <c r="AF71">
        <v>27.914705000000001</v>
      </c>
      <c r="AG71">
        <v>41.947046</v>
      </c>
      <c r="AH71">
        <v>160.94577000000001</v>
      </c>
      <c r="AI71">
        <v>0</v>
      </c>
      <c r="AJ71">
        <v>0</v>
      </c>
      <c r="AK71">
        <v>57.876607999999997</v>
      </c>
      <c r="AL71">
        <v>76.108210999999997</v>
      </c>
      <c r="AM71">
        <v>0</v>
      </c>
      <c r="AN71">
        <v>0</v>
      </c>
      <c r="AO71">
        <v>3.9078949999999999</v>
      </c>
      <c r="AP71">
        <v>0</v>
      </c>
      <c r="AQ71">
        <v>62.464480999999999</v>
      </c>
      <c r="AR71">
        <v>31.901184000000001</v>
      </c>
      <c r="AS71">
        <v>23.483063000000001</v>
      </c>
      <c r="AT71">
        <v>14.449299999999999</v>
      </c>
      <c r="AU71">
        <v>0</v>
      </c>
      <c r="AV71">
        <v>0</v>
      </c>
      <c r="AW71">
        <v>0</v>
      </c>
      <c r="AX71">
        <v>0</v>
      </c>
      <c r="AY71">
        <v>4.2081369999999998</v>
      </c>
      <c r="AZ71">
        <v>5.1521189999999999</v>
      </c>
      <c r="BA71">
        <v>3.4033350000000002</v>
      </c>
      <c r="BB71">
        <v>1.4921120000000001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2493.8184699999997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509.85104100000001</v>
      </c>
      <c r="L72">
        <v>239.83680000000001</v>
      </c>
      <c r="M72">
        <v>91.165289999999999</v>
      </c>
      <c r="N72">
        <v>117.225336</v>
      </c>
      <c r="O72">
        <v>122.90613999999999</v>
      </c>
      <c r="P72">
        <v>123.048896</v>
      </c>
      <c r="Q72">
        <v>17.658731</v>
      </c>
      <c r="R72">
        <v>36.243867999999999</v>
      </c>
      <c r="S72">
        <v>0</v>
      </c>
      <c r="T72">
        <v>0.96319999999999995</v>
      </c>
      <c r="U72">
        <v>327.24720000000002</v>
      </c>
      <c r="V72">
        <v>13.773759999999999</v>
      </c>
      <c r="W72">
        <v>30.986239999999999</v>
      </c>
      <c r="X72">
        <v>142.84255999999999</v>
      </c>
      <c r="Y72">
        <v>0</v>
      </c>
      <c r="Z72">
        <v>0</v>
      </c>
      <c r="AA72">
        <v>40.597031000000001</v>
      </c>
      <c r="AB72">
        <v>42.591754000000002</v>
      </c>
      <c r="AC72">
        <v>30.903670000000002</v>
      </c>
      <c r="AD72">
        <v>38.917400999999998</v>
      </c>
      <c r="AE72">
        <v>51.805585999999998</v>
      </c>
      <c r="AF72">
        <v>27.914705000000001</v>
      </c>
      <c r="AG72">
        <v>41.947046</v>
      </c>
      <c r="AH72">
        <v>160.94577000000001</v>
      </c>
      <c r="AI72">
        <v>0</v>
      </c>
      <c r="AJ72">
        <v>0</v>
      </c>
      <c r="AK72">
        <v>57.876607999999997</v>
      </c>
      <c r="AL72">
        <v>76.108210999999997</v>
      </c>
      <c r="AM72">
        <v>0</v>
      </c>
      <c r="AN72">
        <v>0</v>
      </c>
      <c r="AO72">
        <v>3.8795769999999998</v>
      </c>
      <c r="AP72">
        <v>0</v>
      </c>
      <c r="AQ72">
        <v>62.464480999999999</v>
      </c>
      <c r="AR72">
        <v>31.901184000000001</v>
      </c>
      <c r="AS72">
        <v>23.483063000000001</v>
      </c>
      <c r="AT72">
        <v>14.449299999999999</v>
      </c>
      <c r="AU72">
        <v>0</v>
      </c>
      <c r="AV72">
        <v>0</v>
      </c>
      <c r="AW72">
        <v>0</v>
      </c>
      <c r="AX72">
        <v>0</v>
      </c>
      <c r="AY72">
        <v>4.2081369999999998</v>
      </c>
      <c r="AZ72">
        <v>5.1521189999999999</v>
      </c>
      <c r="BA72">
        <v>3.4033350000000002</v>
      </c>
      <c r="BB72">
        <v>1.4921120000000001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2493.790152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509.85104100000001</v>
      </c>
      <c r="L73">
        <v>287.99680000000001</v>
      </c>
      <c r="M73">
        <v>91.165289999999999</v>
      </c>
      <c r="N73">
        <v>117.225336</v>
      </c>
      <c r="O73">
        <v>122.90613999999999</v>
      </c>
      <c r="P73">
        <v>123.048896</v>
      </c>
      <c r="Q73">
        <v>19.795686</v>
      </c>
      <c r="R73">
        <v>40.834285999999999</v>
      </c>
      <c r="S73">
        <v>0</v>
      </c>
      <c r="T73">
        <v>0.96319999999999995</v>
      </c>
      <c r="U73">
        <v>327.24720000000002</v>
      </c>
      <c r="V73">
        <v>13.773759999999999</v>
      </c>
      <c r="W73">
        <v>30.986239999999999</v>
      </c>
      <c r="X73">
        <v>142.84255999999999</v>
      </c>
      <c r="Y73">
        <v>0</v>
      </c>
      <c r="Z73">
        <v>0</v>
      </c>
      <c r="AA73">
        <v>40.597031000000001</v>
      </c>
      <c r="AB73">
        <v>42.591754000000002</v>
      </c>
      <c r="AC73">
        <v>30.903670000000002</v>
      </c>
      <c r="AD73">
        <v>38.917400999999998</v>
      </c>
      <c r="AE73">
        <v>51.805585999999998</v>
      </c>
      <c r="AF73">
        <v>27.914705000000001</v>
      </c>
      <c r="AG73">
        <v>41.947046</v>
      </c>
      <c r="AH73">
        <v>160.94577000000001</v>
      </c>
      <c r="AI73">
        <v>0</v>
      </c>
      <c r="AJ73">
        <v>0</v>
      </c>
      <c r="AK73">
        <v>57.876607999999997</v>
      </c>
      <c r="AL73">
        <v>76.108210999999997</v>
      </c>
      <c r="AM73">
        <v>0</v>
      </c>
      <c r="AN73">
        <v>0</v>
      </c>
      <c r="AO73">
        <v>3.6552980000000002</v>
      </c>
      <c r="AP73">
        <v>0</v>
      </c>
      <c r="AQ73">
        <v>62.464480999999999</v>
      </c>
      <c r="AR73">
        <v>31.901184000000001</v>
      </c>
      <c r="AS73">
        <v>23.483063000000001</v>
      </c>
      <c r="AT73">
        <v>14.449299999999999</v>
      </c>
      <c r="AU73">
        <v>0</v>
      </c>
      <c r="AV73">
        <v>0</v>
      </c>
      <c r="AW73">
        <v>0</v>
      </c>
      <c r="AX73">
        <v>0</v>
      </c>
      <c r="AY73">
        <v>4.2081369999999998</v>
      </c>
      <c r="AZ73">
        <v>5.1521189999999999</v>
      </c>
      <c r="BA73">
        <v>3.4033350000000002</v>
      </c>
      <c r="BB73">
        <v>1.4921120000000001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2548.453246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509.85104100000001</v>
      </c>
      <c r="L74">
        <v>354.94507599999997</v>
      </c>
      <c r="M74">
        <v>91.165289999999999</v>
      </c>
      <c r="N74">
        <v>117.225336</v>
      </c>
      <c r="O74">
        <v>122.90613999999999</v>
      </c>
      <c r="P74">
        <v>123.048896</v>
      </c>
      <c r="Q74">
        <v>19.795686</v>
      </c>
      <c r="R74">
        <v>40.834285999999999</v>
      </c>
      <c r="S74">
        <v>0</v>
      </c>
      <c r="T74">
        <v>0.96319999999999995</v>
      </c>
      <c r="U74">
        <v>327.24720000000002</v>
      </c>
      <c r="V74">
        <v>13.773759999999999</v>
      </c>
      <c r="W74">
        <v>30.986239999999999</v>
      </c>
      <c r="X74">
        <v>142.84255999999999</v>
      </c>
      <c r="Y74">
        <v>0</v>
      </c>
      <c r="Z74">
        <v>0</v>
      </c>
      <c r="AA74">
        <v>40.597031000000001</v>
      </c>
      <c r="AB74">
        <v>42.591754000000002</v>
      </c>
      <c r="AC74">
        <v>30.903670000000002</v>
      </c>
      <c r="AD74">
        <v>38.917400999999998</v>
      </c>
      <c r="AE74">
        <v>51.805585999999998</v>
      </c>
      <c r="AF74">
        <v>27.914705000000001</v>
      </c>
      <c r="AG74">
        <v>41.947046</v>
      </c>
      <c r="AH74">
        <v>160.94577000000001</v>
      </c>
      <c r="AI74">
        <v>0</v>
      </c>
      <c r="AJ74">
        <v>0</v>
      </c>
      <c r="AK74">
        <v>57.876607999999997</v>
      </c>
      <c r="AL74">
        <v>76.108210999999997</v>
      </c>
      <c r="AM74">
        <v>0</v>
      </c>
      <c r="AN74">
        <v>0</v>
      </c>
      <c r="AO74">
        <v>3.5482550000000002</v>
      </c>
      <c r="AP74">
        <v>0</v>
      </c>
      <c r="AQ74">
        <v>62.464480999999999</v>
      </c>
      <c r="AR74">
        <v>31.901184000000001</v>
      </c>
      <c r="AS74">
        <v>23.483063000000001</v>
      </c>
      <c r="AT74">
        <v>14.449299999999999</v>
      </c>
      <c r="AU74">
        <v>0</v>
      </c>
      <c r="AV74">
        <v>0</v>
      </c>
      <c r="AW74">
        <v>0</v>
      </c>
      <c r="AX74">
        <v>0</v>
      </c>
      <c r="AY74">
        <v>4.2081369999999998</v>
      </c>
      <c r="AZ74">
        <v>5.1521189999999999</v>
      </c>
      <c r="BA74">
        <v>3.4033350000000002</v>
      </c>
      <c r="BB74">
        <v>1.4921120000000001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2615.2944790000001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512.67321700000002</v>
      </c>
      <c r="L75">
        <v>364.08825200000001</v>
      </c>
      <c r="M75">
        <v>91.165289999999999</v>
      </c>
      <c r="N75">
        <v>117.225336</v>
      </c>
      <c r="O75">
        <v>122.90613999999999</v>
      </c>
      <c r="P75">
        <v>123.048896</v>
      </c>
      <c r="Q75">
        <v>18.042180999999999</v>
      </c>
      <c r="R75">
        <v>36.879579999999997</v>
      </c>
      <c r="S75">
        <v>0</v>
      </c>
      <c r="T75">
        <v>1.560384</v>
      </c>
      <c r="U75">
        <v>327.24720000000002</v>
      </c>
      <c r="V75">
        <v>13.773759999999999</v>
      </c>
      <c r="W75">
        <v>30.986239999999999</v>
      </c>
      <c r="X75">
        <v>142.84255999999999</v>
      </c>
      <c r="Y75">
        <v>0</v>
      </c>
      <c r="Z75">
        <v>0</v>
      </c>
      <c r="AA75">
        <v>40.597031000000001</v>
      </c>
      <c r="AB75">
        <v>42.591754000000002</v>
      </c>
      <c r="AC75">
        <v>30.903670000000002</v>
      </c>
      <c r="AD75">
        <v>38.917400999999998</v>
      </c>
      <c r="AE75">
        <v>51.805585999999998</v>
      </c>
      <c r="AF75">
        <v>37.219607000000003</v>
      </c>
      <c r="AG75">
        <v>41.947046</v>
      </c>
      <c r="AH75">
        <v>160.94577000000001</v>
      </c>
      <c r="AI75">
        <v>0</v>
      </c>
      <c r="AJ75">
        <v>0</v>
      </c>
      <c r="AK75">
        <v>57.876607999999997</v>
      </c>
      <c r="AL75">
        <v>76.108210999999997</v>
      </c>
      <c r="AM75">
        <v>5.5894000000000004</v>
      </c>
      <c r="AN75">
        <v>0</v>
      </c>
      <c r="AO75">
        <v>3.5482550000000002</v>
      </c>
      <c r="AP75">
        <v>0</v>
      </c>
      <c r="AQ75">
        <v>62.464480999999999</v>
      </c>
      <c r="AR75">
        <v>31.901184000000001</v>
      </c>
      <c r="AS75">
        <v>23.483063000000001</v>
      </c>
      <c r="AT75">
        <v>14.449299999999999</v>
      </c>
      <c r="AU75">
        <v>0</v>
      </c>
      <c r="AV75">
        <v>0</v>
      </c>
      <c r="AW75">
        <v>0</v>
      </c>
      <c r="AX75">
        <v>0</v>
      </c>
      <c r="AY75">
        <v>4.2081369999999998</v>
      </c>
      <c r="AZ75">
        <v>5.1521189999999999</v>
      </c>
      <c r="BA75">
        <v>3.4033350000000002</v>
      </c>
      <c r="BB75">
        <v>1.4921120000000001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2637.0431060000001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512.67321700000002</v>
      </c>
      <c r="L76">
        <v>364.08825200000001</v>
      </c>
      <c r="M76">
        <v>91.165289999999999</v>
      </c>
      <c r="N76">
        <v>117.225336</v>
      </c>
      <c r="O76">
        <v>122.90613999999999</v>
      </c>
      <c r="P76">
        <v>123.048896</v>
      </c>
      <c r="Q76">
        <v>18.042180999999999</v>
      </c>
      <c r="R76">
        <v>36.879579999999997</v>
      </c>
      <c r="S76">
        <v>0</v>
      </c>
      <c r="T76">
        <v>1.560384</v>
      </c>
      <c r="U76">
        <v>327.24720000000002</v>
      </c>
      <c r="V76">
        <v>13.773759999999999</v>
      </c>
      <c r="W76">
        <v>30.986239999999999</v>
      </c>
      <c r="X76">
        <v>142.84255999999999</v>
      </c>
      <c r="Y76">
        <v>0</v>
      </c>
      <c r="Z76">
        <v>0</v>
      </c>
      <c r="AA76">
        <v>40.597031000000001</v>
      </c>
      <c r="AB76">
        <v>42.591754000000002</v>
      </c>
      <c r="AC76">
        <v>30.903670000000002</v>
      </c>
      <c r="AD76">
        <v>38.917400999999998</v>
      </c>
      <c r="AE76">
        <v>51.805585999999998</v>
      </c>
      <c r="AF76">
        <v>37.219607000000003</v>
      </c>
      <c r="AG76">
        <v>41.947046</v>
      </c>
      <c r="AH76">
        <v>160.94577000000001</v>
      </c>
      <c r="AI76">
        <v>0</v>
      </c>
      <c r="AJ76">
        <v>0</v>
      </c>
      <c r="AK76">
        <v>57.876607999999997</v>
      </c>
      <c r="AL76">
        <v>76.108210999999997</v>
      </c>
      <c r="AM76">
        <v>5.5894000000000004</v>
      </c>
      <c r="AN76">
        <v>0</v>
      </c>
      <c r="AO76">
        <v>3.1846510000000001</v>
      </c>
      <c r="AP76">
        <v>0</v>
      </c>
      <c r="AQ76">
        <v>62.464480999999999</v>
      </c>
      <c r="AR76">
        <v>31.901184000000001</v>
      </c>
      <c r="AS76">
        <v>23.483063000000001</v>
      </c>
      <c r="AT76">
        <v>14.449299999999999</v>
      </c>
      <c r="AU76">
        <v>0</v>
      </c>
      <c r="AV76">
        <v>0</v>
      </c>
      <c r="AW76">
        <v>0</v>
      </c>
      <c r="AX76">
        <v>0</v>
      </c>
      <c r="AY76">
        <v>4.2081369999999998</v>
      </c>
      <c r="AZ76">
        <v>5.1521189999999999</v>
      </c>
      <c r="BA76">
        <v>3.4033350000000002</v>
      </c>
      <c r="BB76">
        <v>1.4921120000000001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2636.679502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568.11321399999997</v>
      </c>
      <c r="L77">
        <v>362.107527</v>
      </c>
      <c r="M77">
        <v>91.165289999999999</v>
      </c>
      <c r="N77">
        <v>117.225336</v>
      </c>
      <c r="O77">
        <v>122.90613999999999</v>
      </c>
      <c r="P77">
        <v>123.048896</v>
      </c>
      <c r="Q77">
        <v>18.042180999999999</v>
      </c>
      <c r="R77">
        <v>36.879579999999997</v>
      </c>
      <c r="S77">
        <v>0</v>
      </c>
      <c r="T77">
        <v>1.560384</v>
      </c>
      <c r="U77">
        <v>327.24720000000002</v>
      </c>
      <c r="V77">
        <v>13.773759999999999</v>
      </c>
      <c r="W77">
        <v>30.986239999999999</v>
      </c>
      <c r="X77">
        <v>142.84255999999999</v>
      </c>
      <c r="Y77">
        <v>0</v>
      </c>
      <c r="Z77">
        <v>0</v>
      </c>
      <c r="AA77">
        <v>40.597031000000001</v>
      </c>
      <c r="AB77">
        <v>42.591754000000002</v>
      </c>
      <c r="AC77">
        <v>30.903670000000002</v>
      </c>
      <c r="AD77">
        <v>38.917400999999998</v>
      </c>
      <c r="AE77">
        <v>51.805585999999998</v>
      </c>
      <c r="AF77">
        <v>37.219607000000003</v>
      </c>
      <c r="AG77">
        <v>41.947046</v>
      </c>
      <c r="AH77">
        <v>160.94577000000001</v>
      </c>
      <c r="AI77">
        <v>0</v>
      </c>
      <c r="AJ77">
        <v>0</v>
      </c>
      <c r="AK77">
        <v>57.876607999999997</v>
      </c>
      <c r="AL77">
        <v>77.227450000000005</v>
      </c>
      <c r="AM77">
        <v>11.178801999999999</v>
      </c>
      <c r="AN77">
        <v>0.68954199999999999</v>
      </c>
      <c r="AO77">
        <v>2.4795310000000002</v>
      </c>
      <c r="AP77">
        <v>0</v>
      </c>
      <c r="AQ77">
        <v>62.464480999999999</v>
      </c>
      <c r="AR77">
        <v>31.901184000000001</v>
      </c>
      <c r="AS77">
        <v>23.483063000000001</v>
      </c>
      <c r="AT77">
        <v>14.449299999999999</v>
      </c>
      <c r="AU77">
        <v>0</v>
      </c>
      <c r="AV77">
        <v>0</v>
      </c>
      <c r="AW77">
        <v>0</v>
      </c>
      <c r="AX77">
        <v>0</v>
      </c>
      <c r="AY77">
        <v>4.2081369999999998</v>
      </c>
      <c r="AZ77">
        <v>5.1521189999999999</v>
      </c>
      <c r="BA77">
        <v>3.4033350000000002</v>
      </c>
      <c r="BB77">
        <v>1.4921120000000001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2696.8318369999997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589.34913900000004</v>
      </c>
      <c r="L78">
        <v>362.107527</v>
      </c>
      <c r="M78">
        <v>91.165289999999999</v>
      </c>
      <c r="N78">
        <v>117.225336</v>
      </c>
      <c r="O78">
        <v>122.90613999999999</v>
      </c>
      <c r="P78">
        <v>123.048896</v>
      </c>
      <c r="Q78">
        <v>18.042180999999999</v>
      </c>
      <c r="R78">
        <v>36.879579999999997</v>
      </c>
      <c r="S78">
        <v>0</v>
      </c>
      <c r="T78">
        <v>1.560384</v>
      </c>
      <c r="U78">
        <v>327.24720000000002</v>
      </c>
      <c r="V78">
        <v>13.773759999999999</v>
      </c>
      <c r="W78">
        <v>30.986239999999999</v>
      </c>
      <c r="X78">
        <v>142.84255999999999</v>
      </c>
      <c r="Y78">
        <v>0</v>
      </c>
      <c r="Z78">
        <v>12.561669</v>
      </c>
      <c r="AA78">
        <v>40.597031000000001</v>
      </c>
      <c r="AB78">
        <v>43.971245000000003</v>
      </c>
      <c r="AC78">
        <v>30.903670000000002</v>
      </c>
      <c r="AD78">
        <v>39.897334999999998</v>
      </c>
      <c r="AE78">
        <v>52.487239000000002</v>
      </c>
      <c r="AF78">
        <v>40.941567999999997</v>
      </c>
      <c r="AG78">
        <v>41.947046</v>
      </c>
      <c r="AH78">
        <v>162.789421</v>
      </c>
      <c r="AI78">
        <v>0</v>
      </c>
      <c r="AJ78">
        <v>0</v>
      </c>
      <c r="AK78">
        <v>57.876607999999997</v>
      </c>
      <c r="AL78">
        <v>77.227450000000005</v>
      </c>
      <c r="AM78">
        <v>16.768201999999999</v>
      </c>
      <c r="AN78">
        <v>0.68954199999999999</v>
      </c>
      <c r="AO78">
        <v>2.1909700000000001</v>
      </c>
      <c r="AP78">
        <v>0</v>
      </c>
      <c r="AQ78">
        <v>62.464480999999999</v>
      </c>
      <c r="AR78">
        <v>31.901184000000001</v>
      </c>
      <c r="AS78">
        <v>23.483063000000001</v>
      </c>
      <c r="AT78">
        <v>14.449299999999999</v>
      </c>
      <c r="AU78">
        <v>0</v>
      </c>
      <c r="AV78">
        <v>0</v>
      </c>
      <c r="AW78">
        <v>0</v>
      </c>
      <c r="AX78">
        <v>0</v>
      </c>
      <c r="AY78">
        <v>4.2846489999999999</v>
      </c>
      <c r="AZ78">
        <v>5.1521189999999999</v>
      </c>
      <c r="BA78">
        <v>3.492693</v>
      </c>
      <c r="BB78">
        <v>1.4921120000000001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2744.7028300000015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589.34913900000004</v>
      </c>
      <c r="L79">
        <v>369.31467099999998</v>
      </c>
      <c r="M79">
        <v>91.165289999999999</v>
      </c>
      <c r="N79">
        <v>117.225336</v>
      </c>
      <c r="O79">
        <v>122.90613999999999</v>
      </c>
      <c r="P79">
        <v>117.04768</v>
      </c>
      <c r="Q79">
        <v>18.042180999999999</v>
      </c>
      <c r="R79">
        <v>36.879579999999997</v>
      </c>
      <c r="S79">
        <v>0</v>
      </c>
      <c r="T79">
        <v>1.560384</v>
      </c>
      <c r="U79">
        <v>327.24720000000002</v>
      </c>
      <c r="V79">
        <v>13.773759999999999</v>
      </c>
      <c r="W79">
        <v>30.986239999999999</v>
      </c>
      <c r="X79">
        <v>126.2996</v>
      </c>
      <c r="Y79">
        <v>0</v>
      </c>
      <c r="Z79">
        <v>12.561669</v>
      </c>
      <c r="AA79">
        <v>40.597031000000001</v>
      </c>
      <c r="AB79">
        <v>43.971245000000003</v>
      </c>
      <c r="AC79">
        <v>30.903670000000002</v>
      </c>
      <c r="AD79">
        <v>39.897334999999998</v>
      </c>
      <c r="AE79">
        <v>52.487239000000002</v>
      </c>
      <c r="AF79">
        <v>40.941567999999997</v>
      </c>
      <c r="AG79">
        <v>41.947046</v>
      </c>
      <c r="AH79">
        <v>162.789421</v>
      </c>
      <c r="AI79">
        <v>0</v>
      </c>
      <c r="AJ79">
        <v>0</v>
      </c>
      <c r="AK79">
        <v>57.876607999999997</v>
      </c>
      <c r="AL79">
        <v>77.227450000000005</v>
      </c>
      <c r="AM79">
        <v>16.768201999999999</v>
      </c>
      <c r="AN79">
        <v>0.98506099999999996</v>
      </c>
      <c r="AO79">
        <v>2.1419800000000002</v>
      </c>
      <c r="AP79">
        <v>0</v>
      </c>
      <c r="AQ79">
        <v>62.464480999999999</v>
      </c>
      <c r="AR79">
        <v>31.901184000000001</v>
      </c>
      <c r="AS79">
        <v>23.483063000000001</v>
      </c>
      <c r="AT79">
        <v>14.449299999999999</v>
      </c>
      <c r="AU79">
        <v>0</v>
      </c>
      <c r="AV79">
        <v>0</v>
      </c>
      <c r="AW79">
        <v>0</v>
      </c>
      <c r="AX79">
        <v>0</v>
      </c>
      <c r="AY79">
        <v>4.2846489999999999</v>
      </c>
      <c r="AZ79">
        <v>5.1521189999999999</v>
      </c>
      <c r="BA79">
        <v>3.492693</v>
      </c>
      <c r="BB79">
        <v>2.2294749999999999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2730.3496900000009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589.34913900000004</v>
      </c>
      <c r="L80">
        <v>369.31467099999998</v>
      </c>
      <c r="M80">
        <v>91.165289999999999</v>
      </c>
      <c r="N80">
        <v>117.225336</v>
      </c>
      <c r="O80">
        <v>122.90613999999999</v>
      </c>
      <c r="P80">
        <v>117.04768</v>
      </c>
      <c r="Q80">
        <v>18.042180999999999</v>
      </c>
      <c r="R80">
        <v>36.879579999999997</v>
      </c>
      <c r="S80">
        <v>0</v>
      </c>
      <c r="T80">
        <v>1.560384</v>
      </c>
      <c r="U80">
        <v>327.24720000000002</v>
      </c>
      <c r="V80">
        <v>13.773759999999999</v>
      </c>
      <c r="W80">
        <v>30.986239999999999</v>
      </c>
      <c r="X80">
        <v>126.2996</v>
      </c>
      <c r="Y80">
        <v>0</v>
      </c>
      <c r="Z80">
        <v>12.561669</v>
      </c>
      <c r="AA80">
        <v>40.597031000000001</v>
      </c>
      <c r="AB80">
        <v>43.971245000000003</v>
      </c>
      <c r="AC80">
        <v>30.903670000000002</v>
      </c>
      <c r="AD80">
        <v>39.897334999999998</v>
      </c>
      <c r="AE80">
        <v>52.487239000000002</v>
      </c>
      <c r="AF80">
        <v>40.941567999999997</v>
      </c>
      <c r="AG80">
        <v>41.947046</v>
      </c>
      <c r="AH80">
        <v>162.789421</v>
      </c>
      <c r="AI80">
        <v>0</v>
      </c>
      <c r="AJ80">
        <v>0</v>
      </c>
      <c r="AK80">
        <v>57.876607999999997</v>
      </c>
      <c r="AL80">
        <v>77.227450000000005</v>
      </c>
      <c r="AM80">
        <v>16.768201999999999</v>
      </c>
      <c r="AN80">
        <v>0.98506099999999996</v>
      </c>
      <c r="AO80">
        <v>2.220987</v>
      </c>
      <c r="AP80">
        <v>0</v>
      </c>
      <c r="AQ80">
        <v>62.464480999999999</v>
      </c>
      <c r="AR80">
        <v>31.901184000000001</v>
      </c>
      <c r="AS80">
        <v>23.483063000000001</v>
      </c>
      <c r="AT80">
        <v>14.449299999999999</v>
      </c>
      <c r="AU80">
        <v>0</v>
      </c>
      <c r="AV80">
        <v>0</v>
      </c>
      <c r="AW80">
        <v>0</v>
      </c>
      <c r="AX80">
        <v>0</v>
      </c>
      <c r="AY80">
        <v>4.2846489999999999</v>
      </c>
      <c r="AZ80">
        <v>5.1521189999999999</v>
      </c>
      <c r="BA80">
        <v>3.492693</v>
      </c>
      <c r="BB80">
        <v>2.703344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2730.9025660000011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589.34913900000004</v>
      </c>
      <c r="L81">
        <v>369.31467099999998</v>
      </c>
      <c r="M81">
        <v>91.165289999999999</v>
      </c>
      <c r="N81">
        <v>117.225336</v>
      </c>
      <c r="O81">
        <v>122.90613999999999</v>
      </c>
      <c r="P81">
        <v>117.04768</v>
      </c>
      <c r="Q81">
        <v>18.042180999999999</v>
      </c>
      <c r="R81">
        <v>36.879579999999997</v>
      </c>
      <c r="S81">
        <v>0</v>
      </c>
      <c r="T81">
        <v>1.560384</v>
      </c>
      <c r="U81">
        <v>327.24720000000002</v>
      </c>
      <c r="V81">
        <v>13.773759999999999</v>
      </c>
      <c r="W81">
        <v>30.986239999999999</v>
      </c>
      <c r="X81">
        <v>126.2996</v>
      </c>
      <c r="Y81">
        <v>0</v>
      </c>
      <c r="Z81">
        <v>12.561669</v>
      </c>
      <c r="AA81">
        <v>40.597031000000001</v>
      </c>
      <c r="AB81">
        <v>43.971245000000003</v>
      </c>
      <c r="AC81">
        <v>30.903670000000002</v>
      </c>
      <c r="AD81">
        <v>39.897334999999998</v>
      </c>
      <c r="AE81">
        <v>52.487239000000002</v>
      </c>
      <c r="AF81">
        <v>40.941567999999997</v>
      </c>
      <c r="AG81">
        <v>41.947046</v>
      </c>
      <c r="AH81">
        <v>162.789421</v>
      </c>
      <c r="AI81">
        <v>0</v>
      </c>
      <c r="AJ81">
        <v>0</v>
      </c>
      <c r="AK81">
        <v>57.876607999999997</v>
      </c>
      <c r="AL81">
        <v>77.227450000000005</v>
      </c>
      <c r="AM81">
        <v>16.768201999999999</v>
      </c>
      <c r="AN81">
        <v>0.98506099999999996</v>
      </c>
      <c r="AO81">
        <v>2.3396400000000002</v>
      </c>
      <c r="AP81">
        <v>0</v>
      </c>
      <c r="AQ81">
        <v>62.464480999999999</v>
      </c>
      <c r="AR81">
        <v>31.901184000000001</v>
      </c>
      <c r="AS81">
        <v>23.483063000000001</v>
      </c>
      <c r="AT81">
        <v>14.449299999999999</v>
      </c>
      <c r="AU81">
        <v>0</v>
      </c>
      <c r="AV81">
        <v>0</v>
      </c>
      <c r="AW81">
        <v>0</v>
      </c>
      <c r="AX81">
        <v>0</v>
      </c>
      <c r="AY81">
        <v>4.2846489999999999</v>
      </c>
      <c r="AZ81">
        <v>5.1521189999999999</v>
      </c>
      <c r="BA81">
        <v>3.492693</v>
      </c>
      <c r="BB81">
        <v>2.703344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2731.0212190000011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589.34913900000004</v>
      </c>
      <c r="L82">
        <v>369.31467099999998</v>
      </c>
      <c r="M82">
        <v>91.165289999999999</v>
      </c>
      <c r="N82">
        <v>117.225336</v>
      </c>
      <c r="O82">
        <v>122.90613999999999</v>
      </c>
      <c r="P82">
        <v>117.04768</v>
      </c>
      <c r="Q82">
        <v>18.042180999999999</v>
      </c>
      <c r="R82">
        <v>36.879579999999997</v>
      </c>
      <c r="S82">
        <v>0</v>
      </c>
      <c r="T82">
        <v>1.560384</v>
      </c>
      <c r="U82">
        <v>327.24720000000002</v>
      </c>
      <c r="V82">
        <v>13.773759999999999</v>
      </c>
      <c r="W82">
        <v>30.986239999999999</v>
      </c>
      <c r="X82">
        <v>126.2996</v>
      </c>
      <c r="Y82">
        <v>0</v>
      </c>
      <c r="Z82">
        <v>12.561669</v>
      </c>
      <c r="AA82">
        <v>40.597031000000001</v>
      </c>
      <c r="AB82">
        <v>43.971245000000003</v>
      </c>
      <c r="AC82">
        <v>30.903670000000002</v>
      </c>
      <c r="AD82">
        <v>39.897334999999998</v>
      </c>
      <c r="AE82">
        <v>52.487239000000002</v>
      </c>
      <c r="AF82">
        <v>40.941567999999997</v>
      </c>
      <c r="AG82">
        <v>41.947046</v>
      </c>
      <c r="AH82">
        <v>162.789421</v>
      </c>
      <c r="AI82">
        <v>0</v>
      </c>
      <c r="AJ82">
        <v>0</v>
      </c>
      <c r="AK82">
        <v>57.876607999999997</v>
      </c>
      <c r="AL82">
        <v>77.227450000000005</v>
      </c>
      <c r="AM82">
        <v>16.768201999999999</v>
      </c>
      <c r="AN82">
        <v>0.98506099999999996</v>
      </c>
      <c r="AO82">
        <v>2.4820799999999998</v>
      </c>
      <c r="AP82">
        <v>0</v>
      </c>
      <c r="AQ82">
        <v>62.464480999999999</v>
      </c>
      <c r="AR82">
        <v>31.901184000000001</v>
      </c>
      <c r="AS82">
        <v>23.483063000000001</v>
      </c>
      <c r="AT82">
        <v>14.449299999999999</v>
      </c>
      <c r="AU82">
        <v>0</v>
      </c>
      <c r="AV82">
        <v>0</v>
      </c>
      <c r="AW82">
        <v>0</v>
      </c>
      <c r="AX82">
        <v>0</v>
      </c>
      <c r="AY82">
        <v>4.2846489999999999</v>
      </c>
      <c r="AZ82">
        <v>5.1521189999999999</v>
      </c>
      <c r="BA82">
        <v>3.492693</v>
      </c>
      <c r="BB82">
        <v>2.703344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2731.1636590000012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589.34913900000004</v>
      </c>
      <c r="L83">
        <v>368.351471</v>
      </c>
      <c r="M83">
        <v>91.165289999999999</v>
      </c>
      <c r="N83">
        <v>117.225336</v>
      </c>
      <c r="O83">
        <v>122.90613999999999</v>
      </c>
      <c r="P83">
        <v>117.04768</v>
      </c>
      <c r="Q83">
        <v>20.179136</v>
      </c>
      <c r="R83">
        <v>41.469997999999997</v>
      </c>
      <c r="S83">
        <v>0</v>
      </c>
      <c r="T83">
        <v>1.560384</v>
      </c>
      <c r="U83">
        <v>327.24720000000002</v>
      </c>
      <c r="V83">
        <v>13.773759999999999</v>
      </c>
      <c r="W83">
        <v>30.986239999999999</v>
      </c>
      <c r="X83">
        <v>126.2996</v>
      </c>
      <c r="Y83">
        <v>0</v>
      </c>
      <c r="Z83">
        <v>12.561669</v>
      </c>
      <c r="AA83">
        <v>40.597031000000001</v>
      </c>
      <c r="AB83">
        <v>43.971245000000003</v>
      </c>
      <c r="AC83">
        <v>30.903670000000002</v>
      </c>
      <c r="AD83">
        <v>39.897334999999998</v>
      </c>
      <c r="AE83">
        <v>52.487239000000002</v>
      </c>
      <c r="AF83">
        <v>40.941567999999997</v>
      </c>
      <c r="AG83">
        <v>41.947046</v>
      </c>
      <c r="AH83">
        <v>162.789421</v>
      </c>
      <c r="AI83">
        <v>0</v>
      </c>
      <c r="AJ83">
        <v>0</v>
      </c>
      <c r="AK83">
        <v>57.876607999999997</v>
      </c>
      <c r="AL83">
        <v>77.227450000000005</v>
      </c>
      <c r="AM83">
        <v>16.768201999999999</v>
      </c>
      <c r="AN83">
        <v>0.98506099999999996</v>
      </c>
      <c r="AO83">
        <v>2.712872</v>
      </c>
      <c r="AP83">
        <v>0</v>
      </c>
      <c r="AQ83">
        <v>62.464480999999999</v>
      </c>
      <c r="AR83">
        <v>31.901184000000001</v>
      </c>
      <c r="AS83">
        <v>23.483063000000001</v>
      </c>
      <c r="AT83">
        <v>14.449299999999999</v>
      </c>
      <c r="AU83">
        <v>0</v>
      </c>
      <c r="AV83">
        <v>0</v>
      </c>
      <c r="AW83">
        <v>0</v>
      </c>
      <c r="AX83">
        <v>0</v>
      </c>
      <c r="AY83">
        <v>4.2846489999999999</v>
      </c>
      <c r="AZ83">
        <v>5.1521189999999999</v>
      </c>
      <c r="BA83">
        <v>3.492693</v>
      </c>
      <c r="BB83">
        <v>2.703344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2737.1586240000006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589.34913900000004</v>
      </c>
      <c r="L84">
        <v>368.351471</v>
      </c>
      <c r="M84">
        <v>91.165289999999999</v>
      </c>
      <c r="N84">
        <v>117.225336</v>
      </c>
      <c r="O84">
        <v>122.90613999999999</v>
      </c>
      <c r="P84">
        <v>117.04768</v>
      </c>
      <c r="Q84">
        <v>20.179136</v>
      </c>
      <c r="R84">
        <v>41.469997999999997</v>
      </c>
      <c r="S84">
        <v>0</v>
      </c>
      <c r="T84">
        <v>1.560384</v>
      </c>
      <c r="U84">
        <v>327.24720000000002</v>
      </c>
      <c r="V84">
        <v>13.773759999999999</v>
      </c>
      <c r="W84">
        <v>30.986239999999999</v>
      </c>
      <c r="X84">
        <v>126.2996</v>
      </c>
      <c r="Y84">
        <v>0</v>
      </c>
      <c r="Z84">
        <v>12.561669</v>
      </c>
      <c r="AA84">
        <v>40.597031000000001</v>
      </c>
      <c r="AB84">
        <v>43.971245000000003</v>
      </c>
      <c r="AC84">
        <v>30.903670000000002</v>
      </c>
      <c r="AD84">
        <v>39.897334999999998</v>
      </c>
      <c r="AE84">
        <v>52.487239000000002</v>
      </c>
      <c r="AF84">
        <v>40.941567999999997</v>
      </c>
      <c r="AG84">
        <v>41.947046</v>
      </c>
      <c r="AH84">
        <v>162.789421</v>
      </c>
      <c r="AI84">
        <v>0</v>
      </c>
      <c r="AJ84">
        <v>0</v>
      </c>
      <c r="AK84">
        <v>57.876607999999997</v>
      </c>
      <c r="AL84">
        <v>77.227450000000005</v>
      </c>
      <c r="AM84">
        <v>16.768201999999999</v>
      </c>
      <c r="AN84">
        <v>0.98506099999999996</v>
      </c>
      <c r="AO84">
        <v>2.9716990000000001</v>
      </c>
      <c r="AP84">
        <v>0</v>
      </c>
      <c r="AQ84">
        <v>62.464480999999999</v>
      </c>
      <c r="AR84">
        <v>31.901184000000001</v>
      </c>
      <c r="AS84">
        <v>23.483063000000001</v>
      </c>
      <c r="AT84">
        <v>14.449299999999999</v>
      </c>
      <c r="AU84">
        <v>0</v>
      </c>
      <c r="AV84">
        <v>0</v>
      </c>
      <c r="AW84">
        <v>0</v>
      </c>
      <c r="AX84">
        <v>0</v>
      </c>
      <c r="AY84">
        <v>4.2846489999999999</v>
      </c>
      <c r="AZ84">
        <v>5.1521189999999999</v>
      </c>
      <c r="BA84">
        <v>3.492693</v>
      </c>
      <c r="BB84">
        <v>2.703344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2737.4174510000007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589.34913900000004</v>
      </c>
      <c r="L85">
        <v>368.351471</v>
      </c>
      <c r="M85">
        <v>91.165289999999999</v>
      </c>
      <c r="N85">
        <v>117.225336</v>
      </c>
      <c r="O85">
        <v>122.90613999999999</v>
      </c>
      <c r="P85">
        <v>117.04768</v>
      </c>
      <c r="Q85">
        <v>20.179136</v>
      </c>
      <c r="R85">
        <v>41.469997999999997</v>
      </c>
      <c r="S85">
        <v>0</v>
      </c>
      <c r="T85">
        <v>1.560384</v>
      </c>
      <c r="U85">
        <v>327.24720000000002</v>
      </c>
      <c r="V85">
        <v>13.773759999999999</v>
      </c>
      <c r="W85">
        <v>30.986239999999999</v>
      </c>
      <c r="X85">
        <v>126.2996</v>
      </c>
      <c r="Y85">
        <v>0</v>
      </c>
      <c r="Z85">
        <v>12.561669</v>
      </c>
      <c r="AA85">
        <v>40.597031000000001</v>
      </c>
      <c r="AB85">
        <v>43.971245000000003</v>
      </c>
      <c r="AC85">
        <v>30.903670000000002</v>
      </c>
      <c r="AD85">
        <v>39.897334999999998</v>
      </c>
      <c r="AE85">
        <v>52.487239000000002</v>
      </c>
      <c r="AF85">
        <v>40.941567999999997</v>
      </c>
      <c r="AG85">
        <v>41.947046</v>
      </c>
      <c r="AH85">
        <v>162.789421</v>
      </c>
      <c r="AI85">
        <v>0</v>
      </c>
      <c r="AJ85">
        <v>0</v>
      </c>
      <c r="AK85">
        <v>57.876607999999997</v>
      </c>
      <c r="AL85">
        <v>77.227450000000005</v>
      </c>
      <c r="AM85">
        <v>16.768201999999999</v>
      </c>
      <c r="AN85">
        <v>0.98506099999999996</v>
      </c>
      <c r="AO85">
        <v>3.0430609999999998</v>
      </c>
      <c r="AP85">
        <v>0</v>
      </c>
      <c r="AQ85">
        <v>62.464480999999999</v>
      </c>
      <c r="AR85">
        <v>31.901184000000001</v>
      </c>
      <c r="AS85">
        <v>23.483063000000001</v>
      </c>
      <c r="AT85">
        <v>14.449299999999999</v>
      </c>
      <c r="AU85">
        <v>0</v>
      </c>
      <c r="AV85">
        <v>0</v>
      </c>
      <c r="AW85">
        <v>0</v>
      </c>
      <c r="AX85">
        <v>0</v>
      </c>
      <c r="AY85">
        <v>4.2846489999999999</v>
      </c>
      <c r="AZ85">
        <v>5.1521189999999999</v>
      </c>
      <c r="BA85">
        <v>3.492693</v>
      </c>
      <c r="BB85">
        <v>2.703344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2737.4888130000004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589.34913900000004</v>
      </c>
      <c r="L86">
        <v>368.351471</v>
      </c>
      <c r="M86">
        <v>91.165289999999999</v>
      </c>
      <c r="N86">
        <v>117.225336</v>
      </c>
      <c r="O86">
        <v>122.90613999999999</v>
      </c>
      <c r="P86">
        <v>117.04768</v>
      </c>
      <c r="Q86">
        <v>20.179136</v>
      </c>
      <c r="R86">
        <v>41.469997999999997</v>
      </c>
      <c r="S86">
        <v>0</v>
      </c>
      <c r="T86">
        <v>1.560384</v>
      </c>
      <c r="U86">
        <v>327.24720000000002</v>
      </c>
      <c r="V86">
        <v>13.773759999999999</v>
      </c>
      <c r="W86">
        <v>30.986239999999999</v>
      </c>
      <c r="X86">
        <v>126.2996</v>
      </c>
      <c r="Y86">
        <v>0</v>
      </c>
      <c r="Z86">
        <v>1.05952</v>
      </c>
      <c r="AA86">
        <v>40.597031000000001</v>
      </c>
      <c r="AB86">
        <v>42.591754000000002</v>
      </c>
      <c r="AC86">
        <v>30.903670000000002</v>
      </c>
      <c r="AD86">
        <v>38.917400999999998</v>
      </c>
      <c r="AE86">
        <v>51.805585999999998</v>
      </c>
      <c r="AF86">
        <v>37.219607000000003</v>
      </c>
      <c r="AG86">
        <v>41.947046</v>
      </c>
      <c r="AH86">
        <v>160.94577000000001</v>
      </c>
      <c r="AI86">
        <v>0</v>
      </c>
      <c r="AJ86">
        <v>0</v>
      </c>
      <c r="AK86">
        <v>57.876607999999997</v>
      </c>
      <c r="AL86">
        <v>77.227450000000005</v>
      </c>
      <c r="AM86">
        <v>16.768201999999999</v>
      </c>
      <c r="AN86">
        <v>0.98506099999999996</v>
      </c>
      <c r="AO86">
        <v>3.209571</v>
      </c>
      <c r="AP86">
        <v>0</v>
      </c>
      <c r="AQ86">
        <v>62.464480999999999</v>
      </c>
      <c r="AR86">
        <v>31.901184000000001</v>
      </c>
      <c r="AS86">
        <v>23.483063000000001</v>
      </c>
      <c r="AT86">
        <v>14.449299999999999</v>
      </c>
      <c r="AU86">
        <v>0</v>
      </c>
      <c r="AV86">
        <v>0</v>
      </c>
      <c r="AW86">
        <v>0</v>
      </c>
      <c r="AX86">
        <v>0</v>
      </c>
      <c r="AY86">
        <v>4.2081369999999998</v>
      </c>
      <c r="AZ86">
        <v>5.1521189999999999</v>
      </c>
      <c r="BA86">
        <v>3.4033350000000002</v>
      </c>
      <c r="BB86">
        <v>2.703344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2717.3806139999997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589.34913900000004</v>
      </c>
      <c r="L87">
        <v>369.31467099999998</v>
      </c>
      <c r="M87">
        <v>91.165289999999999</v>
      </c>
      <c r="N87">
        <v>117.225336</v>
      </c>
      <c r="O87">
        <v>122.90613999999999</v>
      </c>
      <c r="P87">
        <v>117.04768</v>
      </c>
      <c r="Q87">
        <v>18.042180999999999</v>
      </c>
      <c r="R87">
        <v>36.879579999999997</v>
      </c>
      <c r="S87">
        <v>0</v>
      </c>
      <c r="T87">
        <v>1.560384</v>
      </c>
      <c r="U87">
        <v>327.24720000000002</v>
      </c>
      <c r="V87">
        <v>13.773759999999999</v>
      </c>
      <c r="W87">
        <v>30.986239999999999</v>
      </c>
      <c r="X87">
        <v>126.2996</v>
      </c>
      <c r="Y87">
        <v>0</v>
      </c>
      <c r="Z87">
        <v>1.05952</v>
      </c>
      <c r="AA87">
        <v>40.597031000000001</v>
      </c>
      <c r="AB87">
        <v>42.591754000000002</v>
      </c>
      <c r="AC87">
        <v>30.903670000000002</v>
      </c>
      <c r="AD87">
        <v>38.917400999999998</v>
      </c>
      <c r="AE87">
        <v>51.805585999999998</v>
      </c>
      <c r="AF87">
        <v>37.219607000000003</v>
      </c>
      <c r="AG87">
        <v>41.947046</v>
      </c>
      <c r="AH87">
        <v>160.94577000000001</v>
      </c>
      <c r="AI87">
        <v>0</v>
      </c>
      <c r="AJ87">
        <v>0</v>
      </c>
      <c r="AK87">
        <v>57.876607999999997</v>
      </c>
      <c r="AL87">
        <v>77.227450000000005</v>
      </c>
      <c r="AM87">
        <v>10.487183999999999</v>
      </c>
      <c r="AN87">
        <v>0.98506099999999996</v>
      </c>
      <c r="AO87">
        <v>3.302454</v>
      </c>
      <c r="AP87">
        <v>8.1434709999999999</v>
      </c>
      <c r="AQ87">
        <v>62.464480999999999</v>
      </c>
      <c r="AR87">
        <v>31.901184000000001</v>
      </c>
      <c r="AS87">
        <v>23.483063000000001</v>
      </c>
      <c r="AT87">
        <v>14.449299999999999</v>
      </c>
      <c r="AU87">
        <v>0</v>
      </c>
      <c r="AV87">
        <v>0</v>
      </c>
      <c r="AW87">
        <v>0</v>
      </c>
      <c r="AX87">
        <v>0</v>
      </c>
      <c r="AY87">
        <v>4.2081369999999998</v>
      </c>
      <c r="AZ87">
        <v>5.1521189999999999</v>
      </c>
      <c r="BA87">
        <v>3.4033350000000002</v>
      </c>
      <c r="BB87">
        <v>2.703344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2713.5717770000001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589.34913900000004</v>
      </c>
      <c r="L88">
        <v>369.31467099999998</v>
      </c>
      <c r="M88">
        <v>91.165289999999999</v>
      </c>
      <c r="N88">
        <v>117.225336</v>
      </c>
      <c r="O88">
        <v>122.90613999999999</v>
      </c>
      <c r="P88">
        <v>117.04768</v>
      </c>
      <c r="Q88">
        <v>18.042180999999999</v>
      </c>
      <c r="R88">
        <v>36.879579999999997</v>
      </c>
      <c r="S88">
        <v>0</v>
      </c>
      <c r="T88">
        <v>1.560384</v>
      </c>
      <c r="U88">
        <v>327.24720000000002</v>
      </c>
      <c r="V88">
        <v>13.773759999999999</v>
      </c>
      <c r="W88">
        <v>30.986239999999999</v>
      </c>
      <c r="X88">
        <v>126.2996</v>
      </c>
      <c r="Y88">
        <v>0</v>
      </c>
      <c r="Z88">
        <v>1.05952</v>
      </c>
      <c r="AA88">
        <v>40.597031000000001</v>
      </c>
      <c r="AB88">
        <v>42.591754000000002</v>
      </c>
      <c r="AC88">
        <v>30.903670000000002</v>
      </c>
      <c r="AD88">
        <v>38.917400999999998</v>
      </c>
      <c r="AE88">
        <v>51.805585999999998</v>
      </c>
      <c r="AF88">
        <v>37.219607000000003</v>
      </c>
      <c r="AG88">
        <v>41.947046</v>
      </c>
      <c r="AH88">
        <v>160.94577000000001</v>
      </c>
      <c r="AI88">
        <v>0</v>
      </c>
      <c r="AJ88">
        <v>0</v>
      </c>
      <c r="AK88">
        <v>57.876607999999997</v>
      </c>
      <c r="AL88">
        <v>77.227450000000005</v>
      </c>
      <c r="AM88">
        <v>10.487183999999999</v>
      </c>
      <c r="AN88">
        <v>0.98506099999999996</v>
      </c>
      <c r="AO88">
        <v>3.4423460000000001</v>
      </c>
      <c r="AP88">
        <v>12.461978</v>
      </c>
      <c r="AQ88">
        <v>62.464480999999999</v>
      </c>
      <c r="AR88">
        <v>31.901184000000001</v>
      </c>
      <c r="AS88">
        <v>23.483063000000001</v>
      </c>
      <c r="AT88">
        <v>14.449299999999999</v>
      </c>
      <c r="AU88">
        <v>0</v>
      </c>
      <c r="AV88">
        <v>0</v>
      </c>
      <c r="AW88">
        <v>0</v>
      </c>
      <c r="AX88">
        <v>0</v>
      </c>
      <c r="AY88">
        <v>4.2081369999999998</v>
      </c>
      <c r="AZ88">
        <v>5.1521189999999999</v>
      </c>
      <c r="BA88">
        <v>3.4033350000000002</v>
      </c>
      <c r="BB88">
        <v>2.703344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2718.0301759999998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589.34913900000004</v>
      </c>
      <c r="L89">
        <v>369.31467099999998</v>
      </c>
      <c r="M89">
        <v>91.165289999999999</v>
      </c>
      <c r="N89">
        <v>117.225336</v>
      </c>
      <c r="O89">
        <v>122.90613999999999</v>
      </c>
      <c r="P89">
        <v>117.04768</v>
      </c>
      <c r="Q89">
        <v>18.042180999999999</v>
      </c>
      <c r="R89">
        <v>35.561844000000001</v>
      </c>
      <c r="S89">
        <v>0</v>
      </c>
      <c r="T89">
        <v>1.560384</v>
      </c>
      <c r="U89">
        <v>327.24720000000002</v>
      </c>
      <c r="V89">
        <v>13.773759999999999</v>
      </c>
      <c r="W89">
        <v>30.986239999999999</v>
      </c>
      <c r="X89">
        <v>126.2996</v>
      </c>
      <c r="Y89">
        <v>0</v>
      </c>
      <c r="Z89">
        <v>1.05952</v>
      </c>
      <c r="AA89">
        <v>40.597031000000001</v>
      </c>
      <c r="AB89">
        <v>42.591754000000002</v>
      </c>
      <c r="AC89">
        <v>30.903670000000002</v>
      </c>
      <c r="AD89">
        <v>38.917400999999998</v>
      </c>
      <c r="AE89">
        <v>51.805585999999998</v>
      </c>
      <c r="AF89">
        <v>37.219607000000003</v>
      </c>
      <c r="AG89">
        <v>41.947046</v>
      </c>
      <c r="AH89">
        <v>160.94577000000001</v>
      </c>
      <c r="AI89">
        <v>0</v>
      </c>
      <c r="AJ89">
        <v>0</v>
      </c>
      <c r="AK89">
        <v>57.876607999999997</v>
      </c>
      <c r="AL89">
        <v>77.227450000000005</v>
      </c>
      <c r="AM89">
        <v>11.178801999999999</v>
      </c>
      <c r="AN89">
        <v>0.98506099999999996</v>
      </c>
      <c r="AO89">
        <v>3.530132</v>
      </c>
      <c r="AP89">
        <v>12.461978</v>
      </c>
      <c r="AQ89">
        <v>62.464480999999999</v>
      </c>
      <c r="AR89">
        <v>31.901184000000001</v>
      </c>
      <c r="AS89">
        <v>23.483063000000001</v>
      </c>
      <c r="AT89">
        <v>14.449299999999999</v>
      </c>
      <c r="AU89">
        <v>0</v>
      </c>
      <c r="AV89">
        <v>0</v>
      </c>
      <c r="AW89">
        <v>0</v>
      </c>
      <c r="AX89">
        <v>0</v>
      </c>
      <c r="AY89">
        <v>4.2081369999999998</v>
      </c>
      <c r="AZ89">
        <v>5.1521189999999999</v>
      </c>
      <c r="BA89">
        <v>3.4033350000000002</v>
      </c>
      <c r="BB89">
        <v>2.703344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2717.4918439999997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589.34913900000004</v>
      </c>
      <c r="L90">
        <v>369.31467099999998</v>
      </c>
      <c r="M90">
        <v>91.165289999999999</v>
      </c>
      <c r="N90">
        <v>117.225336</v>
      </c>
      <c r="O90">
        <v>122.90613999999999</v>
      </c>
      <c r="P90">
        <v>117.04768</v>
      </c>
      <c r="Q90">
        <v>18.042180999999999</v>
      </c>
      <c r="R90">
        <v>35.561844000000001</v>
      </c>
      <c r="S90">
        <v>0</v>
      </c>
      <c r="T90">
        <v>1.560384</v>
      </c>
      <c r="U90">
        <v>327.24720000000002</v>
      </c>
      <c r="V90">
        <v>13.773759999999999</v>
      </c>
      <c r="W90">
        <v>30.986239999999999</v>
      </c>
      <c r="X90">
        <v>126.2996</v>
      </c>
      <c r="Y90">
        <v>0</v>
      </c>
      <c r="Z90">
        <v>18.937860000000001</v>
      </c>
      <c r="AA90">
        <v>40.597031000000001</v>
      </c>
      <c r="AB90">
        <v>43.971245000000003</v>
      </c>
      <c r="AC90">
        <v>30.903670000000002</v>
      </c>
      <c r="AD90">
        <v>39.897334999999998</v>
      </c>
      <c r="AE90">
        <v>52.487239000000002</v>
      </c>
      <c r="AF90">
        <v>40.941567999999997</v>
      </c>
      <c r="AG90">
        <v>41.947046</v>
      </c>
      <c r="AH90">
        <v>162.789421</v>
      </c>
      <c r="AI90">
        <v>0</v>
      </c>
      <c r="AJ90">
        <v>0</v>
      </c>
      <c r="AK90">
        <v>57.876607999999997</v>
      </c>
      <c r="AL90">
        <v>77.227450000000005</v>
      </c>
      <c r="AM90">
        <v>16.768201999999999</v>
      </c>
      <c r="AN90">
        <v>0.98506099999999996</v>
      </c>
      <c r="AO90">
        <v>3.6850320000000001</v>
      </c>
      <c r="AP90">
        <v>12.461978</v>
      </c>
      <c r="AQ90">
        <v>62.464480999999999</v>
      </c>
      <c r="AR90">
        <v>31.901184000000001</v>
      </c>
      <c r="AS90">
        <v>23.483063000000001</v>
      </c>
      <c r="AT90">
        <v>14.449299999999999</v>
      </c>
      <c r="AU90">
        <v>0</v>
      </c>
      <c r="AV90">
        <v>0</v>
      </c>
      <c r="AW90">
        <v>0</v>
      </c>
      <c r="AX90">
        <v>0</v>
      </c>
      <c r="AY90">
        <v>4.2846489999999999</v>
      </c>
      <c r="AZ90">
        <v>5.1521189999999999</v>
      </c>
      <c r="BA90">
        <v>3.492693</v>
      </c>
      <c r="BB90">
        <v>2.703344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2749.887044000001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589.34913900000004</v>
      </c>
      <c r="L91">
        <v>369.31467099999998</v>
      </c>
      <c r="M91">
        <v>91.165289999999999</v>
      </c>
      <c r="N91">
        <v>117.225336</v>
      </c>
      <c r="O91">
        <v>122.90613999999999</v>
      </c>
      <c r="P91">
        <v>117.04768</v>
      </c>
      <c r="Q91">
        <v>18.042180999999999</v>
      </c>
      <c r="R91">
        <v>35.561844000000001</v>
      </c>
      <c r="S91">
        <v>0</v>
      </c>
      <c r="T91">
        <v>1.560384</v>
      </c>
      <c r="U91">
        <v>335.07319999999999</v>
      </c>
      <c r="V91">
        <v>13.773759999999999</v>
      </c>
      <c r="W91">
        <v>30.986239999999999</v>
      </c>
      <c r="X91">
        <v>126.2996</v>
      </c>
      <c r="Y91">
        <v>0</v>
      </c>
      <c r="Z91">
        <v>18.937860000000001</v>
      </c>
      <c r="AA91">
        <v>40.597031000000001</v>
      </c>
      <c r="AB91">
        <v>43.971245000000003</v>
      </c>
      <c r="AC91">
        <v>30.903670000000002</v>
      </c>
      <c r="AD91">
        <v>39.897334999999998</v>
      </c>
      <c r="AE91">
        <v>52.487239000000002</v>
      </c>
      <c r="AF91">
        <v>40.941567999999997</v>
      </c>
      <c r="AG91">
        <v>41.947046</v>
      </c>
      <c r="AH91">
        <v>162.789421</v>
      </c>
      <c r="AI91">
        <v>0</v>
      </c>
      <c r="AJ91">
        <v>0</v>
      </c>
      <c r="AK91">
        <v>57.876607999999997</v>
      </c>
      <c r="AL91">
        <v>77.227450000000005</v>
      </c>
      <c r="AM91">
        <v>16.768201999999999</v>
      </c>
      <c r="AN91">
        <v>0.98506099999999996</v>
      </c>
      <c r="AO91">
        <v>4.1072540000000002</v>
      </c>
      <c r="AP91">
        <v>12.461978</v>
      </c>
      <c r="AQ91">
        <v>62.464480999999999</v>
      </c>
      <c r="AR91">
        <v>31.901184000000001</v>
      </c>
      <c r="AS91">
        <v>23.483063000000001</v>
      </c>
      <c r="AT91">
        <v>14.449299999999999</v>
      </c>
      <c r="AU91">
        <v>0</v>
      </c>
      <c r="AV91">
        <v>0</v>
      </c>
      <c r="AW91">
        <v>0</v>
      </c>
      <c r="AX91">
        <v>0</v>
      </c>
      <c r="AY91">
        <v>4.2846489999999999</v>
      </c>
      <c r="AZ91">
        <v>5.1521189999999999</v>
      </c>
      <c r="BA91">
        <v>3.492693</v>
      </c>
      <c r="BB91">
        <v>2.703344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2758.1352660000011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589.34913900000004</v>
      </c>
      <c r="L92">
        <v>369.31467099999998</v>
      </c>
      <c r="M92">
        <v>91.165289999999999</v>
      </c>
      <c r="N92">
        <v>117.225336</v>
      </c>
      <c r="O92">
        <v>122.90613999999999</v>
      </c>
      <c r="P92">
        <v>117.04768</v>
      </c>
      <c r="Q92">
        <v>18.042180999999999</v>
      </c>
      <c r="R92">
        <v>35.561844000000001</v>
      </c>
      <c r="S92">
        <v>0</v>
      </c>
      <c r="T92">
        <v>1.560384</v>
      </c>
      <c r="U92">
        <v>342.74869999999999</v>
      </c>
      <c r="V92">
        <v>13.773759999999999</v>
      </c>
      <c r="W92">
        <v>30.986239999999999</v>
      </c>
      <c r="X92">
        <v>126.2996</v>
      </c>
      <c r="Y92">
        <v>0</v>
      </c>
      <c r="Z92">
        <v>18.937860000000001</v>
      </c>
      <c r="AA92">
        <v>40.597031000000001</v>
      </c>
      <c r="AB92">
        <v>43.971245000000003</v>
      </c>
      <c r="AC92">
        <v>30.903670000000002</v>
      </c>
      <c r="AD92">
        <v>39.897334999999998</v>
      </c>
      <c r="AE92">
        <v>52.487239000000002</v>
      </c>
      <c r="AF92">
        <v>40.941567999999997</v>
      </c>
      <c r="AG92">
        <v>41.947046</v>
      </c>
      <c r="AH92">
        <v>162.789421</v>
      </c>
      <c r="AI92">
        <v>0</v>
      </c>
      <c r="AJ92">
        <v>0</v>
      </c>
      <c r="AK92">
        <v>57.876607999999997</v>
      </c>
      <c r="AL92">
        <v>77.227450000000005</v>
      </c>
      <c r="AM92">
        <v>16.768201999999999</v>
      </c>
      <c r="AN92">
        <v>0.98506099999999996</v>
      </c>
      <c r="AO92">
        <v>4.1072540000000002</v>
      </c>
      <c r="AP92">
        <v>12.461978</v>
      </c>
      <c r="AQ92">
        <v>62.464480999999999</v>
      </c>
      <c r="AR92">
        <v>31.901184000000001</v>
      </c>
      <c r="AS92">
        <v>23.483063000000001</v>
      </c>
      <c r="AT92">
        <v>14.449299999999999</v>
      </c>
      <c r="AU92">
        <v>0</v>
      </c>
      <c r="AV92">
        <v>0</v>
      </c>
      <c r="AW92">
        <v>0</v>
      </c>
      <c r="AX92">
        <v>0</v>
      </c>
      <c r="AY92">
        <v>4.2846489999999999</v>
      </c>
      <c r="AZ92">
        <v>5.1521189999999999</v>
      </c>
      <c r="BA92">
        <v>3.492693</v>
      </c>
      <c r="BB92">
        <v>2.703344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2765.8107660000005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645.21473900000001</v>
      </c>
      <c r="L93">
        <v>369.31467099999998</v>
      </c>
      <c r="M93">
        <v>91.165289999999999</v>
      </c>
      <c r="N93">
        <v>117.225336</v>
      </c>
      <c r="O93">
        <v>122.90613999999999</v>
      </c>
      <c r="P93">
        <v>117.04768</v>
      </c>
      <c r="Q93">
        <v>20.179136</v>
      </c>
      <c r="R93">
        <v>35.126652</v>
      </c>
      <c r="S93">
        <v>0</v>
      </c>
      <c r="T93">
        <v>1.560384</v>
      </c>
      <c r="U93">
        <v>343.50119999999998</v>
      </c>
      <c r="V93">
        <v>13.773759999999999</v>
      </c>
      <c r="W93">
        <v>30.986239999999999</v>
      </c>
      <c r="X93">
        <v>126.2996</v>
      </c>
      <c r="Y93">
        <v>0</v>
      </c>
      <c r="Z93">
        <v>18.937860000000001</v>
      </c>
      <c r="AA93">
        <v>40.597031000000001</v>
      </c>
      <c r="AB93">
        <v>43.971245000000003</v>
      </c>
      <c r="AC93">
        <v>30.903670000000002</v>
      </c>
      <c r="AD93">
        <v>39.897334999999998</v>
      </c>
      <c r="AE93">
        <v>52.487239000000002</v>
      </c>
      <c r="AF93">
        <v>40.941567999999997</v>
      </c>
      <c r="AG93">
        <v>41.947046</v>
      </c>
      <c r="AH93">
        <v>162.789421</v>
      </c>
      <c r="AI93">
        <v>0</v>
      </c>
      <c r="AJ93">
        <v>0</v>
      </c>
      <c r="AK93">
        <v>57.876607999999997</v>
      </c>
      <c r="AL93">
        <v>77.227450000000005</v>
      </c>
      <c r="AM93">
        <v>16.768201999999999</v>
      </c>
      <c r="AN93">
        <v>0.98506099999999996</v>
      </c>
      <c r="AO93">
        <v>3.5397599999999998</v>
      </c>
      <c r="AP93">
        <v>12.461978</v>
      </c>
      <c r="AQ93">
        <v>62.464480999999999</v>
      </c>
      <c r="AR93">
        <v>31.901184000000001</v>
      </c>
      <c r="AS93">
        <v>23.483063000000001</v>
      </c>
      <c r="AT93">
        <v>14.449299999999999</v>
      </c>
      <c r="AU93">
        <v>0</v>
      </c>
      <c r="AV93">
        <v>0</v>
      </c>
      <c r="AW93">
        <v>0</v>
      </c>
      <c r="AX93">
        <v>0</v>
      </c>
      <c r="AY93">
        <v>4.2846489999999999</v>
      </c>
      <c r="AZ93">
        <v>5.1521189999999999</v>
      </c>
      <c r="BA93">
        <v>3.492693</v>
      </c>
      <c r="BB93">
        <v>2.703344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2823.5631350000003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637.509139</v>
      </c>
      <c r="L94">
        <v>369.31467099999998</v>
      </c>
      <c r="M94">
        <v>91.165289999999999</v>
      </c>
      <c r="N94">
        <v>117.225336</v>
      </c>
      <c r="O94">
        <v>122.90613999999999</v>
      </c>
      <c r="P94">
        <v>117.04768</v>
      </c>
      <c r="Q94">
        <v>20.179136</v>
      </c>
      <c r="R94">
        <v>35.126652</v>
      </c>
      <c r="S94">
        <v>0</v>
      </c>
      <c r="T94">
        <v>1.560384</v>
      </c>
      <c r="U94">
        <v>348.16669999999999</v>
      </c>
      <c r="V94">
        <v>13.773759999999999</v>
      </c>
      <c r="W94">
        <v>30.986239999999999</v>
      </c>
      <c r="X94">
        <v>126.2996</v>
      </c>
      <c r="Y94">
        <v>0</v>
      </c>
      <c r="Z94">
        <v>6.2808349999999997</v>
      </c>
      <c r="AA94">
        <v>40.597031000000001</v>
      </c>
      <c r="AB94">
        <v>42.591754000000002</v>
      </c>
      <c r="AC94">
        <v>30.903670000000002</v>
      </c>
      <c r="AD94">
        <v>38.917400999999998</v>
      </c>
      <c r="AE94">
        <v>51.805585999999998</v>
      </c>
      <c r="AF94">
        <v>37.219607000000003</v>
      </c>
      <c r="AG94">
        <v>41.947046</v>
      </c>
      <c r="AH94">
        <v>160.94577000000001</v>
      </c>
      <c r="AI94">
        <v>0</v>
      </c>
      <c r="AJ94">
        <v>0</v>
      </c>
      <c r="AK94">
        <v>57.876607999999997</v>
      </c>
      <c r="AL94">
        <v>77.227450000000005</v>
      </c>
      <c r="AM94">
        <v>10.487183999999999</v>
      </c>
      <c r="AN94">
        <v>0.98506099999999996</v>
      </c>
      <c r="AO94">
        <v>3.5397599999999998</v>
      </c>
      <c r="AP94">
        <v>12.461978</v>
      </c>
      <c r="AQ94">
        <v>62.464480999999999</v>
      </c>
      <c r="AR94">
        <v>31.901184000000001</v>
      </c>
      <c r="AS94">
        <v>23.483063000000001</v>
      </c>
      <c r="AT94">
        <v>14.449299999999999</v>
      </c>
      <c r="AU94">
        <v>0</v>
      </c>
      <c r="AV94">
        <v>0</v>
      </c>
      <c r="AW94">
        <v>0</v>
      </c>
      <c r="AX94">
        <v>0</v>
      </c>
      <c r="AY94">
        <v>4.2081369999999998</v>
      </c>
      <c r="AZ94">
        <v>5.1521189999999999</v>
      </c>
      <c r="BA94">
        <v>3.4033350000000002</v>
      </c>
      <c r="BB94">
        <v>2.703344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2792.8124319999997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589.34913900000004</v>
      </c>
      <c r="L95">
        <v>369.31467099999998</v>
      </c>
      <c r="M95">
        <v>91.165289999999999</v>
      </c>
      <c r="N95">
        <v>117.225336</v>
      </c>
      <c r="O95">
        <v>122.90613999999999</v>
      </c>
      <c r="P95">
        <v>117.04768</v>
      </c>
      <c r="Q95">
        <v>17.936229000000001</v>
      </c>
      <c r="R95">
        <v>32.147089000000001</v>
      </c>
      <c r="S95">
        <v>0</v>
      </c>
      <c r="T95">
        <v>1.560384</v>
      </c>
      <c r="U95">
        <v>348.91919999999999</v>
      </c>
      <c r="V95">
        <v>13.773759999999999</v>
      </c>
      <c r="W95">
        <v>30.986239999999999</v>
      </c>
      <c r="X95">
        <v>126.2996</v>
      </c>
      <c r="Y95">
        <v>0</v>
      </c>
      <c r="Z95">
        <v>12.561669</v>
      </c>
      <c r="AA95">
        <v>40.597031000000001</v>
      </c>
      <c r="AB95">
        <v>42.591754000000002</v>
      </c>
      <c r="AC95">
        <v>30.903670000000002</v>
      </c>
      <c r="AD95">
        <v>38.917400999999998</v>
      </c>
      <c r="AE95">
        <v>51.805585999999998</v>
      </c>
      <c r="AF95">
        <v>37.219607000000003</v>
      </c>
      <c r="AG95">
        <v>41.947046</v>
      </c>
      <c r="AH95">
        <v>160.94577000000001</v>
      </c>
      <c r="AI95">
        <v>0</v>
      </c>
      <c r="AJ95">
        <v>0</v>
      </c>
      <c r="AK95">
        <v>57.876607999999997</v>
      </c>
      <c r="AL95">
        <v>77.227450000000005</v>
      </c>
      <c r="AM95">
        <v>5.5894000000000004</v>
      </c>
      <c r="AN95">
        <v>0.98506099999999996</v>
      </c>
      <c r="AO95">
        <v>3.8229410000000001</v>
      </c>
      <c r="AP95">
        <v>12.461978</v>
      </c>
      <c r="AQ95">
        <v>62.464480999999999</v>
      </c>
      <c r="AR95">
        <v>31.901184000000001</v>
      </c>
      <c r="AS95">
        <v>23.483063000000001</v>
      </c>
      <c r="AT95">
        <v>14.449299999999999</v>
      </c>
      <c r="AU95">
        <v>0</v>
      </c>
      <c r="AV95">
        <v>0</v>
      </c>
      <c r="AW95">
        <v>0</v>
      </c>
      <c r="AX95">
        <v>0</v>
      </c>
      <c r="AY95">
        <v>4.2081369999999998</v>
      </c>
      <c r="AZ95">
        <v>5.1521189999999999</v>
      </c>
      <c r="BA95">
        <v>3.4033350000000002</v>
      </c>
      <c r="BB95">
        <v>2.703344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2741.8486929999995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589.34913900000004</v>
      </c>
      <c r="L96">
        <v>369.31467099999998</v>
      </c>
      <c r="M96">
        <v>91.165289999999999</v>
      </c>
      <c r="N96">
        <v>117.225336</v>
      </c>
      <c r="O96">
        <v>122.90613999999999</v>
      </c>
      <c r="P96">
        <v>117.04768</v>
      </c>
      <c r="Q96">
        <v>17.936229000000001</v>
      </c>
      <c r="R96">
        <v>32.147089000000001</v>
      </c>
      <c r="S96">
        <v>0</v>
      </c>
      <c r="T96">
        <v>1.560384</v>
      </c>
      <c r="U96">
        <v>353.5847</v>
      </c>
      <c r="V96">
        <v>13.773759999999999</v>
      </c>
      <c r="W96">
        <v>30.986239999999999</v>
      </c>
      <c r="X96">
        <v>126.2996</v>
      </c>
      <c r="Y96">
        <v>0</v>
      </c>
      <c r="Z96">
        <v>12.561669</v>
      </c>
      <c r="AA96">
        <v>40.597031000000001</v>
      </c>
      <c r="AB96">
        <v>42.591754000000002</v>
      </c>
      <c r="AC96">
        <v>30.903670000000002</v>
      </c>
      <c r="AD96">
        <v>38.917400999999998</v>
      </c>
      <c r="AE96">
        <v>51.805585999999998</v>
      </c>
      <c r="AF96">
        <v>37.219607000000003</v>
      </c>
      <c r="AG96">
        <v>41.947046</v>
      </c>
      <c r="AH96">
        <v>160.94577000000001</v>
      </c>
      <c r="AI96">
        <v>0</v>
      </c>
      <c r="AJ96">
        <v>0</v>
      </c>
      <c r="AK96">
        <v>57.876607999999997</v>
      </c>
      <c r="AL96">
        <v>77.227450000000005</v>
      </c>
      <c r="AM96">
        <v>0</v>
      </c>
      <c r="AN96">
        <v>0.98506099999999996</v>
      </c>
      <c r="AO96">
        <v>3.8229410000000001</v>
      </c>
      <c r="AP96">
        <v>12.461978</v>
      </c>
      <c r="AQ96">
        <v>62.464480999999999</v>
      </c>
      <c r="AR96">
        <v>31.901184000000001</v>
      </c>
      <c r="AS96">
        <v>23.483063000000001</v>
      </c>
      <c r="AT96">
        <v>14.449299999999999</v>
      </c>
      <c r="AU96">
        <v>0</v>
      </c>
      <c r="AV96">
        <v>0</v>
      </c>
      <c r="AW96">
        <v>0</v>
      </c>
      <c r="AX96">
        <v>0</v>
      </c>
      <c r="AY96">
        <v>4.2081369999999998</v>
      </c>
      <c r="AZ96">
        <v>5.1521189999999999</v>
      </c>
      <c r="BA96">
        <v>3.4033350000000002</v>
      </c>
      <c r="BB96">
        <v>2.703344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2740.9247929999997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589.34913900000004</v>
      </c>
      <c r="L97">
        <v>369.31467099999998</v>
      </c>
      <c r="M97">
        <v>91.165289999999999</v>
      </c>
      <c r="N97">
        <v>117.225336</v>
      </c>
      <c r="O97">
        <v>122.90613999999999</v>
      </c>
      <c r="P97">
        <v>117.04768</v>
      </c>
      <c r="Q97">
        <v>17.936229000000001</v>
      </c>
      <c r="R97">
        <v>32.147089000000001</v>
      </c>
      <c r="S97">
        <v>0</v>
      </c>
      <c r="T97">
        <v>1.560384</v>
      </c>
      <c r="U97">
        <v>354.3372</v>
      </c>
      <c r="V97">
        <v>13.773759999999999</v>
      </c>
      <c r="W97">
        <v>30.986239999999999</v>
      </c>
      <c r="X97">
        <v>126.2996</v>
      </c>
      <c r="Y97">
        <v>0</v>
      </c>
      <c r="Z97">
        <v>12.561669</v>
      </c>
      <c r="AA97">
        <v>40.597031000000001</v>
      </c>
      <c r="AB97">
        <v>42.591754000000002</v>
      </c>
      <c r="AC97">
        <v>30.903670000000002</v>
      </c>
      <c r="AD97">
        <v>38.917400999999998</v>
      </c>
      <c r="AE97">
        <v>51.805585999999998</v>
      </c>
      <c r="AF97">
        <v>37.219607000000003</v>
      </c>
      <c r="AG97">
        <v>41.947046</v>
      </c>
      <c r="AH97">
        <v>160.94577000000001</v>
      </c>
      <c r="AI97">
        <v>0</v>
      </c>
      <c r="AJ97">
        <v>0</v>
      </c>
      <c r="AK97">
        <v>57.876607999999997</v>
      </c>
      <c r="AL97">
        <v>77.227450000000005</v>
      </c>
      <c r="AM97">
        <v>0</v>
      </c>
      <c r="AN97">
        <v>0.98506099999999996</v>
      </c>
      <c r="AO97">
        <v>3.8229410000000001</v>
      </c>
      <c r="AP97">
        <v>11.721662</v>
      </c>
      <c r="AQ97">
        <v>62.464480999999999</v>
      </c>
      <c r="AR97">
        <v>31.901184000000001</v>
      </c>
      <c r="AS97">
        <v>23.483063000000001</v>
      </c>
      <c r="AT97">
        <v>14.449299999999999</v>
      </c>
      <c r="AU97">
        <v>0</v>
      </c>
      <c r="AV97">
        <v>0</v>
      </c>
      <c r="AW97">
        <v>0</v>
      </c>
      <c r="AX97">
        <v>0</v>
      </c>
      <c r="AY97">
        <v>4.2081369999999998</v>
      </c>
      <c r="AZ97">
        <v>5.1521189999999999</v>
      </c>
      <c r="BA97">
        <v>3.4033350000000002</v>
      </c>
      <c r="BB97">
        <v>2.703344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2740.9369769999994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589.34913900000004</v>
      </c>
      <c r="L98">
        <v>369.31467099999998</v>
      </c>
      <c r="M98">
        <v>91.165289999999999</v>
      </c>
      <c r="N98">
        <v>117.225336</v>
      </c>
      <c r="O98">
        <v>122.90613999999999</v>
      </c>
      <c r="P98">
        <v>117.04768</v>
      </c>
      <c r="Q98">
        <v>17.936229000000001</v>
      </c>
      <c r="R98">
        <v>32.147089000000001</v>
      </c>
      <c r="S98">
        <v>0</v>
      </c>
      <c r="T98">
        <v>1.560384</v>
      </c>
      <c r="U98">
        <v>359.0027</v>
      </c>
      <c r="V98">
        <v>13.773759999999999</v>
      </c>
      <c r="W98">
        <v>30.986239999999999</v>
      </c>
      <c r="X98">
        <v>126.2996</v>
      </c>
      <c r="Y98">
        <v>0</v>
      </c>
      <c r="Z98">
        <v>12.561669</v>
      </c>
      <c r="AA98">
        <v>40.597031000000001</v>
      </c>
      <c r="AB98">
        <v>42.591754000000002</v>
      </c>
      <c r="AC98">
        <v>30.903670000000002</v>
      </c>
      <c r="AD98">
        <v>38.917400999999998</v>
      </c>
      <c r="AE98">
        <v>51.805585999999998</v>
      </c>
      <c r="AF98">
        <v>37.219607000000003</v>
      </c>
      <c r="AG98">
        <v>41.947046</v>
      </c>
      <c r="AH98">
        <v>160.94577000000001</v>
      </c>
      <c r="AI98">
        <v>0</v>
      </c>
      <c r="AJ98">
        <v>0</v>
      </c>
      <c r="AK98">
        <v>57.876607999999997</v>
      </c>
      <c r="AL98">
        <v>77.227450000000005</v>
      </c>
      <c r="AM98">
        <v>0</v>
      </c>
      <c r="AN98">
        <v>0.98506099999999996</v>
      </c>
      <c r="AO98">
        <v>3.8229410000000001</v>
      </c>
      <c r="AP98">
        <v>11.721662</v>
      </c>
      <c r="AQ98">
        <v>62.464480999999999</v>
      </c>
      <c r="AR98">
        <v>31.901184000000001</v>
      </c>
      <c r="AS98">
        <v>23.483063000000001</v>
      </c>
      <c r="AT98">
        <v>14.449299999999999</v>
      </c>
      <c r="AU98">
        <v>0</v>
      </c>
      <c r="AV98">
        <v>0</v>
      </c>
      <c r="AW98">
        <v>0</v>
      </c>
      <c r="AX98">
        <v>0</v>
      </c>
      <c r="AY98">
        <v>4.2081369999999998</v>
      </c>
      <c r="AZ98">
        <v>5.1521189999999999</v>
      </c>
      <c r="BA98">
        <v>3.4033350000000002</v>
      </c>
      <c r="BB98">
        <v>2.703344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2745.6024769999995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12.189545692999999</v>
      </c>
      <c r="L99">
        <f t="shared" si="2"/>
        <v>5.5561891125000029</v>
      </c>
      <c r="M99">
        <f t="shared" si="2"/>
        <v>2.1879669599999998</v>
      </c>
      <c r="N99">
        <f t="shared" si="2"/>
        <v>2.7763071269999995</v>
      </c>
      <c r="O99">
        <f t="shared" si="2"/>
        <v>2.8968832109999938</v>
      </c>
      <c r="P99">
        <f t="shared" si="2"/>
        <v>2.8753117717499999</v>
      </c>
      <c r="Q99">
        <f t="shared" si="2"/>
        <v>0.39806821599999992</v>
      </c>
      <c r="R99">
        <f t="shared" si="2"/>
        <v>0.80430143849999902</v>
      </c>
      <c r="S99">
        <f t="shared" si="2"/>
        <v>0</v>
      </c>
      <c r="T99">
        <f t="shared" si="2"/>
        <v>3.0788332749999987E-2</v>
      </c>
      <c r="U99">
        <f t="shared" si="2"/>
        <v>7.9488682000000157</v>
      </c>
      <c r="V99">
        <f t="shared" si="2"/>
        <v>0.30061924700000042</v>
      </c>
      <c r="W99">
        <f t="shared" si="2"/>
        <v>0.71277066575000081</v>
      </c>
      <c r="X99">
        <f t="shared" si="2"/>
        <v>3.1748331029999997</v>
      </c>
      <c r="Y99">
        <f t="shared" si="2"/>
        <v>0</v>
      </c>
      <c r="Z99">
        <f t="shared" si="2"/>
        <v>5.9252595749999998E-2</v>
      </c>
      <c r="AA99">
        <f t="shared" si="2"/>
        <v>0.9743287439999978</v>
      </c>
      <c r="AB99">
        <f t="shared" si="2"/>
        <v>1.0263405690000011</v>
      </c>
      <c r="AC99">
        <f t="shared" si="2"/>
        <v>0.74168808000000053</v>
      </c>
      <c r="AD99">
        <f t="shared" si="2"/>
        <v>0.9369574260000012</v>
      </c>
      <c r="AE99">
        <f t="shared" si="2"/>
        <v>0.81270013549999975</v>
      </c>
      <c r="AF99">
        <f t="shared" si="2"/>
        <v>0.82999723500000055</v>
      </c>
      <c r="AG99">
        <f t="shared" si="2"/>
        <v>1.0067291040000028</v>
      </c>
      <c r="AH99">
        <f t="shared" si="2"/>
        <v>3.868229433000002</v>
      </c>
      <c r="AI99">
        <f t="shared" si="2"/>
        <v>0</v>
      </c>
      <c r="AJ99">
        <f t="shared" si="2"/>
        <v>0</v>
      </c>
      <c r="AK99">
        <f t="shared" si="2"/>
        <v>1.3890385919999979</v>
      </c>
      <c r="AL99">
        <f t="shared" si="2"/>
        <v>1.7143934210000011</v>
      </c>
      <c r="AM99">
        <f t="shared" si="2"/>
        <v>0.18797112149999998</v>
      </c>
      <c r="AN99">
        <f t="shared" si="2"/>
        <v>1.8588082000000006E-2</v>
      </c>
      <c r="AO99">
        <f t="shared" si="2"/>
        <v>7.4710175750000038E-2</v>
      </c>
      <c r="AP99">
        <f t="shared" si="2"/>
        <v>0.10694474324999997</v>
      </c>
      <c r="AQ99">
        <f t="shared" si="2"/>
        <v>1.4991475439999997</v>
      </c>
      <c r="AR99">
        <f t="shared" si="2"/>
        <v>0.74755107774999907</v>
      </c>
      <c r="AS99">
        <f t="shared" si="2"/>
        <v>0.50801692599999948</v>
      </c>
      <c r="AT99">
        <f t="shared" si="2"/>
        <v>0.3467831999999999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0.10122482400000007</v>
      </c>
      <c r="AZ99">
        <f t="shared" si="2"/>
        <v>0.12365085600000032</v>
      </c>
      <c r="BA99">
        <f t="shared" si="2"/>
        <v>8.1948113999999961E-2</v>
      </c>
      <c r="BB99">
        <f t="shared" si="2"/>
        <v>4.1748380749999994E-2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59.050393458499983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1"/>
      <c r="AT2" s="161"/>
      <c r="AU2" s="161"/>
      <c r="AV2" s="161"/>
      <c r="AW2" s="161"/>
      <c r="AX2" s="161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M2" t="s">
        <v>27</v>
      </c>
      <c r="N2" t="s">
        <v>28</v>
      </c>
      <c r="O2" t="s">
        <v>29</v>
      </c>
      <c r="AS2" s="161"/>
      <c r="AT2" s="161"/>
      <c r="AU2" s="161"/>
      <c r="AV2" s="161"/>
      <c r="AW2" s="161"/>
      <c r="AX2" s="161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19.263999999999999</v>
      </c>
      <c r="N49">
        <v>15.208928</v>
      </c>
      <c r="O49">
        <v>17.809567999999999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52.282495999999995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19.263999999999999</v>
      </c>
      <c r="N50">
        <v>14.948864</v>
      </c>
      <c r="O50">
        <v>17.499417999999999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51.712281999999995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84.857919999999993</v>
      </c>
      <c r="N51">
        <v>15.151135999999999</v>
      </c>
      <c r="O51">
        <v>17.674720000000001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117.68377599999999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84.857919999999993</v>
      </c>
      <c r="N52">
        <v>15.164621</v>
      </c>
      <c r="O52">
        <v>17.684352000000001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117.70689299999999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84.857919999999993</v>
      </c>
      <c r="N53">
        <v>15.164621</v>
      </c>
      <c r="O53">
        <v>17.693984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117.71652499999999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84.742335999999995</v>
      </c>
      <c r="N54">
        <v>15.04711</v>
      </c>
      <c r="O54">
        <v>17.559135999999999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117.34858199999999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69.226252000000002</v>
      </c>
      <c r="N55">
        <v>1.2849569999999999</v>
      </c>
      <c r="O55">
        <v>1.398118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71.909327000000005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69.050830000000005</v>
      </c>
      <c r="N56">
        <v>1.1143339999999999</v>
      </c>
      <c r="O56">
        <v>1.2230259999999999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71.388190000000009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1.3760540000000001</v>
      </c>
      <c r="N57">
        <v>0.94797699999999996</v>
      </c>
      <c r="O57">
        <v>1.052311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3.3763420000000002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1.3343910000000001</v>
      </c>
      <c r="N58">
        <v>0.90745299999999995</v>
      </c>
      <c r="O58">
        <v>1.0107269999999999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3.2525709999999997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2.1046279999999999</v>
      </c>
      <c r="N59">
        <v>1.682968</v>
      </c>
      <c r="O59">
        <v>1.7813270000000001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5.5689229999999998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1.999374</v>
      </c>
      <c r="N60">
        <v>1.5805940000000001</v>
      </c>
      <c r="O60">
        <v>1.6762710000000001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5.2562389999999999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1.883157</v>
      </c>
      <c r="N61">
        <v>1.467557</v>
      </c>
      <c r="O61">
        <v>1.560273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4.9109870000000004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1.76694</v>
      </c>
      <c r="N62">
        <v>1.3545180000000001</v>
      </c>
      <c r="O62">
        <v>1.444275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4.5657329999999998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1.251339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1.251339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1.0737239999999999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1.0737239999999999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1.760634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1.760634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1.5874060000000001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1.5874060000000001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0.13306470624999994</v>
      </c>
      <c r="N99">
        <f t="shared" si="2"/>
        <v>2.5256409500000004E-2</v>
      </c>
      <c r="O99">
        <f t="shared" si="2"/>
        <v>2.9266876500000004E-2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0.18758799225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0">
        <f>Allocation_SG!A1</f>
        <v>45506</v>
      </c>
      <c r="B1" s="34" t="s">
        <v>489</v>
      </c>
      <c r="C1" s="34" t="s">
        <v>490</v>
      </c>
      <c r="D1" s="93" t="s">
        <v>314</v>
      </c>
      <c r="E1" s="112"/>
      <c r="F1" s="34"/>
      <c r="G1" s="34"/>
      <c r="H1" s="34"/>
      <c r="I1" s="34"/>
      <c r="J1" s="37" t="s">
        <v>491</v>
      </c>
      <c r="K1" s="37" t="s">
        <v>492</v>
      </c>
      <c r="L1" s="37" t="s">
        <v>493</v>
      </c>
      <c r="M1" t="s">
        <v>494</v>
      </c>
      <c r="N1" s="112" t="s">
        <v>528</v>
      </c>
      <c r="O1" t="s">
        <v>495</v>
      </c>
      <c r="P1" t="s">
        <v>496</v>
      </c>
      <c r="Q1" t="s">
        <v>497</v>
      </c>
      <c r="R1" s="93" t="s">
        <v>498</v>
      </c>
      <c r="S1" s="93" t="s">
        <v>499</v>
      </c>
      <c r="T1" s="93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8" t="s">
        <v>509</v>
      </c>
      <c r="AE1" s="148" t="s">
        <v>517</v>
      </c>
      <c r="AF1" s="148" t="s">
        <v>516</v>
      </c>
      <c r="AG1" s="66" t="s">
        <v>510</v>
      </c>
      <c r="AH1" s="66" t="s">
        <v>511</v>
      </c>
      <c r="AI1" s="66" t="s">
        <v>512</v>
      </c>
      <c r="AJ1" t="s">
        <v>513</v>
      </c>
      <c r="AK1" s="147" t="s">
        <v>514</v>
      </c>
      <c r="AL1" s="147" t="s">
        <v>515</v>
      </c>
      <c r="AM1" t="s">
        <v>616</v>
      </c>
    </row>
    <row r="2" spans="1:39">
      <c r="A2" s="25" t="s">
        <v>44</v>
      </c>
      <c r="B2" s="34" t="s">
        <v>489</v>
      </c>
      <c r="C2" s="34" t="s">
        <v>490</v>
      </c>
      <c r="D2" s="93"/>
      <c r="E2" s="34"/>
      <c r="F2" s="34"/>
      <c r="G2" s="34"/>
      <c r="H2" s="34"/>
      <c r="I2" s="34"/>
      <c r="J2" s="37" t="s">
        <v>491</v>
      </c>
      <c r="K2" s="37" t="s">
        <v>492</v>
      </c>
      <c r="L2" s="37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3" t="s">
        <v>498</v>
      </c>
      <c r="S2" s="93" t="s">
        <v>499</v>
      </c>
      <c r="T2" s="93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616</v>
      </c>
    </row>
    <row r="3" spans="1:39">
      <c r="A3" t="s">
        <v>45</v>
      </c>
      <c r="B3" s="34">
        <v>261.51</v>
      </c>
      <c r="C3" s="34">
        <v>86.88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70.19</v>
      </c>
      <c r="N3">
        <v>272.33999999999997</v>
      </c>
      <c r="O3">
        <v>100.35</v>
      </c>
      <c r="P3">
        <v>0</v>
      </c>
      <c r="Q3">
        <v>40.01</v>
      </c>
      <c r="R3" s="93">
        <v>0</v>
      </c>
      <c r="S3" s="93">
        <v>0</v>
      </c>
      <c r="T3" s="93">
        <v>0</v>
      </c>
      <c r="U3">
        <v>0</v>
      </c>
      <c r="V3">
        <v>0</v>
      </c>
      <c r="W3">
        <v>6.12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30</v>
      </c>
      <c r="AH3">
        <v>80</v>
      </c>
      <c r="AI3">
        <v>80</v>
      </c>
      <c r="AJ3">
        <v>28.26</v>
      </c>
      <c r="AK3">
        <v>0</v>
      </c>
      <c r="AL3">
        <v>0</v>
      </c>
      <c r="AM3">
        <v>7.93</v>
      </c>
    </row>
    <row r="4" spans="1:39">
      <c r="A4" t="s">
        <v>46</v>
      </c>
      <c r="B4" s="34">
        <v>261.51</v>
      </c>
      <c r="C4" s="34">
        <v>86.88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70.19</v>
      </c>
      <c r="N4">
        <v>272.33999999999997</v>
      </c>
      <c r="O4">
        <v>100.35</v>
      </c>
      <c r="P4">
        <v>0</v>
      </c>
      <c r="Q4">
        <v>40.01</v>
      </c>
      <c r="R4" s="93">
        <v>0</v>
      </c>
      <c r="S4" s="93">
        <v>0</v>
      </c>
      <c r="T4" s="93">
        <v>0</v>
      </c>
      <c r="U4">
        <v>0</v>
      </c>
      <c r="V4">
        <v>0</v>
      </c>
      <c r="W4">
        <v>6.12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30</v>
      </c>
      <c r="AH4">
        <v>80</v>
      </c>
      <c r="AI4">
        <v>80</v>
      </c>
      <c r="AJ4">
        <v>28.26</v>
      </c>
      <c r="AK4">
        <v>0</v>
      </c>
      <c r="AL4">
        <v>0</v>
      </c>
      <c r="AM4">
        <v>7.93</v>
      </c>
    </row>
    <row r="5" spans="1:39">
      <c r="A5" t="s">
        <v>47</v>
      </c>
      <c r="B5" s="34">
        <v>261.51</v>
      </c>
      <c r="C5" s="34">
        <v>86.88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70.19</v>
      </c>
      <c r="N5">
        <v>272.33999999999997</v>
      </c>
      <c r="O5">
        <v>100.35</v>
      </c>
      <c r="P5">
        <v>0</v>
      </c>
      <c r="Q5">
        <v>40.01</v>
      </c>
      <c r="R5" s="93">
        <v>0</v>
      </c>
      <c r="S5" s="93">
        <v>0</v>
      </c>
      <c r="T5" s="93">
        <v>0</v>
      </c>
      <c r="U5">
        <v>0</v>
      </c>
      <c r="V5">
        <v>0</v>
      </c>
      <c r="W5">
        <v>6.12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30</v>
      </c>
      <c r="AH5">
        <v>80</v>
      </c>
      <c r="AI5">
        <v>80</v>
      </c>
      <c r="AJ5">
        <v>28.26</v>
      </c>
      <c r="AK5">
        <v>0</v>
      </c>
      <c r="AL5">
        <v>0</v>
      </c>
      <c r="AM5">
        <v>7.93</v>
      </c>
    </row>
    <row r="6" spans="1:39">
      <c r="A6" t="s">
        <v>48</v>
      </c>
      <c r="B6" s="34">
        <v>261.51</v>
      </c>
      <c r="C6" s="34">
        <v>86.88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70.19</v>
      </c>
      <c r="N6">
        <v>272.33999999999997</v>
      </c>
      <c r="O6">
        <v>100.35</v>
      </c>
      <c r="P6">
        <v>0</v>
      </c>
      <c r="Q6">
        <v>40.01</v>
      </c>
      <c r="R6" s="93">
        <v>0</v>
      </c>
      <c r="S6" s="93">
        <v>0</v>
      </c>
      <c r="T6" s="93">
        <v>0</v>
      </c>
      <c r="U6">
        <v>0</v>
      </c>
      <c r="V6">
        <v>0</v>
      </c>
      <c r="W6">
        <v>6.12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30</v>
      </c>
      <c r="AH6">
        <v>80</v>
      </c>
      <c r="AI6">
        <v>80</v>
      </c>
      <c r="AJ6">
        <v>28.26</v>
      </c>
      <c r="AK6">
        <v>0</v>
      </c>
      <c r="AL6">
        <v>0</v>
      </c>
      <c r="AM6">
        <v>7.93</v>
      </c>
    </row>
    <row r="7" spans="1:39">
      <c r="A7" t="s">
        <v>49</v>
      </c>
      <c r="B7" s="34">
        <v>261.51</v>
      </c>
      <c r="C7" s="34">
        <v>86.88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70.19</v>
      </c>
      <c r="N7">
        <v>272.33999999999997</v>
      </c>
      <c r="O7">
        <v>100.35</v>
      </c>
      <c r="P7">
        <v>0</v>
      </c>
      <c r="Q7">
        <v>40.01</v>
      </c>
      <c r="R7" s="93">
        <v>0</v>
      </c>
      <c r="S7" s="93">
        <v>0</v>
      </c>
      <c r="T7" s="93">
        <v>0</v>
      </c>
      <c r="U7">
        <v>0</v>
      </c>
      <c r="V7">
        <v>0</v>
      </c>
      <c r="W7">
        <v>5.56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29.34</v>
      </c>
      <c r="AH7">
        <v>80</v>
      </c>
      <c r="AI7">
        <v>80</v>
      </c>
      <c r="AJ7">
        <v>28.26</v>
      </c>
      <c r="AK7">
        <v>0</v>
      </c>
      <c r="AL7">
        <v>0</v>
      </c>
      <c r="AM7">
        <v>7.93</v>
      </c>
    </row>
    <row r="8" spans="1:39">
      <c r="A8" t="s">
        <v>50</v>
      </c>
      <c r="B8" s="34">
        <v>261.51</v>
      </c>
      <c r="C8" s="34">
        <v>76.37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70.19</v>
      </c>
      <c r="N8">
        <v>272.33999999999997</v>
      </c>
      <c r="O8">
        <v>52.98</v>
      </c>
      <c r="P8">
        <v>0</v>
      </c>
      <c r="Q8">
        <v>40.01</v>
      </c>
      <c r="R8" s="93">
        <v>0</v>
      </c>
      <c r="S8" s="93">
        <v>0</v>
      </c>
      <c r="T8" s="93">
        <v>0</v>
      </c>
      <c r="U8">
        <v>0</v>
      </c>
      <c r="V8">
        <v>0</v>
      </c>
      <c r="W8">
        <v>5.56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29.34</v>
      </c>
      <c r="AH8">
        <v>80</v>
      </c>
      <c r="AI8">
        <v>80</v>
      </c>
      <c r="AJ8">
        <v>28.26</v>
      </c>
      <c r="AK8">
        <v>0</v>
      </c>
      <c r="AL8">
        <v>0</v>
      </c>
      <c r="AM8">
        <v>7.93</v>
      </c>
    </row>
    <row r="9" spans="1:39">
      <c r="A9" t="s">
        <v>51</v>
      </c>
      <c r="B9" s="34">
        <v>246.17</v>
      </c>
      <c r="C9" s="34">
        <v>76.37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70.19</v>
      </c>
      <c r="N9">
        <v>272.33999999999997</v>
      </c>
      <c r="O9">
        <v>52.98</v>
      </c>
      <c r="P9">
        <v>0</v>
      </c>
      <c r="Q9">
        <v>40.01</v>
      </c>
      <c r="R9" s="93">
        <v>0</v>
      </c>
      <c r="S9" s="93">
        <v>0</v>
      </c>
      <c r="T9" s="93">
        <v>0</v>
      </c>
      <c r="U9">
        <v>0</v>
      </c>
      <c r="V9">
        <v>0</v>
      </c>
      <c r="W9">
        <v>5.56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29.34</v>
      </c>
      <c r="AH9">
        <v>80</v>
      </c>
      <c r="AI9">
        <v>80</v>
      </c>
      <c r="AJ9">
        <v>28.26</v>
      </c>
      <c r="AK9">
        <v>0</v>
      </c>
      <c r="AL9">
        <v>0</v>
      </c>
      <c r="AM9">
        <v>7.93</v>
      </c>
    </row>
    <row r="10" spans="1:39">
      <c r="A10" t="s">
        <v>52</v>
      </c>
      <c r="B10" s="34">
        <v>231.73</v>
      </c>
      <c r="C10" s="34">
        <v>76.37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70.19</v>
      </c>
      <c r="N10">
        <v>272.33999999999997</v>
      </c>
      <c r="O10">
        <v>52.98</v>
      </c>
      <c r="P10">
        <v>0</v>
      </c>
      <c r="Q10">
        <v>39.61</v>
      </c>
      <c r="R10" s="93">
        <v>0</v>
      </c>
      <c r="S10" s="93">
        <v>0</v>
      </c>
      <c r="T10" s="93">
        <v>0</v>
      </c>
      <c r="U10">
        <v>0</v>
      </c>
      <c r="V10">
        <v>0</v>
      </c>
      <c r="W10">
        <v>5.56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29.34</v>
      </c>
      <c r="AH10">
        <v>80</v>
      </c>
      <c r="AI10">
        <v>80</v>
      </c>
      <c r="AJ10">
        <v>28.26</v>
      </c>
      <c r="AK10">
        <v>0</v>
      </c>
      <c r="AL10">
        <v>0</v>
      </c>
      <c r="AM10">
        <v>7.93</v>
      </c>
    </row>
    <row r="11" spans="1:39">
      <c r="A11" t="s">
        <v>53</v>
      </c>
      <c r="B11" s="34">
        <v>225.95</v>
      </c>
      <c r="C11" s="34">
        <v>76.37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70.19</v>
      </c>
      <c r="N11">
        <v>272.33999999999997</v>
      </c>
      <c r="O11">
        <v>52.98</v>
      </c>
      <c r="P11">
        <v>0</v>
      </c>
      <c r="Q11">
        <v>39.01</v>
      </c>
      <c r="R11" s="93">
        <v>0</v>
      </c>
      <c r="S11" s="93">
        <v>0</v>
      </c>
      <c r="T11" s="93">
        <v>0</v>
      </c>
      <c r="U11">
        <v>0</v>
      </c>
      <c r="V11">
        <v>0</v>
      </c>
      <c r="W11">
        <v>5.37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30</v>
      </c>
      <c r="AH11">
        <v>83.33</v>
      </c>
      <c r="AI11">
        <v>83.33</v>
      </c>
      <c r="AJ11">
        <v>28.26</v>
      </c>
      <c r="AK11">
        <v>0</v>
      </c>
      <c r="AL11">
        <v>0</v>
      </c>
      <c r="AM11">
        <v>7.93</v>
      </c>
    </row>
    <row r="12" spans="1:39">
      <c r="A12" t="s">
        <v>54</v>
      </c>
      <c r="B12" s="34">
        <v>225.95</v>
      </c>
      <c r="C12" s="34">
        <v>76.37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70.19</v>
      </c>
      <c r="N12">
        <v>272.33999999999997</v>
      </c>
      <c r="O12">
        <v>52.98</v>
      </c>
      <c r="P12">
        <v>0</v>
      </c>
      <c r="Q12">
        <v>38.21</v>
      </c>
      <c r="R12" s="93">
        <v>0</v>
      </c>
      <c r="S12" s="93">
        <v>0</v>
      </c>
      <c r="T12" s="93">
        <v>0</v>
      </c>
      <c r="U12">
        <v>0</v>
      </c>
      <c r="V12">
        <v>0</v>
      </c>
      <c r="W12">
        <v>5.37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30</v>
      </c>
      <c r="AH12">
        <v>83.33</v>
      </c>
      <c r="AI12">
        <v>83.33</v>
      </c>
      <c r="AJ12">
        <v>28.76</v>
      </c>
      <c r="AK12">
        <v>0</v>
      </c>
      <c r="AL12">
        <v>0</v>
      </c>
      <c r="AM12">
        <v>7.93</v>
      </c>
    </row>
    <row r="13" spans="1:39">
      <c r="A13" t="s">
        <v>55</v>
      </c>
      <c r="B13" s="34">
        <v>225.95</v>
      </c>
      <c r="C13" s="34">
        <v>76.37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70.19</v>
      </c>
      <c r="N13">
        <v>272.33999999999997</v>
      </c>
      <c r="O13">
        <v>52.98</v>
      </c>
      <c r="P13">
        <v>0</v>
      </c>
      <c r="Q13">
        <v>31.02</v>
      </c>
      <c r="R13" s="93">
        <v>0</v>
      </c>
      <c r="S13" s="93">
        <v>0</v>
      </c>
      <c r="T13" s="93">
        <v>0</v>
      </c>
      <c r="U13">
        <v>0</v>
      </c>
      <c r="V13">
        <v>0</v>
      </c>
      <c r="W13">
        <v>5.0999999999999996</v>
      </c>
      <c r="X13">
        <v>32.5</v>
      </c>
      <c r="Y13">
        <v>10.84</v>
      </c>
      <c r="Z13">
        <v>10.83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35</v>
      </c>
      <c r="AH13">
        <v>83.33</v>
      </c>
      <c r="AI13">
        <v>83.33</v>
      </c>
      <c r="AJ13">
        <v>28.76</v>
      </c>
      <c r="AK13">
        <v>0</v>
      </c>
      <c r="AL13">
        <v>0</v>
      </c>
      <c r="AM13">
        <v>7.93</v>
      </c>
    </row>
    <row r="14" spans="1:39">
      <c r="A14" t="s">
        <v>56</v>
      </c>
      <c r="B14" s="34">
        <v>225.95</v>
      </c>
      <c r="C14" s="34">
        <v>76.37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70.19</v>
      </c>
      <c r="N14">
        <v>272.33999999999997</v>
      </c>
      <c r="O14">
        <v>52.98</v>
      </c>
      <c r="P14">
        <v>0</v>
      </c>
      <c r="Q14">
        <v>31.22</v>
      </c>
      <c r="R14" s="93">
        <v>0</v>
      </c>
      <c r="S14" s="93">
        <v>0</v>
      </c>
      <c r="T14" s="93">
        <v>0</v>
      </c>
      <c r="U14">
        <v>0</v>
      </c>
      <c r="V14">
        <v>0</v>
      </c>
      <c r="W14">
        <v>5.0999999999999996</v>
      </c>
      <c r="X14">
        <v>47.5</v>
      </c>
      <c r="Y14">
        <v>15.84</v>
      </c>
      <c r="Z14">
        <v>15.83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35</v>
      </c>
      <c r="AH14">
        <v>83.33</v>
      </c>
      <c r="AI14">
        <v>83.33</v>
      </c>
      <c r="AJ14">
        <v>28.76</v>
      </c>
      <c r="AK14">
        <v>0</v>
      </c>
      <c r="AL14">
        <v>0</v>
      </c>
      <c r="AM14">
        <v>7.93</v>
      </c>
    </row>
    <row r="15" spans="1:39">
      <c r="A15" t="s">
        <v>57</v>
      </c>
      <c r="B15" s="34">
        <v>225.95</v>
      </c>
      <c r="C15" s="34">
        <v>76.37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70.19</v>
      </c>
      <c r="N15">
        <v>272.33999999999997</v>
      </c>
      <c r="O15">
        <v>52.98</v>
      </c>
      <c r="P15">
        <v>0</v>
      </c>
      <c r="Q15">
        <v>31.62</v>
      </c>
      <c r="R15" s="93">
        <v>0</v>
      </c>
      <c r="S15" s="93">
        <v>0</v>
      </c>
      <c r="T15" s="93">
        <v>0</v>
      </c>
      <c r="U15">
        <v>0</v>
      </c>
      <c r="V15">
        <v>0</v>
      </c>
      <c r="W15">
        <v>4.91</v>
      </c>
      <c r="X15">
        <v>57.5</v>
      </c>
      <c r="Y15">
        <v>19.16</v>
      </c>
      <c r="Z15">
        <v>19.170000000000002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35</v>
      </c>
      <c r="AH15">
        <v>83.33</v>
      </c>
      <c r="AI15">
        <v>83.33</v>
      </c>
      <c r="AJ15">
        <v>29.77</v>
      </c>
      <c r="AK15">
        <v>0</v>
      </c>
      <c r="AL15">
        <v>0</v>
      </c>
      <c r="AM15">
        <v>7.93</v>
      </c>
    </row>
    <row r="16" spans="1:39">
      <c r="A16" t="s">
        <v>58</v>
      </c>
      <c r="B16" s="34">
        <v>225.95</v>
      </c>
      <c r="C16" s="34">
        <v>76.37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70.19</v>
      </c>
      <c r="N16">
        <v>272.33999999999997</v>
      </c>
      <c r="O16">
        <v>52.98</v>
      </c>
      <c r="P16">
        <v>0</v>
      </c>
      <c r="Q16">
        <v>32.020000000000003</v>
      </c>
      <c r="R16" s="93">
        <v>0</v>
      </c>
      <c r="S16" s="93">
        <v>0</v>
      </c>
      <c r="T16" s="93">
        <v>0</v>
      </c>
      <c r="U16">
        <v>0</v>
      </c>
      <c r="V16">
        <v>0</v>
      </c>
      <c r="W16">
        <v>4.91</v>
      </c>
      <c r="X16">
        <v>62.5</v>
      </c>
      <c r="Y16">
        <v>20.84</v>
      </c>
      <c r="Z16">
        <v>20.83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35</v>
      </c>
      <c r="AH16">
        <v>83.33</v>
      </c>
      <c r="AI16">
        <v>83.33</v>
      </c>
      <c r="AJ16">
        <v>29.77</v>
      </c>
      <c r="AK16">
        <v>0</v>
      </c>
      <c r="AL16">
        <v>0</v>
      </c>
      <c r="AM16">
        <v>7.93</v>
      </c>
    </row>
    <row r="17" spans="1:39">
      <c r="A17" t="s">
        <v>59</v>
      </c>
      <c r="B17" s="34">
        <v>225.95</v>
      </c>
      <c r="C17" s="34">
        <v>76.37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70.19</v>
      </c>
      <c r="N17">
        <v>272.33999999999997</v>
      </c>
      <c r="O17">
        <v>52.98</v>
      </c>
      <c r="P17">
        <v>0</v>
      </c>
      <c r="Q17">
        <v>30.02</v>
      </c>
      <c r="R17" s="93">
        <v>0</v>
      </c>
      <c r="S17" s="93">
        <v>0</v>
      </c>
      <c r="T17" s="93">
        <v>0</v>
      </c>
      <c r="U17">
        <v>0</v>
      </c>
      <c r="V17">
        <v>0</v>
      </c>
      <c r="W17">
        <v>4.91</v>
      </c>
      <c r="X17">
        <v>65</v>
      </c>
      <c r="Y17">
        <v>21.66</v>
      </c>
      <c r="Z17">
        <v>21.67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35</v>
      </c>
      <c r="AH17">
        <v>83.33</v>
      </c>
      <c r="AI17">
        <v>83.33</v>
      </c>
      <c r="AJ17">
        <v>29.77</v>
      </c>
      <c r="AK17">
        <v>0</v>
      </c>
      <c r="AL17">
        <v>0</v>
      </c>
      <c r="AM17">
        <v>7.93</v>
      </c>
    </row>
    <row r="18" spans="1:39">
      <c r="A18" t="s">
        <v>60</v>
      </c>
      <c r="B18" s="34">
        <v>225.95</v>
      </c>
      <c r="C18" s="34">
        <v>76.37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70.19</v>
      </c>
      <c r="N18">
        <v>272.33999999999997</v>
      </c>
      <c r="O18">
        <v>52.98</v>
      </c>
      <c r="P18">
        <v>0</v>
      </c>
      <c r="Q18">
        <v>30.42</v>
      </c>
      <c r="R18" s="93">
        <v>0</v>
      </c>
      <c r="S18" s="93">
        <v>0</v>
      </c>
      <c r="T18" s="93">
        <v>0</v>
      </c>
      <c r="U18">
        <v>0</v>
      </c>
      <c r="V18">
        <v>0</v>
      </c>
      <c r="W18">
        <v>4.91</v>
      </c>
      <c r="X18">
        <v>79</v>
      </c>
      <c r="Y18">
        <v>26.34</v>
      </c>
      <c r="Z18">
        <v>26.33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35</v>
      </c>
      <c r="AH18">
        <v>83.33</v>
      </c>
      <c r="AI18">
        <v>83.33</v>
      </c>
      <c r="AJ18">
        <v>29.77</v>
      </c>
      <c r="AK18">
        <v>0</v>
      </c>
      <c r="AL18">
        <v>0</v>
      </c>
      <c r="AM18">
        <v>7.93</v>
      </c>
    </row>
    <row r="19" spans="1:39">
      <c r="A19" t="s">
        <v>61</v>
      </c>
      <c r="B19" s="34">
        <v>225.95</v>
      </c>
      <c r="C19" s="34">
        <v>57.5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70.19</v>
      </c>
      <c r="N19">
        <v>272.33999999999997</v>
      </c>
      <c r="O19">
        <v>52.98</v>
      </c>
      <c r="P19">
        <v>0</v>
      </c>
      <c r="Q19">
        <v>30.82</v>
      </c>
      <c r="R19" s="93">
        <v>0</v>
      </c>
      <c r="S19" s="93">
        <v>0</v>
      </c>
      <c r="T19" s="93">
        <v>0</v>
      </c>
      <c r="U19">
        <v>0</v>
      </c>
      <c r="V19">
        <v>0</v>
      </c>
      <c r="W19">
        <v>4.72</v>
      </c>
      <c r="X19">
        <v>90</v>
      </c>
      <c r="Y19">
        <v>30</v>
      </c>
      <c r="Z19">
        <v>30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37.340000000000003</v>
      </c>
      <c r="AH19">
        <v>83.33</v>
      </c>
      <c r="AI19">
        <v>83.33</v>
      </c>
      <c r="AJ19">
        <v>29.77</v>
      </c>
      <c r="AK19">
        <v>0</v>
      </c>
      <c r="AL19">
        <v>0</v>
      </c>
      <c r="AM19">
        <v>7.93</v>
      </c>
    </row>
    <row r="20" spans="1:39">
      <c r="A20" t="s">
        <v>62</v>
      </c>
      <c r="B20" s="34">
        <v>225.95</v>
      </c>
      <c r="C20" s="34">
        <v>57.5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70.19</v>
      </c>
      <c r="N20">
        <v>272.33999999999997</v>
      </c>
      <c r="O20">
        <v>52.98</v>
      </c>
      <c r="P20">
        <v>0</v>
      </c>
      <c r="Q20">
        <v>31.42</v>
      </c>
      <c r="R20" s="93">
        <v>0</v>
      </c>
      <c r="S20" s="93">
        <v>0</v>
      </c>
      <c r="T20" s="93">
        <v>0</v>
      </c>
      <c r="U20">
        <v>0</v>
      </c>
      <c r="V20">
        <v>0</v>
      </c>
      <c r="W20">
        <v>4.72</v>
      </c>
      <c r="X20">
        <v>90</v>
      </c>
      <c r="Y20">
        <v>30</v>
      </c>
      <c r="Z20">
        <v>30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37</v>
      </c>
      <c r="AH20">
        <v>83.33</v>
      </c>
      <c r="AI20">
        <v>83.33</v>
      </c>
      <c r="AJ20">
        <v>29.77</v>
      </c>
      <c r="AK20">
        <v>0</v>
      </c>
      <c r="AL20">
        <v>0</v>
      </c>
      <c r="AM20">
        <v>7.93</v>
      </c>
    </row>
    <row r="21" spans="1:39">
      <c r="A21" t="s">
        <v>63</v>
      </c>
      <c r="B21" s="34">
        <v>170.14</v>
      </c>
      <c r="C21" s="34">
        <v>57.5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70.19</v>
      </c>
      <c r="N21">
        <v>272.33999999999997</v>
      </c>
      <c r="O21">
        <v>52.98</v>
      </c>
      <c r="P21">
        <v>0</v>
      </c>
      <c r="Q21">
        <v>32.22</v>
      </c>
      <c r="R21" s="93">
        <v>0</v>
      </c>
      <c r="S21" s="93">
        <v>0</v>
      </c>
      <c r="T21" s="93">
        <v>0</v>
      </c>
      <c r="U21">
        <v>0</v>
      </c>
      <c r="V21">
        <v>0</v>
      </c>
      <c r="W21">
        <v>4.72</v>
      </c>
      <c r="X21">
        <v>90</v>
      </c>
      <c r="Y21">
        <v>30</v>
      </c>
      <c r="Z21">
        <v>30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36.659999999999997</v>
      </c>
      <c r="AH21">
        <v>83.33</v>
      </c>
      <c r="AI21">
        <v>83.33</v>
      </c>
      <c r="AJ21">
        <v>30.78</v>
      </c>
      <c r="AK21">
        <v>0</v>
      </c>
      <c r="AL21">
        <v>0</v>
      </c>
      <c r="AM21">
        <v>7.93</v>
      </c>
    </row>
    <row r="22" spans="1:39">
      <c r="A22" t="s">
        <v>64</v>
      </c>
      <c r="B22" s="34">
        <v>170.14</v>
      </c>
      <c r="C22" s="34">
        <v>57.5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70.19</v>
      </c>
      <c r="N22">
        <v>272.33999999999997</v>
      </c>
      <c r="O22">
        <v>52.98</v>
      </c>
      <c r="P22">
        <v>0</v>
      </c>
      <c r="Q22">
        <v>33.22</v>
      </c>
      <c r="R22" s="93">
        <v>0</v>
      </c>
      <c r="S22" s="93">
        <v>0</v>
      </c>
      <c r="T22" s="93">
        <v>0</v>
      </c>
      <c r="U22">
        <v>0</v>
      </c>
      <c r="V22">
        <v>0</v>
      </c>
      <c r="W22">
        <v>4.72</v>
      </c>
      <c r="X22">
        <v>90</v>
      </c>
      <c r="Y22">
        <v>30</v>
      </c>
      <c r="Z22">
        <v>30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36.340000000000003</v>
      </c>
      <c r="AH22">
        <v>83.33</v>
      </c>
      <c r="AI22">
        <v>83.33</v>
      </c>
      <c r="AJ22">
        <v>30.78</v>
      </c>
      <c r="AK22">
        <v>0</v>
      </c>
      <c r="AL22">
        <v>0</v>
      </c>
      <c r="AM22">
        <v>7.93</v>
      </c>
    </row>
    <row r="23" spans="1:39">
      <c r="A23" t="s">
        <v>65</v>
      </c>
      <c r="B23" s="34">
        <v>170.14</v>
      </c>
      <c r="C23" s="34">
        <v>57.5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70.19</v>
      </c>
      <c r="N23">
        <v>272.33999999999997</v>
      </c>
      <c r="O23">
        <v>52.98</v>
      </c>
      <c r="P23">
        <v>0</v>
      </c>
      <c r="Q23">
        <v>34.22</v>
      </c>
      <c r="R23" s="93">
        <v>0</v>
      </c>
      <c r="S23" s="93">
        <v>0</v>
      </c>
      <c r="T23" s="93">
        <v>0</v>
      </c>
      <c r="U23">
        <v>0</v>
      </c>
      <c r="V23">
        <v>0</v>
      </c>
      <c r="W23">
        <v>4.54</v>
      </c>
      <c r="X23">
        <v>85</v>
      </c>
      <c r="Y23">
        <v>28.34</v>
      </c>
      <c r="Z23">
        <v>28.33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36</v>
      </c>
      <c r="AH23">
        <v>83.33</v>
      </c>
      <c r="AI23">
        <v>83.33</v>
      </c>
      <c r="AJ23">
        <v>30.78</v>
      </c>
      <c r="AK23">
        <v>0</v>
      </c>
      <c r="AL23">
        <v>0</v>
      </c>
      <c r="AM23">
        <v>7.93</v>
      </c>
    </row>
    <row r="24" spans="1:39">
      <c r="A24" t="s">
        <v>66</v>
      </c>
      <c r="B24" s="34">
        <v>148.33000000000001</v>
      </c>
      <c r="C24" s="34">
        <v>57.5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70.19</v>
      </c>
      <c r="N24">
        <v>272.33999999999997</v>
      </c>
      <c r="O24">
        <v>52.98</v>
      </c>
      <c r="P24">
        <v>0</v>
      </c>
      <c r="Q24">
        <v>35.020000000000003</v>
      </c>
      <c r="R24" s="93">
        <v>0</v>
      </c>
      <c r="S24" s="93">
        <v>0</v>
      </c>
      <c r="T24" s="93">
        <v>0</v>
      </c>
      <c r="U24">
        <v>0</v>
      </c>
      <c r="V24">
        <v>0</v>
      </c>
      <c r="W24">
        <v>4.54</v>
      </c>
      <c r="X24">
        <v>85</v>
      </c>
      <c r="Y24">
        <v>28.34</v>
      </c>
      <c r="Z24">
        <v>28.33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35.659999999999997</v>
      </c>
      <c r="AH24">
        <v>83.33</v>
      </c>
      <c r="AI24">
        <v>83.33</v>
      </c>
      <c r="AJ24">
        <v>30.78</v>
      </c>
      <c r="AK24">
        <v>0</v>
      </c>
      <c r="AL24">
        <v>0</v>
      </c>
      <c r="AM24">
        <v>7.93</v>
      </c>
    </row>
    <row r="25" spans="1:39">
      <c r="A25" t="s">
        <v>67</v>
      </c>
      <c r="B25" s="34">
        <v>165.62</v>
      </c>
      <c r="C25" s="34">
        <v>57.5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70.19</v>
      </c>
      <c r="N25">
        <v>272.33999999999997</v>
      </c>
      <c r="O25">
        <v>52.98</v>
      </c>
      <c r="P25">
        <v>0</v>
      </c>
      <c r="Q25">
        <v>26.41</v>
      </c>
      <c r="R25" s="93">
        <v>0</v>
      </c>
      <c r="S25" s="93">
        <v>0</v>
      </c>
      <c r="T25" s="93">
        <v>0</v>
      </c>
      <c r="U25">
        <v>0</v>
      </c>
      <c r="V25">
        <v>0</v>
      </c>
      <c r="W25">
        <v>4.54</v>
      </c>
      <c r="X25">
        <v>85</v>
      </c>
      <c r="Y25">
        <v>28.34</v>
      </c>
      <c r="Z25">
        <v>28.33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35.340000000000003</v>
      </c>
      <c r="AH25">
        <v>83.33</v>
      </c>
      <c r="AI25">
        <v>83.33</v>
      </c>
      <c r="AJ25">
        <v>30.28</v>
      </c>
      <c r="AK25">
        <v>0</v>
      </c>
      <c r="AL25">
        <v>0</v>
      </c>
      <c r="AM25">
        <v>7.93</v>
      </c>
    </row>
    <row r="26" spans="1:39">
      <c r="A26" t="s">
        <v>68</v>
      </c>
      <c r="B26" s="34">
        <v>165.62</v>
      </c>
      <c r="C26" s="34">
        <v>57.5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70.19</v>
      </c>
      <c r="N26">
        <v>272.33999999999997</v>
      </c>
      <c r="O26">
        <v>52.98</v>
      </c>
      <c r="P26">
        <v>0</v>
      </c>
      <c r="Q26">
        <v>26.81</v>
      </c>
      <c r="R26" s="93">
        <v>0</v>
      </c>
      <c r="S26" s="93">
        <v>0</v>
      </c>
      <c r="T26" s="93">
        <v>0</v>
      </c>
      <c r="U26">
        <v>0</v>
      </c>
      <c r="V26">
        <v>0.672543</v>
      </c>
      <c r="W26">
        <v>4.54</v>
      </c>
      <c r="X26">
        <v>85</v>
      </c>
      <c r="Y26">
        <v>28.34</v>
      </c>
      <c r="Z26">
        <v>28.33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34.659999999999997</v>
      </c>
      <c r="AH26">
        <v>83.33</v>
      </c>
      <c r="AI26">
        <v>83.33</v>
      </c>
      <c r="AJ26">
        <v>30.28</v>
      </c>
      <c r="AK26">
        <v>0</v>
      </c>
      <c r="AL26">
        <v>0</v>
      </c>
      <c r="AM26">
        <v>7.93</v>
      </c>
    </row>
    <row r="27" spans="1:39">
      <c r="A27" t="s">
        <v>69</v>
      </c>
      <c r="B27" s="34">
        <v>165.62</v>
      </c>
      <c r="C27" s="34">
        <v>67.98</v>
      </c>
      <c r="D27" s="93">
        <f t="shared" si="0"/>
        <v>19.990000000000002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84.92</v>
      </c>
      <c r="N27">
        <v>272.33999999999997</v>
      </c>
      <c r="O27">
        <v>100.35</v>
      </c>
      <c r="P27">
        <v>0</v>
      </c>
      <c r="Q27">
        <v>27.21</v>
      </c>
      <c r="R27" s="93">
        <v>7.74</v>
      </c>
      <c r="S27" s="93">
        <v>6</v>
      </c>
      <c r="T27" s="93">
        <v>6.25</v>
      </c>
      <c r="U27">
        <v>0</v>
      </c>
      <c r="V27">
        <v>1.900665</v>
      </c>
      <c r="W27">
        <v>4.3499999999999996</v>
      </c>
      <c r="X27">
        <v>85</v>
      </c>
      <c r="Y27">
        <v>28.34</v>
      </c>
      <c r="Z27">
        <v>28.33</v>
      </c>
      <c r="AA27">
        <v>0.77</v>
      </c>
      <c r="AB27">
        <v>0.15</v>
      </c>
      <c r="AC27">
        <v>0.82</v>
      </c>
      <c r="AD27">
        <v>1</v>
      </c>
      <c r="AE27">
        <v>1</v>
      </c>
      <c r="AF27">
        <v>0</v>
      </c>
      <c r="AG27">
        <v>34.340000000000003</v>
      </c>
      <c r="AH27">
        <v>83.33</v>
      </c>
      <c r="AI27">
        <v>83.33</v>
      </c>
      <c r="AJ27">
        <v>29.77</v>
      </c>
      <c r="AK27">
        <v>1</v>
      </c>
      <c r="AL27">
        <v>1</v>
      </c>
      <c r="AM27">
        <v>7.93</v>
      </c>
    </row>
    <row r="28" spans="1:39">
      <c r="A28" t="s">
        <v>70</v>
      </c>
      <c r="B28" s="34">
        <v>201.17</v>
      </c>
      <c r="C28" s="34">
        <v>67.98</v>
      </c>
      <c r="D28" s="93">
        <f t="shared" si="0"/>
        <v>29.27</v>
      </c>
      <c r="E28" s="34"/>
      <c r="F28" s="34"/>
      <c r="G28" s="34"/>
      <c r="H28" s="34"/>
      <c r="I28" s="34"/>
      <c r="J28" s="37">
        <v>0.36</v>
      </c>
      <c r="K28" s="37">
        <v>0.36</v>
      </c>
      <c r="L28" s="37">
        <v>0.37</v>
      </c>
      <c r="M28">
        <v>70.19</v>
      </c>
      <c r="N28">
        <v>272.33999999999997</v>
      </c>
      <c r="O28">
        <v>100.35</v>
      </c>
      <c r="P28">
        <v>0</v>
      </c>
      <c r="Q28">
        <v>27.81</v>
      </c>
      <c r="R28" s="93">
        <v>12.18</v>
      </c>
      <c r="S28" s="93">
        <v>8</v>
      </c>
      <c r="T28" s="93">
        <v>9.09</v>
      </c>
      <c r="U28">
        <v>0</v>
      </c>
      <c r="V28">
        <v>4.161969</v>
      </c>
      <c r="W28">
        <v>4.3499999999999996</v>
      </c>
      <c r="X28">
        <v>85</v>
      </c>
      <c r="Y28">
        <v>28.34</v>
      </c>
      <c r="Z28">
        <v>28.33</v>
      </c>
      <c r="AA28">
        <v>3.05</v>
      </c>
      <c r="AB28">
        <v>0.61</v>
      </c>
      <c r="AC28">
        <v>2.92</v>
      </c>
      <c r="AD28">
        <v>2</v>
      </c>
      <c r="AE28">
        <v>2</v>
      </c>
      <c r="AF28">
        <v>1</v>
      </c>
      <c r="AG28">
        <v>33.659999999999997</v>
      </c>
      <c r="AH28">
        <v>83.33</v>
      </c>
      <c r="AI28">
        <v>83.33</v>
      </c>
      <c r="AJ28">
        <v>29.77</v>
      </c>
      <c r="AK28">
        <v>4</v>
      </c>
      <c r="AL28">
        <v>1</v>
      </c>
      <c r="AM28">
        <v>7.93</v>
      </c>
    </row>
    <row r="29" spans="1:39">
      <c r="A29" t="s">
        <v>71</v>
      </c>
      <c r="B29" s="34">
        <v>201.17</v>
      </c>
      <c r="C29" s="34">
        <v>67.98</v>
      </c>
      <c r="D29" s="93">
        <f t="shared" si="0"/>
        <v>45.08</v>
      </c>
      <c r="E29" s="34"/>
      <c r="F29" s="34"/>
      <c r="G29" s="34"/>
      <c r="H29" s="34"/>
      <c r="I29" s="34"/>
      <c r="J29" s="37">
        <v>0.73</v>
      </c>
      <c r="K29" s="37">
        <v>0.73</v>
      </c>
      <c r="L29" s="37">
        <v>0.74</v>
      </c>
      <c r="M29">
        <v>70.19</v>
      </c>
      <c r="N29">
        <v>272.33999999999997</v>
      </c>
      <c r="O29">
        <v>100.35</v>
      </c>
      <c r="P29">
        <v>0</v>
      </c>
      <c r="Q29">
        <v>34.020000000000003</v>
      </c>
      <c r="R29" s="93">
        <v>19.98</v>
      </c>
      <c r="S29" s="93">
        <v>12</v>
      </c>
      <c r="T29" s="93">
        <v>13.1</v>
      </c>
      <c r="U29">
        <v>0</v>
      </c>
      <c r="V29">
        <v>7.3394909999999998</v>
      </c>
      <c r="W29">
        <v>4.3499999999999996</v>
      </c>
      <c r="X29">
        <v>85</v>
      </c>
      <c r="Y29">
        <v>28.34</v>
      </c>
      <c r="Z29">
        <v>28.33</v>
      </c>
      <c r="AA29">
        <v>7.42</v>
      </c>
      <c r="AB29">
        <v>1.48</v>
      </c>
      <c r="AC29">
        <v>4.9400000000000004</v>
      </c>
      <c r="AD29">
        <v>3</v>
      </c>
      <c r="AE29">
        <v>5</v>
      </c>
      <c r="AF29">
        <v>3</v>
      </c>
      <c r="AG29">
        <v>35</v>
      </c>
      <c r="AH29">
        <v>83.33</v>
      </c>
      <c r="AI29">
        <v>83.33</v>
      </c>
      <c r="AJ29">
        <v>28.76</v>
      </c>
      <c r="AK29">
        <v>7</v>
      </c>
      <c r="AL29">
        <v>3</v>
      </c>
      <c r="AM29">
        <v>7.93</v>
      </c>
    </row>
    <row r="30" spans="1:39">
      <c r="A30" t="s">
        <v>72</v>
      </c>
      <c r="B30" s="34">
        <v>201.17</v>
      </c>
      <c r="C30" s="34">
        <v>67.98</v>
      </c>
      <c r="D30" s="93">
        <f t="shared" si="0"/>
        <v>71.03</v>
      </c>
      <c r="E30" s="34"/>
      <c r="F30" s="34"/>
      <c r="G30" s="34"/>
      <c r="H30" s="34"/>
      <c r="I30" s="34"/>
      <c r="J30" s="37">
        <v>1.04</v>
      </c>
      <c r="K30" s="37">
        <v>1.04</v>
      </c>
      <c r="L30" s="37">
        <v>1.07</v>
      </c>
      <c r="M30">
        <v>70.19</v>
      </c>
      <c r="N30">
        <v>272.33999999999997</v>
      </c>
      <c r="O30">
        <v>100.35</v>
      </c>
      <c r="P30">
        <v>0</v>
      </c>
      <c r="Q30">
        <v>33.82</v>
      </c>
      <c r="R30" s="93">
        <v>33</v>
      </c>
      <c r="S30" s="93">
        <v>16</v>
      </c>
      <c r="T30" s="93">
        <v>22.03</v>
      </c>
      <c r="U30">
        <v>0</v>
      </c>
      <c r="V30">
        <v>11.082338999999999</v>
      </c>
      <c r="W30">
        <v>4.3499999999999996</v>
      </c>
      <c r="X30">
        <v>85</v>
      </c>
      <c r="Y30">
        <v>28.34</v>
      </c>
      <c r="Z30">
        <v>28.33</v>
      </c>
      <c r="AA30">
        <v>12.35</v>
      </c>
      <c r="AB30">
        <v>2.4700000000000002</v>
      </c>
      <c r="AC30">
        <v>7.94</v>
      </c>
      <c r="AD30">
        <v>5</v>
      </c>
      <c r="AE30">
        <v>8</v>
      </c>
      <c r="AF30">
        <v>4</v>
      </c>
      <c r="AG30">
        <v>35</v>
      </c>
      <c r="AH30">
        <v>83.33</v>
      </c>
      <c r="AI30">
        <v>83.33</v>
      </c>
      <c r="AJ30">
        <v>28.76</v>
      </c>
      <c r="AK30">
        <v>14</v>
      </c>
      <c r="AL30">
        <v>6</v>
      </c>
      <c r="AM30">
        <v>7.93</v>
      </c>
    </row>
    <row r="31" spans="1:39">
      <c r="A31" t="s">
        <v>73</v>
      </c>
      <c r="B31" s="34">
        <v>201.17</v>
      </c>
      <c r="C31" s="34">
        <v>67.98</v>
      </c>
      <c r="D31" s="93">
        <f t="shared" si="0"/>
        <v>84</v>
      </c>
      <c r="E31" s="34"/>
      <c r="F31" s="34"/>
      <c r="G31" s="34"/>
      <c r="H31" s="34"/>
      <c r="I31" s="34"/>
      <c r="J31" s="37">
        <v>1.52</v>
      </c>
      <c r="K31" s="37">
        <v>1.52</v>
      </c>
      <c r="L31" s="37">
        <v>1.56</v>
      </c>
      <c r="M31">
        <v>70.19</v>
      </c>
      <c r="N31">
        <v>272.33999999999997</v>
      </c>
      <c r="O31">
        <v>100.35</v>
      </c>
      <c r="P31">
        <v>0</v>
      </c>
      <c r="Q31">
        <v>33.619999999999997</v>
      </c>
      <c r="R31" s="93">
        <v>33</v>
      </c>
      <c r="S31" s="93">
        <v>18</v>
      </c>
      <c r="T31" s="93">
        <v>33</v>
      </c>
      <c r="U31">
        <v>0</v>
      </c>
      <c r="V31">
        <v>15.244308</v>
      </c>
      <c r="W31">
        <v>4.17</v>
      </c>
      <c r="X31">
        <v>85</v>
      </c>
      <c r="Y31">
        <v>28.34</v>
      </c>
      <c r="Z31">
        <v>28.33</v>
      </c>
      <c r="AA31">
        <v>18.43</v>
      </c>
      <c r="AB31">
        <v>3.68</v>
      </c>
      <c r="AC31">
        <v>11</v>
      </c>
      <c r="AD31">
        <v>6</v>
      </c>
      <c r="AE31">
        <v>10</v>
      </c>
      <c r="AF31">
        <v>5</v>
      </c>
      <c r="AG31">
        <v>35</v>
      </c>
      <c r="AH31">
        <v>83.33</v>
      </c>
      <c r="AI31">
        <v>83.33</v>
      </c>
      <c r="AJ31">
        <v>28.76</v>
      </c>
      <c r="AK31">
        <v>21</v>
      </c>
      <c r="AL31">
        <v>9</v>
      </c>
      <c r="AM31">
        <v>7.93</v>
      </c>
    </row>
    <row r="32" spans="1:39">
      <c r="A32" t="s">
        <v>74</v>
      </c>
      <c r="B32" s="34">
        <v>201.17</v>
      </c>
      <c r="C32" s="34">
        <v>67.98</v>
      </c>
      <c r="D32" s="93">
        <f t="shared" si="0"/>
        <v>88</v>
      </c>
      <c r="E32" s="34"/>
      <c r="F32" s="34"/>
      <c r="G32" s="34"/>
      <c r="H32" s="34"/>
      <c r="I32" s="34"/>
      <c r="J32" s="37">
        <v>1.96</v>
      </c>
      <c r="K32" s="37">
        <v>1.96</v>
      </c>
      <c r="L32" s="37">
        <v>2.0099999999999998</v>
      </c>
      <c r="M32">
        <v>70.19</v>
      </c>
      <c r="N32">
        <v>272.33999999999997</v>
      </c>
      <c r="O32">
        <v>100.35</v>
      </c>
      <c r="P32">
        <v>0</v>
      </c>
      <c r="Q32">
        <v>33.619999999999997</v>
      </c>
      <c r="R32" s="93">
        <v>33</v>
      </c>
      <c r="S32" s="93">
        <v>22</v>
      </c>
      <c r="T32" s="93">
        <v>33</v>
      </c>
      <c r="U32">
        <v>0</v>
      </c>
      <c r="V32">
        <v>19.591470000000001</v>
      </c>
      <c r="W32">
        <v>4.17</v>
      </c>
      <c r="X32">
        <v>85</v>
      </c>
      <c r="Y32">
        <v>28.34</v>
      </c>
      <c r="Z32">
        <v>28.33</v>
      </c>
      <c r="AA32">
        <v>25.96</v>
      </c>
      <c r="AB32">
        <v>5.19</v>
      </c>
      <c r="AC32">
        <v>14</v>
      </c>
      <c r="AD32">
        <v>7</v>
      </c>
      <c r="AE32">
        <v>12</v>
      </c>
      <c r="AF32">
        <v>6</v>
      </c>
      <c r="AG32">
        <v>35</v>
      </c>
      <c r="AH32">
        <v>83.33</v>
      </c>
      <c r="AI32">
        <v>83.33</v>
      </c>
      <c r="AJ32">
        <v>28.76</v>
      </c>
      <c r="AK32">
        <v>28</v>
      </c>
      <c r="AL32">
        <v>12</v>
      </c>
      <c r="AM32">
        <v>7.93</v>
      </c>
    </row>
    <row r="33" spans="1:39">
      <c r="A33" t="s">
        <v>75</v>
      </c>
      <c r="B33" s="34">
        <v>201.17</v>
      </c>
      <c r="C33" s="34">
        <v>57.5</v>
      </c>
      <c r="D33" s="93">
        <f t="shared" si="0"/>
        <v>98</v>
      </c>
      <c r="E33" s="34"/>
      <c r="F33" s="34"/>
      <c r="G33" s="34"/>
      <c r="H33" s="34"/>
      <c r="I33" s="34"/>
      <c r="J33" s="37">
        <v>2.5099999999999998</v>
      </c>
      <c r="K33" s="37">
        <v>2.5099999999999998</v>
      </c>
      <c r="L33" s="37">
        <v>2.58</v>
      </c>
      <c r="M33">
        <v>70.19</v>
      </c>
      <c r="N33">
        <v>272.33999999999997</v>
      </c>
      <c r="O33">
        <v>100.35</v>
      </c>
      <c r="P33">
        <v>0</v>
      </c>
      <c r="Q33">
        <v>40.01</v>
      </c>
      <c r="R33" s="93">
        <v>32.67</v>
      </c>
      <c r="S33" s="93">
        <v>32.659999999999997</v>
      </c>
      <c r="T33" s="93">
        <v>32.67</v>
      </c>
      <c r="U33">
        <v>0</v>
      </c>
      <c r="V33">
        <v>20.936556</v>
      </c>
      <c r="W33">
        <v>4.17</v>
      </c>
      <c r="X33">
        <v>85</v>
      </c>
      <c r="Y33">
        <v>28.34</v>
      </c>
      <c r="Z33">
        <v>28.33</v>
      </c>
      <c r="AA33">
        <v>35.58</v>
      </c>
      <c r="AB33">
        <v>7.11</v>
      </c>
      <c r="AC33">
        <v>15</v>
      </c>
      <c r="AD33">
        <v>7</v>
      </c>
      <c r="AE33">
        <v>14</v>
      </c>
      <c r="AF33">
        <v>6</v>
      </c>
      <c r="AG33">
        <v>31.66</v>
      </c>
      <c r="AH33">
        <v>80</v>
      </c>
      <c r="AI33">
        <v>80</v>
      </c>
      <c r="AJ33">
        <v>29.27</v>
      </c>
      <c r="AK33">
        <v>21</v>
      </c>
      <c r="AL33">
        <v>9</v>
      </c>
      <c r="AM33">
        <v>7.93</v>
      </c>
    </row>
    <row r="34" spans="1:39">
      <c r="A34" t="s">
        <v>76</v>
      </c>
      <c r="B34" s="34">
        <v>201.17</v>
      </c>
      <c r="C34" s="34">
        <v>57.5</v>
      </c>
      <c r="D34" s="93">
        <f t="shared" si="0"/>
        <v>99</v>
      </c>
      <c r="E34" s="34"/>
      <c r="F34" s="34"/>
      <c r="G34" s="34"/>
      <c r="H34" s="34"/>
      <c r="I34" s="34"/>
      <c r="J34" s="37">
        <v>3.27</v>
      </c>
      <c r="K34" s="37">
        <v>3.27</v>
      </c>
      <c r="L34" s="37">
        <v>3.35</v>
      </c>
      <c r="M34">
        <v>70.19</v>
      </c>
      <c r="N34">
        <v>272.33999999999997</v>
      </c>
      <c r="O34">
        <v>52.98</v>
      </c>
      <c r="P34">
        <v>0</v>
      </c>
      <c r="Q34">
        <v>40.01</v>
      </c>
      <c r="R34" s="93">
        <v>33</v>
      </c>
      <c r="S34" s="93">
        <v>33</v>
      </c>
      <c r="T34" s="93">
        <v>33</v>
      </c>
      <c r="U34">
        <v>0</v>
      </c>
      <c r="V34">
        <v>24.698898</v>
      </c>
      <c r="W34">
        <v>4.17</v>
      </c>
      <c r="X34">
        <v>85</v>
      </c>
      <c r="Y34">
        <v>28.34</v>
      </c>
      <c r="Z34">
        <v>28.33</v>
      </c>
      <c r="AA34">
        <v>44.86</v>
      </c>
      <c r="AB34">
        <v>8.9700000000000006</v>
      </c>
      <c r="AC34">
        <v>15</v>
      </c>
      <c r="AD34">
        <v>7</v>
      </c>
      <c r="AE34">
        <v>16</v>
      </c>
      <c r="AF34">
        <v>7</v>
      </c>
      <c r="AG34">
        <v>31.66</v>
      </c>
      <c r="AH34">
        <v>80</v>
      </c>
      <c r="AI34">
        <v>80</v>
      </c>
      <c r="AJ34">
        <v>29.27</v>
      </c>
      <c r="AK34">
        <v>25</v>
      </c>
      <c r="AL34">
        <v>10</v>
      </c>
      <c r="AM34">
        <v>7.93</v>
      </c>
    </row>
    <row r="35" spans="1:39">
      <c r="A35" t="s">
        <v>77</v>
      </c>
      <c r="B35" s="34">
        <v>165.62</v>
      </c>
      <c r="C35" s="34">
        <v>57.5</v>
      </c>
      <c r="D35" s="93">
        <f t="shared" si="0"/>
        <v>99</v>
      </c>
      <c r="E35" s="34"/>
      <c r="F35" s="34"/>
      <c r="G35" s="34"/>
      <c r="H35" s="34"/>
      <c r="I35" s="34"/>
      <c r="J35" s="37">
        <v>3.87</v>
      </c>
      <c r="K35" s="37">
        <v>3.87</v>
      </c>
      <c r="L35" s="37">
        <v>3.96</v>
      </c>
      <c r="M35">
        <v>70.19</v>
      </c>
      <c r="N35">
        <v>272.33999999999997</v>
      </c>
      <c r="O35">
        <v>52.98</v>
      </c>
      <c r="P35">
        <v>0</v>
      </c>
      <c r="Q35">
        <v>40.01</v>
      </c>
      <c r="R35" s="93">
        <v>33</v>
      </c>
      <c r="S35" s="93">
        <v>33</v>
      </c>
      <c r="T35" s="93">
        <v>33</v>
      </c>
      <c r="U35">
        <v>0</v>
      </c>
      <c r="V35">
        <v>28.665927</v>
      </c>
      <c r="W35">
        <v>4.03</v>
      </c>
      <c r="X35">
        <v>85</v>
      </c>
      <c r="Y35">
        <v>28.34</v>
      </c>
      <c r="Z35">
        <v>28.33</v>
      </c>
      <c r="AA35">
        <v>29.17</v>
      </c>
      <c r="AB35">
        <v>5.83</v>
      </c>
      <c r="AC35">
        <v>17</v>
      </c>
      <c r="AD35">
        <v>8</v>
      </c>
      <c r="AE35">
        <v>18</v>
      </c>
      <c r="AF35">
        <v>9</v>
      </c>
      <c r="AG35">
        <v>31.66</v>
      </c>
      <c r="AH35">
        <v>80</v>
      </c>
      <c r="AI35">
        <v>80</v>
      </c>
      <c r="AJ35">
        <v>29.27</v>
      </c>
      <c r="AK35">
        <v>25</v>
      </c>
      <c r="AL35">
        <v>10</v>
      </c>
      <c r="AM35">
        <v>7.93</v>
      </c>
    </row>
    <row r="36" spans="1:39">
      <c r="A36" t="s">
        <v>78</v>
      </c>
      <c r="B36" s="34">
        <v>165.62</v>
      </c>
      <c r="C36" s="34">
        <v>57.5</v>
      </c>
      <c r="D36" s="93">
        <f t="shared" si="0"/>
        <v>99</v>
      </c>
      <c r="E36" s="34"/>
      <c r="F36" s="34"/>
      <c r="G36" s="34"/>
      <c r="H36" s="34"/>
      <c r="I36" s="34"/>
      <c r="J36" s="37">
        <v>4.47</v>
      </c>
      <c r="K36" s="37">
        <v>4.47</v>
      </c>
      <c r="L36" s="37">
        <v>4.58</v>
      </c>
      <c r="M36">
        <v>70.19</v>
      </c>
      <c r="N36">
        <v>272.33999999999997</v>
      </c>
      <c r="O36">
        <v>52.98</v>
      </c>
      <c r="P36">
        <v>0</v>
      </c>
      <c r="Q36">
        <v>40.01</v>
      </c>
      <c r="R36" s="93">
        <v>33</v>
      </c>
      <c r="S36" s="93">
        <v>33</v>
      </c>
      <c r="T36" s="93">
        <v>33</v>
      </c>
      <c r="U36">
        <v>0</v>
      </c>
      <c r="V36">
        <v>32.788907999999999</v>
      </c>
      <c r="W36">
        <v>4.03</v>
      </c>
      <c r="X36">
        <v>85</v>
      </c>
      <c r="Y36">
        <v>28.34</v>
      </c>
      <c r="Z36">
        <v>28.33</v>
      </c>
      <c r="AA36">
        <v>30</v>
      </c>
      <c r="AB36">
        <v>6</v>
      </c>
      <c r="AC36">
        <v>17</v>
      </c>
      <c r="AD36">
        <v>9</v>
      </c>
      <c r="AE36">
        <v>20</v>
      </c>
      <c r="AF36">
        <v>10</v>
      </c>
      <c r="AG36">
        <v>32</v>
      </c>
      <c r="AH36">
        <v>80</v>
      </c>
      <c r="AI36">
        <v>80</v>
      </c>
      <c r="AJ36">
        <v>29.27</v>
      </c>
      <c r="AK36">
        <v>28</v>
      </c>
      <c r="AL36">
        <v>12</v>
      </c>
      <c r="AM36">
        <v>7.93</v>
      </c>
    </row>
    <row r="37" spans="1:39">
      <c r="A37" t="s">
        <v>79</v>
      </c>
      <c r="B37" s="34">
        <v>165.62</v>
      </c>
      <c r="C37" s="34">
        <v>57.5</v>
      </c>
      <c r="D37" s="93">
        <f t="shared" si="0"/>
        <v>99</v>
      </c>
      <c r="E37" s="34"/>
      <c r="F37" s="34"/>
      <c r="G37" s="34"/>
      <c r="H37" s="34"/>
      <c r="I37" s="34"/>
      <c r="J37" s="37">
        <v>5.04</v>
      </c>
      <c r="K37" s="37">
        <v>5.04</v>
      </c>
      <c r="L37" s="37">
        <v>5.17</v>
      </c>
      <c r="M37">
        <v>70.19</v>
      </c>
      <c r="N37">
        <v>272.33999999999997</v>
      </c>
      <c r="O37">
        <v>52.98</v>
      </c>
      <c r="P37">
        <v>0</v>
      </c>
      <c r="Q37">
        <v>40.01</v>
      </c>
      <c r="R37" s="93">
        <v>33</v>
      </c>
      <c r="S37" s="93">
        <v>33</v>
      </c>
      <c r="T37" s="93">
        <v>33</v>
      </c>
      <c r="U37">
        <v>0</v>
      </c>
      <c r="V37">
        <v>40.206375000000001</v>
      </c>
      <c r="W37">
        <v>4.03</v>
      </c>
      <c r="X37">
        <v>85</v>
      </c>
      <c r="Y37">
        <v>28.34</v>
      </c>
      <c r="Z37">
        <v>28.33</v>
      </c>
      <c r="AA37">
        <v>34.82</v>
      </c>
      <c r="AB37">
        <v>6.96</v>
      </c>
      <c r="AC37">
        <v>13</v>
      </c>
      <c r="AD37">
        <v>6.5</v>
      </c>
      <c r="AE37">
        <v>14</v>
      </c>
      <c r="AF37">
        <v>6</v>
      </c>
      <c r="AG37">
        <v>32.340000000000003</v>
      </c>
      <c r="AH37">
        <v>80</v>
      </c>
      <c r="AI37">
        <v>80</v>
      </c>
      <c r="AJ37">
        <v>30.28</v>
      </c>
      <c r="AK37">
        <v>25</v>
      </c>
      <c r="AL37">
        <v>10</v>
      </c>
      <c r="AM37">
        <v>7.93</v>
      </c>
    </row>
    <row r="38" spans="1:39">
      <c r="A38" t="s">
        <v>80</v>
      </c>
      <c r="B38" s="34">
        <v>165.62</v>
      </c>
      <c r="C38" s="34">
        <v>57.5</v>
      </c>
      <c r="D38" s="93">
        <f t="shared" si="0"/>
        <v>99</v>
      </c>
      <c r="E38" s="34"/>
      <c r="F38" s="34"/>
      <c r="G38" s="34"/>
      <c r="H38" s="34"/>
      <c r="I38" s="34"/>
      <c r="J38" s="37">
        <v>3.5</v>
      </c>
      <c r="K38" s="37">
        <v>3.5</v>
      </c>
      <c r="L38" s="37">
        <v>3.59</v>
      </c>
      <c r="M38">
        <v>70.19</v>
      </c>
      <c r="N38">
        <v>272.33999999999997</v>
      </c>
      <c r="O38">
        <v>52.98</v>
      </c>
      <c r="P38">
        <v>0</v>
      </c>
      <c r="Q38">
        <v>40.01</v>
      </c>
      <c r="R38" s="93">
        <v>33</v>
      </c>
      <c r="S38" s="93">
        <v>33</v>
      </c>
      <c r="T38" s="93">
        <v>33</v>
      </c>
      <c r="U38">
        <v>0</v>
      </c>
      <c r="V38">
        <v>48.432842999999998</v>
      </c>
      <c r="W38">
        <v>4.03</v>
      </c>
      <c r="X38">
        <v>85</v>
      </c>
      <c r="Y38">
        <v>28.34</v>
      </c>
      <c r="Z38">
        <v>28.33</v>
      </c>
      <c r="AA38">
        <v>40.15</v>
      </c>
      <c r="AB38">
        <v>8.0299999999999994</v>
      </c>
      <c r="AC38">
        <v>13</v>
      </c>
      <c r="AD38">
        <v>6.5</v>
      </c>
      <c r="AE38">
        <v>14</v>
      </c>
      <c r="AF38">
        <v>6</v>
      </c>
      <c r="AG38">
        <v>32.659999999999997</v>
      </c>
      <c r="AH38">
        <v>80</v>
      </c>
      <c r="AI38">
        <v>80</v>
      </c>
      <c r="AJ38">
        <v>30.28</v>
      </c>
      <c r="AK38">
        <v>25</v>
      </c>
      <c r="AL38">
        <v>10</v>
      </c>
      <c r="AM38">
        <v>7.93</v>
      </c>
    </row>
    <row r="39" spans="1:39">
      <c r="A39" t="s">
        <v>81</v>
      </c>
      <c r="B39" s="34">
        <v>109.8</v>
      </c>
      <c r="C39" s="34">
        <v>57.5</v>
      </c>
      <c r="D39" s="93">
        <f t="shared" si="0"/>
        <v>99</v>
      </c>
      <c r="E39" s="34"/>
      <c r="F39" s="34"/>
      <c r="G39" s="34"/>
      <c r="H39" s="34"/>
      <c r="I39" s="34"/>
      <c r="J39" s="37">
        <v>3.89</v>
      </c>
      <c r="K39" s="37">
        <v>3.89</v>
      </c>
      <c r="L39" s="37">
        <v>3.98</v>
      </c>
      <c r="M39">
        <v>70.19</v>
      </c>
      <c r="N39">
        <v>272.33999999999997</v>
      </c>
      <c r="O39">
        <v>52.98</v>
      </c>
      <c r="P39">
        <v>0</v>
      </c>
      <c r="Q39">
        <v>40.01</v>
      </c>
      <c r="R39" s="93">
        <v>33</v>
      </c>
      <c r="S39" s="93">
        <v>33</v>
      </c>
      <c r="T39" s="93">
        <v>33</v>
      </c>
      <c r="U39">
        <v>0</v>
      </c>
      <c r="V39">
        <v>53.822933999999997</v>
      </c>
      <c r="W39">
        <v>3.89</v>
      </c>
      <c r="X39">
        <v>85</v>
      </c>
      <c r="Y39">
        <v>28.34</v>
      </c>
      <c r="Z39">
        <v>28.33</v>
      </c>
      <c r="AA39">
        <v>42.25</v>
      </c>
      <c r="AB39">
        <v>8.4499999999999993</v>
      </c>
      <c r="AC39">
        <v>15</v>
      </c>
      <c r="AD39">
        <v>7</v>
      </c>
      <c r="AE39">
        <v>12</v>
      </c>
      <c r="AF39">
        <v>6</v>
      </c>
      <c r="AG39">
        <v>33</v>
      </c>
      <c r="AH39">
        <v>80</v>
      </c>
      <c r="AI39">
        <v>80</v>
      </c>
      <c r="AJ39">
        <v>29.27</v>
      </c>
      <c r="AK39">
        <v>25</v>
      </c>
      <c r="AL39">
        <v>10</v>
      </c>
      <c r="AM39">
        <v>7.93</v>
      </c>
    </row>
    <row r="40" spans="1:39">
      <c r="A40" t="s">
        <v>82</v>
      </c>
      <c r="B40" s="34">
        <v>109.8</v>
      </c>
      <c r="C40" s="34">
        <v>57.5</v>
      </c>
      <c r="D40" s="93">
        <f t="shared" si="0"/>
        <v>99</v>
      </c>
      <c r="E40" s="34"/>
      <c r="F40" s="34"/>
      <c r="G40" s="34"/>
      <c r="H40" s="34"/>
      <c r="I40" s="34"/>
      <c r="J40" s="37">
        <v>4.2699999999999996</v>
      </c>
      <c r="K40" s="37">
        <v>4.2699999999999996</v>
      </c>
      <c r="L40" s="37">
        <v>4.37</v>
      </c>
      <c r="M40">
        <v>70.19</v>
      </c>
      <c r="N40">
        <v>272.33999999999997</v>
      </c>
      <c r="O40">
        <v>52.98</v>
      </c>
      <c r="P40">
        <v>0</v>
      </c>
      <c r="Q40">
        <v>40.01</v>
      </c>
      <c r="R40" s="93">
        <v>33</v>
      </c>
      <c r="S40" s="93">
        <v>33</v>
      </c>
      <c r="T40" s="93">
        <v>33</v>
      </c>
      <c r="U40">
        <v>0</v>
      </c>
      <c r="V40">
        <v>62.624474999999997</v>
      </c>
      <c r="W40">
        <v>3.89</v>
      </c>
      <c r="X40">
        <v>85</v>
      </c>
      <c r="Y40">
        <v>28.34</v>
      </c>
      <c r="Z40">
        <v>28.33</v>
      </c>
      <c r="AA40">
        <v>44.23</v>
      </c>
      <c r="AB40">
        <v>8.85</v>
      </c>
      <c r="AC40">
        <v>15</v>
      </c>
      <c r="AD40">
        <v>7</v>
      </c>
      <c r="AE40">
        <v>13</v>
      </c>
      <c r="AF40">
        <v>6</v>
      </c>
      <c r="AG40">
        <v>33.340000000000003</v>
      </c>
      <c r="AH40">
        <v>80</v>
      </c>
      <c r="AI40">
        <v>80</v>
      </c>
      <c r="AJ40">
        <v>29.27</v>
      </c>
      <c r="AK40">
        <v>25</v>
      </c>
      <c r="AL40">
        <v>10</v>
      </c>
      <c r="AM40">
        <v>7.93</v>
      </c>
    </row>
    <row r="41" spans="1:39">
      <c r="A41" t="s">
        <v>83</v>
      </c>
      <c r="B41" s="34">
        <v>109.8</v>
      </c>
      <c r="C41" s="34">
        <v>57.5</v>
      </c>
      <c r="D41" s="93">
        <f t="shared" si="0"/>
        <v>99</v>
      </c>
      <c r="E41" s="34"/>
      <c r="F41" s="34"/>
      <c r="G41" s="34"/>
      <c r="H41" s="34"/>
      <c r="I41" s="34"/>
      <c r="J41" s="37">
        <v>3.38</v>
      </c>
      <c r="K41" s="37">
        <v>3.38</v>
      </c>
      <c r="L41" s="37">
        <v>3.47</v>
      </c>
      <c r="M41">
        <v>70.19</v>
      </c>
      <c r="N41">
        <v>272.33999999999997</v>
      </c>
      <c r="O41">
        <v>52.98</v>
      </c>
      <c r="P41">
        <v>0</v>
      </c>
      <c r="Q41">
        <v>39.01</v>
      </c>
      <c r="R41" s="93">
        <v>33</v>
      </c>
      <c r="S41" s="93">
        <v>33</v>
      </c>
      <c r="T41" s="93">
        <v>33</v>
      </c>
      <c r="U41">
        <v>0</v>
      </c>
      <c r="V41">
        <v>63.326259</v>
      </c>
      <c r="W41">
        <v>3.89</v>
      </c>
      <c r="X41">
        <v>85</v>
      </c>
      <c r="Y41">
        <v>28.34</v>
      </c>
      <c r="Z41">
        <v>28.33</v>
      </c>
      <c r="AA41">
        <v>46.08</v>
      </c>
      <c r="AB41">
        <v>9.2100000000000009</v>
      </c>
      <c r="AC41">
        <v>14</v>
      </c>
      <c r="AD41">
        <v>7</v>
      </c>
      <c r="AE41">
        <v>12</v>
      </c>
      <c r="AF41">
        <v>5</v>
      </c>
      <c r="AG41">
        <v>33.659999999999997</v>
      </c>
      <c r="AH41">
        <v>80</v>
      </c>
      <c r="AI41">
        <v>80</v>
      </c>
      <c r="AJ41">
        <v>28.26</v>
      </c>
      <c r="AK41">
        <v>22</v>
      </c>
      <c r="AL41">
        <v>10</v>
      </c>
      <c r="AM41">
        <v>7.93</v>
      </c>
    </row>
    <row r="42" spans="1:39">
      <c r="A42" t="s">
        <v>84</v>
      </c>
      <c r="B42" s="34">
        <v>109.8</v>
      </c>
      <c r="C42" s="34">
        <v>57.5</v>
      </c>
      <c r="D42" s="93">
        <f t="shared" si="0"/>
        <v>99</v>
      </c>
      <c r="E42" s="34"/>
      <c r="F42" s="34"/>
      <c r="G42" s="34"/>
      <c r="H42" s="34"/>
      <c r="I42" s="34"/>
      <c r="J42" s="37">
        <v>3.49</v>
      </c>
      <c r="K42" s="37">
        <v>3.49</v>
      </c>
      <c r="L42" s="37">
        <v>3.57</v>
      </c>
      <c r="M42">
        <v>70.19</v>
      </c>
      <c r="N42">
        <v>272.33999999999997</v>
      </c>
      <c r="O42">
        <v>52.98</v>
      </c>
      <c r="P42">
        <v>0</v>
      </c>
      <c r="Q42">
        <v>39.21</v>
      </c>
      <c r="R42" s="93">
        <v>33</v>
      </c>
      <c r="S42" s="93">
        <v>33</v>
      </c>
      <c r="T42" s="93">
        <v>33</v>
      </c>
      <c r="U42">
        <v>0</v>
      </c>
      <c r="V42">
        <v>63.443223000000003</v>
      </c>
      <c r="W42">
        <v>3.89</v>
      </c>
      <c r="X42">
        <v>85</v>
      </c>
      <c r="Y42">
        <v>28.34</v>
      </c>
      <c r="Z42">
        <v>28.33</v>
      </c>
      <c r="AA42">
        <v>47.79</v>
      </c>
      <c r="AB42">
        <v>9.56</v>
      </c>
      <c r="AC42">
        <v>14</v>
      </c>
      <c r="AD42">
        <v>7</v>
      </c>
      <c r="AE42">
        <v>12</v>
      </c>
      <c r="AF42">
        <v>5</v>
      </c>
      <c r="AG42">
        <v>34.340000000000003</v>
      </c>
      <c r="AH42">
        <v>80</v>
      </c>
      <c r="AI42">
        <v>80</v>
      </c>
      <c r="AJ42">
        <v>29.27</v>
      </c>
      <c r="AK42">
        <v>22</v>
      </c>
      <c r="AL42">
        <v>10</v>
      </c>
      <c r="AM42">
        <v>7.93</v>
      </c>
    </row>
    <row r="43" spans="1:39">
      <c r="A43" t="s">
        <v>85</v>
      </c>
      <c r="B43" s="34">
        <v>109.8</v>
      </c>
      <c r="C43" s="34">
        <v>57.5</v>
      </c>
      <c r="D43" s="93">
        <f t="shared" si="0"/>
        <v>99</v>
      </c>
      <c r="E43" s="34"/>
      <c r="F43" s="34"/>
      <c r="G43" s="34"/>
      <c r="H43" s="34"/>
      <c r="I43" s="34"/>
      <c r="J43" s="37">
        <v>3.49</v>
      </c>
      <c r="K43" s="37">
        <v>3.49</v>
      </c>
      <c r="L43" s="37">
        <v>3.57</v>
      </c>
      <c r="M43">
        <v>70.19</v>
      </c>
      <c r="N43">
        <v>272.33999999999997</v>
      </c>
      <c r="O43">
        <v>52.98</v>
      </c>
      <c r="P43">
        <v>0</v>
      </c>
      <c r="Q43">
        <v>39.409999999999997</v>
      </c>
      <c r="R43" s="93">
        <v>33</v>
      </c>
      <c r="S43" s="93">
        <v>33</v>
      </c>
      <c r="T43" s="93">
        <v>33</v>
      </c>
      <c r="U43">
        <v>0</v>
      </c>
      <c r="V43">
        <v>62.790174</v>
      </c>
      <c r="W43">
        <v>3.8</v>
      </c>
      <c r="X43">
        <v>85</v>
      </c>
      <c r="Y43">
        <v>28.34</v>
      </c>
      <c r="Z43">
        <v>28.33</v>
      </c>
      <c r="AA43">
        <v>52.72</v>
      </c>
      <c r="AB43">
        <v>10.54</v>
      </c>
      <c r="AC43">
        <v>14</v>
      </c>
      <c r="AD43">
        <v>7</v>
      </c>
      <c r="AE43">
        <v>12</v>
      </c>
      <c r="AF43">
        <v>6</v>
      </c>
      <c r="AG43">
        <v>35</v>
      </c>
      <c r="AH43">
        <v>80</v>
      </c>
      <c r="AI43">
        <v>80</v>
      </c>
      <c r="AJ43">
        <v>29.27</v>
      </c>
      <c r="AK43">
        <v>22</v>
      </c>
      <c r="AL43">
        <v>10</v>
      </c>
      <c r="AM43">
        <v>7.93</v>
      </c>
    </row>
    <row r="44" spans="1:39">
      <c r="A44" t="s">
        <v>86</v>
      </c>
      <c r="B44" s="34">
        <v>109.8</v>
      </c>
      <c r="C44" s="34">
        <v>57.5</v>
      </c>
      <c r="D44" s="93">
        <f t="shared" si="0"/>
        <v>99</v>
      </c>
      <c r="E44" s="34"/>
      <c r="F44" s="34"/>
      <c r="G44" s="34"/>
      <c r="H44" s="34"/>
      <c r="I44" s="34"/>
      <c r="J44" s="37">
        <v>3.49</v>
      </c>
      <c r="K44" s="37">
        <v>3.49</v>
      </c>
      <c r="L44" s="37">
        <v>3.57</v>
      </c>
      <c r="M44">
        <v>70.19</v>
      </c>
      <c r="N44">
        <v>272.33999999999997</v>
      </c>
      <c r="O44">
        <v>52.98</v>
      </c>
      <c r="P44">
        <v>0</v>
      </c>
      <c r="Q44">
        <v>39.61</v>
      </c>
      <c r="R44" s="93">
        <v>33</v>
      </c>
      <c r="S44" s="93">
        <v>33</v>
      </c>
      <c r="T44" s="93">
        <v>33</v>
      </c>
      <c r="U44">
        <v>0</v>
      </c>
      <c r="V44">
        <v>61.610787000000002</v>
      </c>
      <c r="W44">
        <v>3.8</v>
      </c>
      <c r="X44">
        <v>85</v>
      </c>
      <c r="Y44">
        <v>28.34</v>
      </c>
      <c r="Z44">
        <v>28.33</v>
      </c>
      <c r="AA44">
        <v>57.51</v>
      </c>
      <c r="AB44">
        <v>11.5</v>
      </c>
      <c r="AC44">
        <v>15</v>
      </c>
      <c r="AD44">
        <v>7</v>
      </c>
      <c r="AE44">
        <v>12</v>
      </c>
      <c r="AF44">
        <v>6</v>
      </c>
      <c r="AG44">
        <v>36</v>
      </c>
      <c r="AH44">
        <v>80</v>
      </c>
      <c r="AI44">
        <v>80</v>
      </c>
      <c r="AJ44">
        <v>29.27</v>
      </c>
      <c r="AK44">
        <v>22</v>
      </c>
      <c r="AL44">
        <v>10</v>
      </c>
      <c r="AM44">
        <v>7.93</v>
      </c>
    </row>
    <row r="45" spans="1:39">
      <c r="A45" t="s">
        <v>87</v>
      </c>
      <c r="B45" s="34">
        <v>109.8</v>
      </c>
      <c r="C45" s="34">
        <v>57.5</v>
      </c>
      <c r="D45" s="93">
        <f t="shared" si="0"/>
        <v>99</v>
      </c>
      <c r="E45" s="34"/>
      <c r="F45" s="34"/>
      <c r="G45" s="34"/>
      <c r="H45" s="34"/>
      <c r="I45" s="34"/>
      <c r="J45" s="37">
        <v>3.5</v>
      </c>
      <c r="K45" s="37">
        <v>3.5</v>
      </c>
      <c r="L45" s="37">
        <v>3.59</v>
      </c>
      <c r="M45">
        <v>70.19</v>
      </c>
      <c r="N45">
        <v>272.33999999999997</v>
      </c>
      <c r="O45">
        <v>52.98</v>
      </c>
      <c r="P45">
        <v>0</v>
      </c>
      <c r="Q45">
        <v>39.81</v>
      </c>
      <c r="R45" s="93">
        <v>33</v>
      </c>
      <c r="S45" s="93">
        <v>33</v>
      </c>
      <c r="T45" s="93">
        <v>33</v>
      </c>
      <c r="U45">
        <v>0</v>
      </c>
      <c r="V45">
        <v>69.320663999999994</v>
      </c>
      <c r="W45">
        <v>3.8</v>
      </c>
      <c r="X45">
        <v>85</v>
      </c>
      <c r="Y45">
        <v>28.34</v>
      </c>
      <c r="Z45">
        <v>28.33</v>
      </c>
      <c r="AA45">
        <v>62.18</v>
      </c>
      <c r="AB45">
        <v>12.44</v>
      </c>
      <c r="AC45">
        <v>15</v>
      </c>
      <c r="AD45">
        <v>7.5</v>
      </c>
      <c r="AE45">
        <v>13</v>
      </c>
      <c r="AF45">
        <v>6</v>
      </c>
      <c r="AG45">
        <v>36.659999999999997</v>
      </c>
      <c r="AH45">
        <v>80</v>
      </c>
      <c r="AI45">
        <v>80</v>
      </c>
      <c r="AJ45">
        <v>28.26</v>
      </c>
      <c r="AK45">
        <v>22</v>
      </c>
      <c r="AL45">
        <v>10</v>
      </c>
      <c r="AM45">
        <v>7.93</v>
      </c>
    </row>
    <row r="46" spans="1:39">
      <c r="A46" t="s">
        <v>88</v>
      </c>
      <c r="B46" s="34">
        <v>109.8</v>
      </c>
      <c r="C46" s="34">
        <v>57.5</v>
      </c>
      <c r="D46" s="93">
        <f t="shared" si="0"/>
        <v>99</v>
      </c>
      <c r="E46" s="34"/>
      <c r="F46" s="34"/>
      <c r="G46" s="34"/>
      <c r="H46" s="34"/>
      <c r="I46" s="34"/>
      <c r="J46" s="37">
        <v>3.49</v>
      </c>
      <c r="K46" s="37">
        <v>3.49</v>
      </c>
      <c r="L46" s="37">
        <v>3.57</v>
      </c>
      <c r="M46">
        <v>70.19</v>
      </c>
      <c r="N46">
        <v>272.33999999999997</v>
      </c>
      <c r="O46">
        <v>52.98</v>
      </c>
      <c r="P46">
        <v>0</v>
      </c>
      <c r="Q46">
        <v>40.01</v>
      </c>
      <c r="R46" s="93">
        <v>33</v>
      </c>
      <c r="S46" s="93">
        <v>33</v>
      </c>
      <c r="T46" s="93">
        <v>33</v>
      </c>
      <c r="U46">
        <v>0</v>
      </c>
      <c r="V46">
        <v>78.609555</v>
      </c>
      <c r="W46">
        <v>3.8</v>
      </c>
      <c r="X46">
        <v>85</v>
      </c>
      <c r="Y46">
        <v>28.34</v>
      </c>
      <c r="Z46">
        <v>28.33</v>
      </c>
      <c r="AA46">
        <v>66.569999999999993</v>
      </c>
      <c r="AB46">
        <v>13.31</v>
      </c>
      <c r="AC46">
        <v>17</v>
      </c>
      <c r="AD46">
        <v>7.5</v>
      </c>
      <c r="AE46">
        <v>13</v>
      </c>
      <c r="AF46">
        <v>6</v>
      </c>
      <c r="AG46">
        <v>37.340000000000003</v>
      </c>
      <c r="AH46">
        <v>80</v>
      </c>
      <c r="AI46">
        <v>80</v>
      </c>
      <c r="AJ46">
        <v>28.26</v>
      </c>
      <c r="AK46">
        <v>22</v>
      </c>
      <c r="AL46">
        <v>10</v>
      </c>
      <c r="AM46">
        <v>7.93</v>
      </c>
    </row>
    <row r="47" spans="1:39">
      <c r="A47" t="s">
        <v>89</v>
      </c>
      <c r="B47" s="34">
        <v>225.95</v>
      </c>
      <c r="C47" s="34">
        <v>57.5</v>
      </c>
      <c r="D47" s="93">
        <f t="shared" si="0"/>
        <v>99</v>
      </c>
      <c r="E47" s="34"/>
      <c r="F47" s="34"/>
      <c r="G47" s="34"/>
      <c r="H47" s="34"/>
      <c r="I47" s="34"/>
      <c r="J47" s="37">
        <v>4.25</v>
      </c>
      <c r="K47" s="37">
        <v>4.25</v>
      </c>
      <c r="L47" s="37">
        <v>4.3499999999999996</v>
      </c>
      <c r="M47">
        <v>70.19</v>
      </c>
      <c r="N47">
        <v>272.33999999999997</v>
      </c>
      <c r="O47">
        <v>52.98</v>
      </c>
      <c r="P47">
        <v>0</v>
      </c>
      <c r="Q47">
        <v>40.01</v>
      </c>
      <c r="R47" s="93">
        <v>33</v>
      </c>
      <c r="S47" s="93">
        <v>33</v>
      </c>
      <c r="T47" s="93">
        <v>33</v>
      </c>
      <c r="U47">
        <v>0</v>
      </c>
      <c r="V47">
        <v>87.956928000000005</v>
      </c>
      <c r="W47">
        <v>3.71</v>
      </c>
      <c r="X47">
        <v>85</v>
      </c>
      <c r="Y47">
        <v>28.34</v>
      </c>
      <c r="Z47">
        <v>28.33</v>
      </c>
      <c r="AA47">
        <v>68.08</v>
      </c>
      <c r="AB47">
        <v>13.62</v>
      </c>
      <c r="AC47">
        <v>15</v>
      </c>
      <c r="AD47">
        <v>7</v>
      </c>
      <c r="AE47">
        <v>17</v>
      </c>
      <c r="AF47">
        <v>8</v>
      </c>
      <c r="AG47">
        <v>38.340000000000003</v>
      </c>
      <c r="AH47">
        <v>80</v>
      </c>
      <c r="AI47">
        <v>80</v>
      </c>
      <c r="AJ47">
        <v>28.26</v>
      </c>
      <c r="AK47">
        <v>22</v>
      </c>
      <c r="AL47">
        <v>10</v>
      </c>
      <c r="AM47">
        <v>7.93</v>
      </c>
    </row>
    <row r="48" spans="1:39">
      <c r="A48" t="s">
        <v>90</v>
      </c>
      <c r="B48" s="34">
        <v>225.95</v>
      </c>
      <c r="C48" s="34">
        <v>57.5</v>
      </c>
      <c r="D48" s="93">
        <f t="shared" si="0"/>
        <v>99</v>
      </c>
      <c r="E48" s="34"/>
      <c r="F48" s="34"/>
      <c r="G48" s="34"/>
      <c r="H48" s="34"/>
      <c r="I48" s="34"/>
      <c r="J48" s="37">
        <v>4.82</v>
      </c>
      <c r="K48" s="37">
        <v>4.82</v>
      </c>
      <c r="L48" s="37">
        <v>4.95</v>
      </c>
      <c r="M48">
        <v>70.19</v>
      </c>
      <c r="N48">
        <v>272.33999999999997</v>
      </c>
      <c r="O48">
        <v>52.98</v>
      </c>
      <c r="P48">
        <v>0</v>
      </c>
      <c r="Q48">
        <v>40.01</v>
      </c>
      <c r="R48" s="93">
        <v>33</v>
      </c>
      <c r="S48" s="93">
        <v>33</v>
      </c>
      <c r="T48" s="93">
        <v>33</v>
      </c>
      <c r="U48">
        <v>0</v>
      </c>
      <c r="V48">
        <v>97.128855000000001</v>
      </c>
      <c r="W48">
        <v>3.71</v>
      </c>
      <c r="X48">
        <v>85</v>
      </c>
      <c r="Y48">
        <v>28.34</v>
      </c>
      <c r="Z48">
        <v>28.33</v>
      </c>
      <c r="AA48">
        <v>69.31</v>
      </c>
      <c r="AB48">
        <v>13.86</v>
      </c>
      <c r="AC48">
        <v>15</v>
      </c>
      <c r="AD48">
        <v>7</v>
      </c>
      <c r="AE48">
        <v>18</v>
      </c>
      <c r="AF48">
        <v>8</v>
      </c>
      <c r="AG48">
        <v>38.340000000000003</v>
      </c>
      <c r="AH48">
        <v>80</v>
      </c>
      <c r="AI48">
        <v>80</v>
      </c>
      <c r="AJ48">
        <v>28.26</v>
      </c>
      <c r="AK48">
        <v>70</v>
      </c>
      <c r="AL48">
        <v>30</v>
      </c>
      <c r="AM48">
        <v>7.93</v>
      </c>
    </row>
    <row r="49" spans="1:39">
      <c r="A49" t="s">
        <v>91</v>
      </c>
      <c r="B49" s="34">
        <v>261.51</v>
      </c>
      <c r="C49" s="34">
        <v>57.5</v>
      </c>
      <c r="D49" s="93">
        <f t="shared" si="0"/>
        <v>99</v>
      </c>
      <c r="E49" s="34"/>
      <c r="F49" s="34"/>
      <c r="G49" s="34"/>
      <c r="H49" s="34"/>
      <c r="I49" s="34"/>
      <c r="J49" s="37">
        <v>5.01</v>
      </c>
      <c r="K49" s="37">
        <v>5.01</v>
      </c>
      <c r="L49" s="37">
        <v>5.14</v>
      </c>
      <c r="M49">
        <v>70.19</v>
      </c>
      <c r="N49">
        <v>272.33999999999997</v>
      </c>
      <c r="O49">
        <v>52.98</v>
      </c>
      <c r="P49">
        <v>0</v>
      </c>
      <c r="Q49">
        <v>39.61</v>
      </c>
      <c r="R49" s="93">
        <v>33</v>
      </c>
      <c r="S49" s="93">
        <v>33</v>
      </c>
      <c r="T49" s="93">
        <v>33</v>
      </c>
      <c r="U49">
        <v>0</v>
      </c>
      <c r="V49">
        <v>95.081985000000003</v>
      </c>
      <c r="W49">
        <v>3.71</v>
      </c>
      <c r="X49">
        <v>85</v>
      </c>
      <c r="Y49">
        <v>28.34</v>
      </c>
      <c r="Z49">
        <v>28.33</v>
      </c>
      <c r="AA49">
        <v>70.53</v>
      </c>
      <c r="AB49">
        <v>14.1</v>
      </c>
      <c r="AC49">
        <v>21</v>
      </c>
      <c r="AD49">
        <v>10</v>
      </c>
      <c r="AE49">
        <v>22</v>
      </c>
      <c r="AF49">
        <v>11</v>
      </c>
      <c r="AG49">
        <v>38.340000000000003</v>
      </c>
      <c r="AH49">
        <v>70</v>
      </c>
      <c r="AI49">
        <v>70</v>
      </c>
      <c r="AJ49">
        <v>28.26</v>
      </c>
      <c r="AK49">
        <v>46</v>
      </c>
      <c r="AL49">
        <v>19</v>
      </c>
      <c r="AM49">
        <v>7.93</v>
      </c>
    </row>
    <row r="50" spans="1:39">
      <c r="A50" t="s">
        <v>92</v>
      </c>
      <c r="B50" s="34">
        <v>261.51</v>
      </c>
      <c r="C50" s="34">
        <v>57.5</v>
      </c>
      <c r="D50" s="93">
        <f t="shared" si="0"/>
        <v>99</v>
      </c>
      <c r="E50" s="34"/>
      <c r="F50" s="34"/>
      <c r="G50" s="34"/>
      <c r="H50" s="34"/>
      <c r="I50" s="34"/>
      <c r="J50" s="37">
        <v>5.2</v>
      </c>
      <c r="K50" s="37">
        <v>5.2</v>
      </c>
      <c r="L50" s="37">
        <v>5.34</v>
      </c>
      <c r="M50">
        <v>70.19</v>
      </c>
      <c r="N50">
        <v>272.33999999999997</v>
      </c>
      <c r="O50">
        <v>52.98</v>
      </c>
      <c r="P50">
        <v>0</v>
      </c>
      <c r="Q50">
        <v>39.81</v>
      </c>
      <c r="R50" s="93">
        <v>33</v>
      </c>
      <c r="S50" s="93">
        <v>33</v>
      </c>
      <c r="T50" s="93">
        <v>33</v>
      </c>
      <c r="U50">
        <v>0</v>
      </c>
      <c r="V50">
        <v>92.547764999999998</v>
      </c>
      <c r="W50">
        <v>3.71</v>
      </c>
      <c r="X50">
        <v>85</v>
      </c>
      <c r="Y50">
        <v>28.34</v>
      </c>
      <c r="Z50">
        <v>28.33</v>
      </c>
      <c r="AA50">
        <v>71.77</v>
      </c>
      <c r="AB50">
        <v>14.35</v>
      </c>
      <c r="AC50">
        <v>22</v>
      </c>
      <c r="AD50">
        <v>11</v>
      </c>
      <c r="AE50">
        <v>24</v>
      </c>
      <c r="AF50">
        <v>12</v>
      </c>
      <c r="AG50">
        <v>38.340000000000003</v>
      </c>
      <c r="AH50">
        <v>70</v>
      </c>
      <c r="AI50">
        <v>70</v>
      </c>
      <c r="AJ50">
        <v>28.26</v>
      </c>
      <c r="AK50">
        <v>46</v>
      </c>
      <c r="AL50">
        <v>19</v>
      </c>
      <c r="AM50">
        <v>7.93</v>
      </c>
    </row>
    <row r="51" spans="1:39">
      <c r="A51" t="s">
        <v>93</v>
      </c>
      <c r="B51" s="34">
        <v>261.51</v>
      </c>
      <c r="C51" s="34">
        <v>76.37</v>
      </c>
      <c r="D51" s="93">
        <f t="shared" si="0"/>
        <v>99</v>
      </c>
      <c r="E51" s="34"/>
      <c r="F51" s="34"/>
      <c r="G51" s="34"/>
      <c r="H51" s="34"/>
      <c r="I51" s="34"/>
      <c r="J51" s="37">
        <v>5.4</v>
      </c>
      <c r="K51" s="37">
        <v>5.4</v>
      </c>
      <c r="L51" s="37">
        <v>5.53</v>
      </c>
      <c r="M51">
        <v>70.19</v>
      </c>
      <c r="N51">
        <v>272.33999999999997</v>
      </c>
      <c r="O51">
        <v>52.98</v>
      </c>
      <c r="P51">
        <v>0</v>
      </c>
      <c r="Q51">
        <v>39.61</v>
      </c>
      <c r="R51" s="93">
        <v>33</v>
      </c>
      <c r="S51" s="93">
        <v>33</v>
      </c>
      <c r="T51" s="93">
        <v>33</v>
      </c>
      <c r="U51">
        <v>0</v>
      </c>
      <c r="V51">
        <v>80.071605000000005</v>
      </c>
      <c r="W51">
        <v>3.71</v>
      </c>
      <c r="X51">
        <v>85</v>
      </c>
      <c r="Y51">
        <v>28.34</v>
      </c>
      <c r="Z51">
        <v>28.33</v>
      </c>
      <c r="AA51">
        <v>75.05</v>
      </c>
      <c r="AB51">
        <v>15.01</v>
      </c>
      <c r="AC51">
        <v>23</v>
      </c>
      <c r="AD51">
        <v>12</v>
      </c>
      <c r="AE51">
        <v>26</v>
      </c>
      <c r="AF51">
        <v>12</v>
      </c>
      <c r="AG51">
        <v>38.340000000000003</v>
      </c>
      <c r="AH51">
        <v>70</v>
      </c>
      <c r="AI51">
        <v>70</v>
      </c>
      <c r="AJ51">
        <v>29.27</v>
      </c>
      <c r="AK51">
        <v>49</v>
      </c>
      <c r="AL51">
        <v>21</v>
      </c>
      <c r="AM51">
        <v>7.93</v>
      </c>
    </row>
    <row r="52" spans="1:39">
      <c r="A52" t="s">
        <v>94</v>
      </c>
      <c r="B52" s="34">
        <v>261.51</v>
      </c>
      <c r="C52" s="34">
        <v>76.37</v>
      </c>
      <c r="D52" s="93">
        <f t="shared" si="0"/>
        <v>99</v>
      </c>
      <c r="E52" s="34"/>
      <c r="F52" s="34"/>
      <c r="G52" s="34"/>
      <c r="H52" s="34"/>
      <c r="I52" s="34"/>
      <c r="J52" s="37">
        <v>3.87</v>
      </c>
      <c r="K52" s="37">
        <v>3.87</v>
      </c>
      <c r="L52" s="37">
        <v>3.96</v>
      </c>
      <c r="M52">
        <v>70.19</v>
      </c>
      <c r="N52">
        <v>272.33999999999997</v>
      </c>
      <c r="O52">
        <v>52.98</v>
      </c>
      <c r="P52">
        <v>0</v>
      </c>
      <c r="Q52">
        <v>39.409999999999997</v>
      </c>
      <c r="R52" s="93">
        <v>33</v>
      </c>
      <c r="S52" s="93">
        <v>33</v>
      </c>
      <c r="T52" s="93">
        <v>33</v>
      </c>
      <c r="U52">
        <v>0</v>
      </c>
      <c r="V52">
        <v>77.751818999999998</v>
      </c>
      <c r="W52">
        <v>3.71</v>
      </c>
      <c r="X52">
        <v>85</v>
      </c>
      <c r="Y52">
        <v>28.34</v>
      </c>
      <c r="Z52">
        <v>28.33</v>
      </c>
      <c r="AA52">
        <v>78.430000000000007</v>
      </c>
      <c r="AB52">
        <v>15.68</v>
      </c>
      <c r="AC52">
        <v>23</v>
      </c>
      <c r="AD52">
        <v>12</v>
      </c>
      <c r="AE52">
        <v>27</v>
      </c>
      <c r="AF52">
        <v>13</v>
      </c>
      <c r="AG52">
        <v>38.340000000000003</v>
      </c>
      <c r="AH52">
        <v>70</v>
      </c>
      <c r="AI52">
        <v>70</v>
      </c>
      <c r="AJ52">
        <v>29.27</v>
      </c>
      <c r="AK52">
        <v>53</v>
      </c>
      <c r="AL52">
        <v>22</v>
      </c>
      <c r="AM52">
        <v>7.93</v>
      </c>
    </row>
    <row r="53" spans="1:39">
      <c r="A53" t="s">
        <v>95</v>
      </c>
      <c r="B53" s="34">
        <v>261.51</v>
      </c>
      <c r="C53" s="34">
        <v>76.37</v>
      </c>
      <c r="D53" s="93">
        <f t="shared" si="0"/>
        <v>99</v>
      </c>
      <c r="E53" s="34"/>
      <c r="F53" s="34"/>
      <c r="G53" s="34"/>
      <c r="H53" s="34"/>
      <c r="I53" s="34"/>
      <c r="J53" s="37">
        <v>3.87</v>
      </c>
      <c r="K53" s="37">
        <v>3.87</v>
      </c>
      <c r="L53" s="37">
        <v>3.96</v>
      </c>
      <c r="M53">
        <v>70.19</v>
      </c>
      <c r="N53">
        <v>272.33999999999997</v>
      </c>
      <c r="O53">
        <v>52.98</v>
      </c>
      <c r="P53">
        <v>0</v>
      </c>
      <c r="Q53">
        <v>39.61</v>
      </c>
      <c r="R53" s="93">
        <v>33</v>
      </c>
      <c r="S53" s="93">
        <v>33</v>
      </c>
      <c r="T53" s="93">
        <v>33</v>
      </c>
      <c r="U53">
        <v>0</v>
      </c>
      <c r="V53">
        <v>90.803051999999994</v>
      </c>
      <c r="W53">
        <v>3.71</v>
      </c>
      <c r="X53">
        <v>85</v>
      </c>
      <c r="Y53">
        <v>28.34</v>
      </c>
      <c r="Z53">
        <v>28.33</v>
      </c>
      <c r="AA53">
        <v>81.96</v>
      </c>
      <c r="AB53">
        <v>16.39</v>
      </c>
      <c r="AC53">
        <v>20</v>
      </c>
      <c r="AD53">
        <v>10</v>
      </c>
      <c r="AE53">
        <v>34</v>
      </c>
      <c r="AF53">
        <v>16</v>
      </c>
      <c r="AG53">
        <v>38.340000000000003</v>
      </c>
      <c r="AH53">
        <v>71</v>
      </c>
      <c r="AI53">
        <v>71</v>
      </c>
      <c r="AJ53">
        <v>29.27</v>
      </c>
      <c r="AK53">
        <v>63</v>
      </c>
      <c r="AL53">
        <v>27</v>
      </c>
      <c r="AM53">
        <v>7.93</v>
      </c>
    </row>
    <row r="54" spans="1:39">
      <c r="A54" t="s">
        <v>96</v>
      </c>
      <c r="B54" s="34">
        <v>261.51</v>
      </c>
      <c r="C54" s="34">
        <v>76.37</v>
      </c>
      <c r="D54" s="93">
        <f t="shared" si="0"/>
        <v>99</v>
      </c>
      <c r="E54" s="34"/>
      <c r="F54" s="34"/>
      <c r="G54" s="34"/>
      <c r="H54" s="34"/>
      <c r="I54" s="34"/>
      <c r="J54" s="37">
        <v>3.87</v>
      </c>
      <c r="K54" s="37">
        <v>3.87</v>
      </c>
      <c r="L54" s="37">
        <v>3.96</v>
      </c>
      <c r="M54">
        <v>70.19</v>
      </c>
      <c r="N54">
        <v>272.33999999999997</v>
      </c>
      <c r="O54">
        <v>52.98</v>
      </c>
      <c r="P54">
        <v>0</v>
      </c>
      <c r="Q54">
        <v>39.81</v>
      </c>
      <c r="R54" s="93">
        <v>33</v>
      </c>
      <c r="S54" s="93">
        <v>33</v>
      </c>
      <c r="T54" s="93">
        <v>33</v>
      </c>
      <c r="U54">
        <v>0</v>
      </c>
      <c r="V54">
        <v>102.967308</v>
      </c>
      <c r="W54">
        <v>3.71</v>
      </c>
      <c r="X54">
        <v>85</v>
      </c>
      <c r="Y54">
        <v>28.34</v>
      </c>
      <c r="Z54">
        <v>28.33</v>
      </c>
      <c r="AA54">
        <v>85.73</v>
      </c>
      <c r="AB54">
        <v>17.149999999999999</v>
      </c>
      <c r="AC54">
        <v>22</v>
      </c>
      <c r="AD54">
        <v>10</v>
      </c>
      <c r="AE54">
        <v>35</v>
      </c>
      <c r="AF54">
        <v>17</v>
      </c>
      <c r="AG54">
        <v>38.340000000000003</v>
      </c>
      <c r="AH54">
        <v>72</v>
      </c>
      <c r="AI54">
        <v>72</v>
      </c>
      <c r="AJ54">
        <v>29.27</v>
      </c>
      <c r="AK54">
        <v>67</v>
      </c>
      <c r="AL54">
        <v>28</v>
      </c>
      <c r="AM54">
        <v>7.93</v>
      </c>
    </row>
    <row r="55" spans="1:39">
      <c r="A55" t="s">
        <v>97</v>
      </c>
      <c r="B55" s="34">
        <v>261.51</v>
      </c>
      <c r="C55" s="34">
        <v>76.37</v>
      </c>
      <c r="D55" s="93">
        <f t="shared" si="0"/>
        <v>99</v>
      </c>
      <c r="E55" s="34"/>
      <c r="F55" s="34"/>
      <c r="G55" s="34"/>
      <c r="H55" s="34"/>
      <c r="I55" s="34"/>
      <c r="J55" s="37">
        <v>3.87</v>
      </c>
      <c r="K55" s="37">
        <v>3.87</v>
      </c>
      <c r="L55" s="37">
        <v>3.96</v>
      </c>
      <c r="M55">
        <v>70.19</v>
      </c>
      <c r="N55">
        <v>272.33999999999997</v>
      </c>
      <c r="O55">
        <v>100.35</v>
      </c>
      <c r="P55">
        <v>0</v>
      </c>
      <c r="Q55">
        <v>40.01</v>
      </c>
      <c r="R55" s="93">
        <v>33</v>
      </c>
      <c r="S55" s="93">
        <v>33</v>
      </c>
      <c r="T55" s="93">
        <v>33</v>
      </c>
      <c r="U55">
        <v>0</v>
      </c>
      <c r="V55">
        <v>112.889754</v>
      </c>
      <c r="W55">
        <v>3.89</v>
      </c>
      <c r="X55">
        <v>85</v>
      </c>
      <c r="Y55">
        <v>28.34</v>
      </c>
      <c r="Z55">
        <v>28.33</v>
      </c>
      <c r="AA55">
        <v>63.78</v>
      </c>
      <c r="AB55">
        <v>17.37</v>
      </c>
      <c r="AC55">
        <v>22</v>
      </c>
      <c r="AD55">
        <v>11</v>
      </c>
      <c r="AE55">
        <v>58</v>
      </c>
      <c r="AF55">
        <v>27</v>
      </c>
      <c r="AG55">
        <v>38.340000000000003</v>
      </c>
      <c r="AH55">
        <v>70</v>
      </c>
      <c r="AI55">
        <v>70</v>
      </c>
      <c r="AJ55">
        <v>29.27</v>
      </c>
      <c r="AK55">
        <v>119</v>
      </c>
      <c r="AL55">
        <v>51</v>
      </c>
      <c r="AM55">
        <v>7.93</v>
      </c>
    </row>
    <row r="56" spans="1:39">
      <c r="A56" t="s">
        <v>98</v>
      </c>
      <c r="B56" s="34">
        <v>261.51</v>
      </c>
      <c r="C56" s="34">
        <v>76.37</v>
      </c>
      <c r="D56" s="93">
        <f t="shared" si="0"/>
        <v>99</v>
      </c>
      <c r="E56" s="34"/>
      <c r="F56" s="34"/>
      <c r="G56" s="34"/>
      <c r="H56" s="34"/>
      <c r="I56" s="34"/>
      <c r="J56" s="37">
        <v>3.87</v>
      </c>
      <c r="K56" s="37">
        <v>3.87</v>
      </c>
      <c r="L56" s="37">
        <v>3.96</v>
      </c>
      <c r="M56">
        <v>70.19</v>
      </c>
      <c r="N56">
        <v>272.33999999999997</v>
      </c>
      <c r="O56">
        <v>100.35</v>
      </c>
      <c r="P56">
        <v>0</v>
      </c>
      <c r="Q56">
        <v>40.01</v>
      </c>
      <c r="R56" s="93">
        <v>33</v>
      </c>
      <c r="S56" s="93">
        <v>33</v>
      </c>
      <c r="T56" s="93">
        <v>33</v>
      </c>
      <c r="U56">
        <v>0</v>
      </c>
      <c r="V56">
        <v>120.14152199999999</v>
      </c>
      <c r="W56">
        <v>3.89</v>
      </c>
      <c r="X56">
        <v>85</v>
      </c>
      <c r="Y56">
        <v>28.34</v>
      </c>
      <c r="Z56">
        <v>28.33</v>
      </c>
      <c r="AA56">
        <v>65.55</v>
      </c>
      <c r="AB56">
        <v>17.66</v>
      </c>
      <c r="AC56">
        <v>22</v>
      </c>
      <c r="AD56">
        <v>11</v>
      </c>
      <c r="AE56">
        <v>58</v>
      </c>
      <c r="AF56">
        <v>27</v>
      </c>
      <c r="AG56">
        <v>38.340000000000003</v>
      </c>
      <c r="AH56">
        <v>70</v>
      </c>
      <c r="AI56">
        <v>70</v>
      </c>
      <c r="AJ56">
        <v>29.27</v>
      </c>
      <c r="AK56">
        <v>119</v>
      </c>
      <c r="AL56">
        <v>51</v>
      </c>
      <c r="AM56">
        <v>7.93</v>
      </c>
    </row>
    <row r="57" spans="1:39">
      <c r="A57" t="s">
        <v>99</v>
      </c>
      <c r="B57" s="34">
        <v>261.51</v>
      </c>
      <c r="C57" s="34">
        <v>76.37</v>
      </c>
      <c r="D57" s="93">
        <f t="shared" si="0"/>
        <v>99</v>
      </c>
      <c r="E57" s="34"/>
      <c r="F57" s="34"/>
      <c r="G57" s="34"/>
      <c r="H57" s="34"/>
      <c r="I57" s="34"/>
      <c r="J57" s="37">
        <v>3.87</v>
      </c>
      <c r="K57" s="37">
        <v>3.87</v>
      </c>
      <c r="L57" s="37">
        <v>3.96</v>
      </c>
      <c r="M57">
        <v>70.19</v>
      </c>
      <c r="N57">
        <v>272.33999999999997</v>
      </c>
      <c r="O57">
        <v>100.35</v>
      </c>
      <c r="P57">
        <v>0</v>
      </c>
      <c r="Q57">
        <v>40.01</v>
      </c>
      <c r="R57" s="93">
        <v>33</v>
      </c>
      <c r="S57" s="93">
        <v>33</v>
      </c>
      <c r="T57" s="93">
        <v>33</v>
      </c>
      <c r="U57">
        <v>0</v>
      </c>
      <c r="V57">
        <v>95.735033999999999</v>
      </c>
      <c r="W57">
        <v>3.89</v>
      </c>
      <c r="X57">
        <v>75</v>
      </c>
      <c r="Y57">
        <v>25</v>
      </c>
      <c r="Z57">
        <v>25</v>
      </c>
      <c r="AA57">
        <v>62.5</v>
      </c>
      <c r="AB57">
        <v>12.5</v>
      </c>
      <c r="AC57">
        <v>22</v>
      </c>
      <c r="AD57">
        <v>12</v>
      </c>
      <c r="AE57">
        <v>41</v>
      </c>
      <c r="AF57">
        <v>19</v>
      </c>
      <c r="AG57">
        <v>31.66</v>
      </c>
      <c r="AH57">
        <v>70</v>
      </c>
      <c r="AI57">
        <v>70</v>
      </c>
      <c r="AJ57">
        <v>29.27</v>
      </c>
      <c r="AK57">
        <v>70</v>
      </c>
      <c r="AL57">
        <v>30</v>
      </c>
      <c r="AM57">
        <v>3.97</v>
      </c>
    </row>
    <row r="58" spans="1:39">
      <c r="A58" t="s">
        <v>100</v>
      </c>
      <c r="B58" s="34">
        <v>261.51</v>
      </c>
      <c r="C58" s="34">
        <v>76.37</v>
      </c>
      <c r="D58" s="93">
        <f t="shared" si="0"/>
        <v>99</v>
      </c>
      <c r="E58" s="34"/>
      <c r="F58" s="34"/>
      <c r="G58" s="34"/>
      <c r="H58" s="34"/>
      <c r="I58" s="34"/>
      <c r="J58" s="37">
        <v>3.87</v>
      </c>
      <c r="K58" s="37">
        <v>3.87</v>
      </c>
      <c r="L58" s="37">
        <v>3.96</v>
      </c>
      <c r="M58">
        <v>70.19</v>
      </c>
      <c r="N58">
        <v>272.33999999999997</v>
      </c>
      <c r="O58">
        <v>100.35</v>
      </c>
      <c r="P58">
        <v>0</v>
      </c>
      <c r="Q58">
        <v>40.01</v>
      </c>
      <c r="R58" s="93">
        <v>33</v>
      </c>
      <c r="S58" s="93">
        <v>33</v>
      </c>
      <c r="T58" s="93">
        <v>33</v>
      </c>
      <c r="U58">
        <v>0</v>
      </c>
      <c r="V58">
        <v>91.787498999999997</v>
      </c>
      <c r="W58">
        <v>3.89</v>
      </c>
      <c r="X58">
        <v>75</v>
      </c>
      <c r="Y58">
        <v>25</v>
      </c>
      <c r="Z58">
        <v>25</v>
      </c>
      <c r="AA58">
        <v>62.5</v>
      </c>
      <c r="AB58">
        <v>12.5</v>
      </c>
      <c r="AC58">
        <v>22</v>
      </c>
      <c r="AD58">
        <v>12</v>
      </c>
      <c r="AE58">
        <v>41</v>
      </c>
      <c r="AF58">
        <v>19</v>
      </c>
      <c r="AG58">
        <v>31.66</v>
      </c>
      <c r="AH58">
        <v>70</v>
      </c>
      <c r="AI58">
        <v>70</v>
      </c>
      <c r="AJ58">
        <v>29.27</v>
      </c>
      <c r="AK58">
        <v>70</v>
      </c>
      <c r="AL58">
        <v>30</v>
      </c>
      <c r="AM58">
        <v>3.97</v>
      </c>
    </row>
    <row r="59" spans="1:39">
      <c r="A59" t="s">
        <v>101</v>
      </c>
      <c r="B59" s="34">
        <v>261.51</v>
      </c>
      <c r="C59" s="34">
        <v>76.37</v>
      </c>
      <c r="D59" s="93">
        <f t="shared" si="0"/>
        <v>99</v>
      </c>
      <c r="E59" s="34"/>
      <c r="F59" s="34"/>
      <c r="G59" s="34"/>
      <c r="H59" s="34"/>
      <c r="I59" s="34"/>
      <c r="J59" s="37">
        <v>2.87</v>
      </c>
      <c r="K59" s="37">
        <v>2.87</v>
      </c>
      <c r="L59" s="37">
        <v>2.94</v>
      </c>
      <c r="M59">
        <v>70.19</v>
      </c>
      <c r="N59">
        <v>272.33999999999997</v>
      </c>
      <c r="O59">
        <v>100.35</v>
      </c>
      <c r="P59">
        <v>0</v>
      </c>
      <c r="Q59">
        <v>43.01</v>
      </c>
      <c r="R59" s="93">
        <v>33</v>
      </c>
      <c r="S59" s="93">
        <v>33</v>
      </c>
      <c r="T59" s="93">
        <v>33</v>
      </c>
      <c r="U59">
        <v>0</v>
      </c>
      <c r="V59">
        <v>86.738552999999996</v>
      </c>
      <c r="W59">
        <v>4.17</v>
      </c>
      <c r="X59">
        <v>75</v>
      </c>
      <c r="Y59">
        <v>25</v>
      </c>
      <c r="Z59">
        <v>25</v>
      </c>
      <c r="AA59">
        <v>62.5</v>
      </c>
      <c r="AB59">
        <v>12.5</v>
      </c>
      <c r="AC59">
        <v>18</v>
      </c>
      <c r="AD59">
        <v>8</v>
      </c>
      <c r="AE59">
        <v>54</v>
      </c>
      <c r="AF59">
        <v>26</v>
      </c>
      <c r="AG59">
        <v>31.66</v>
      </c>
      <c r="AH59">
        <v>71</v>
      </c>
      <c r="AI59">
        <v>71</v>
      </c>
      <c r="AJ59">
        <v>29.27</v>
      </c>
      <c r="AK59">
        <v>88</v>
      </c>
      <c r="AL59">
        <v>37</v>
      </c>
      <c r="AM59">
        <v>3.97</v>
      </c>
    </row>
    <row r="60" spans="1:39">
      <c r="A60" t="s">
        <v>102</v>
      </c>
      <c r="B60" s="34">
        <v>261.51</v>
      </c>
      <c r="C60" s="34">
        <v>86.88</v>
      </c>
      <c r="D60" s="93">
        <f t="shared" si="0"/>
        <v>99</v>
      </c>
      <c r="E60" s="34"/>
      <c r="F60" s="34"/>
      <c r="G60" s="34"/>
      <c r="H60" s="34"/>
      <c r="I60" s="34"/>
      <c r="J60" s="37">
        <v>2.87</v>
      </c>
      <c r="K60" s="37">
        <v>2.87</v>
      </c>
      <c r="L60" s="37">
        <v>2.94</v>
      </c>
      <c r="M60">
        <v>70.19</v>
      </c>
      <c r="N60">
        <v>272.33999999999997</v>
      </c>
      <c r="O60">
        <v>100.35</v>
      </c>
      <c r="P60">
        <v>0</v>
      </c>
      <c r="Q60">
        <v>43.01</v>
      </c>
      <c r="R60" s="93">
        <v>33</v>
      </c>
      <c r="S60" s="93">
        <v>33</v>
      </c>
      <c r="T60" s="93">
        <v>33</v>
      </c>
      <c r="U60">
        <v>0</v>
      </c>
      <c r="V60">
        <v>80.568702000000002</v>
      </c>
      <c r="W60">
        <v>4.17</v>
      </c>
      <c r="X60">
        <v>75</v>
      </c>
      <c r="Y60">
        <v>25</v>
      </c>
      <c r="Z60">
        <v>25</v>
      </c>
      <c r="AA60">
        <v>62.5</v>
      </c>
      <c r="AB60">
        <v>12.5</v>
      </c>
      <c r="AC60">
        <v>17</v>
      </c>
      <c r="AD60">
        <v>9</v>
      </c>
      <c r="AE60">
        <v>52</v>
      </c>
      <c r="AF60">
        <v>25</v>
      </c>
      <c r="AG60">
        <v>31.66</v>
      </c>
      <c r="AH60">
        <v>72</v>
      </c>
      <c r="AI60">
        <v>72</v>
      </c>
      <c r="AJ60">
        <v>29.27</v>
      </c>
      <c r="AK60">
        <v>88</v>
      </c>
      <c r="AL60">
        <v>37</v>
      </c>
      <c r="AM60">
        <v>3.97</v>
      </c>
    </row>
    <row r="61" spans="1:39">
      <c r="A61" t="s">
        <v>103</v>
      </c>
      <c r="B61" s="34">
        <v>261.51</v>
      </c>
      <c r="C61" s="34">
        <v>86.88</v>
      </c>
      <c r="D61" s="93">
        <f t="shared" si="0"/>
        <v>99</v>
      </c>
      <c r="E61" s="34"/>
      <c r="F61" s="34"/>
      <c r="G61" s="34"/>
      <c r="H61" s="34"/>
      <c r="I61" s="34"/>
      <c r="J61" s="37">
        <v>2.87</v>
      </c>
      <c r="K61" s="37">
        <v>2.87</v>
      </c>
      <c r="L61" s="37">
        <v>2.94</v>
      </c>
      <c r="M61">
        <v>70.19</v>
      </c>
      <c r="N61">
        <v>272.33999999999997</v>
      </c>
      <c r="O61">
        <v>100.35</v>
      </c>
      <c r="P61">
        <v>0</v>
      </c>
      <c r="Q61">
        <v>43.01</v>
      </c>
      <c r="R61" s="93">
        <v>33</v>
      </c>
      <c r="S61" s="93">
        <v>33</v>
      </c>
      <c r="T61" s="93">
        <v>33</v>
      </c>
      <c r="U61">
        <v>0</v>
      </c>
      <c r="V61">
        <v>79.174880999999999</v>
      </c>
      <c r="W61">
        <v>4.17</v>
      </c>
      <c r="X61">
        <v>75.5</v>
      </c>
      <c r="Y61">
        <v>25.16</v>
      </c>
      <c r="Z61">
        <v>25.17</v>
      </c>
      <c r="AA61">
        <v>63.17</v>
      </c>
      <c r="AB61">
        <v>12.63</v>
      </c>
      <c r="AC61">
        <v>15</v>
      </c>
      <c r="AD61">
        <v>8</v>
      </c>
      <c r="AE61">
        <v>39</v>
      </c>
      <c r="AF61">
        <v>19</v>
      </c>
      <c r="AG61">
        <v>32</v>
      </c>
      <c r="AH61">
        <v>73</v>
      </c>
      <c r="AI61">
        <v>73</v>
      </c>
      <c r="AJ61">
        <v>29.27</v>
      </c>
      <c r="AK61">
        <v>81</v>
      </c>
      <c r="AL61">
        <v>34</v>
      </c>
      <c r="AM61">
        <v>3.97</v>
      </c>
    </row>
    <row r="62" spans="1:39">
      <c r="A62" t="s">
        <v>104</v>
      </c>
      <c r="B62" s="34">
        <v>261.51</v>
      </c>
      <c r="C62" s="34">
        <v>86.88</v>
      </c>
      <c r="D62" s="93">
        <f t="shared" si="0"/>
        <v>99</v>
      </c>
      <c r="E62" s="34"/>
      <c r="F62" s="34"/>
      <c r="G62" s="34"/>
      <c r="H62" s="34"/>
      <c r="I62" s="34"/>
      <c r="J62" s="37">
        <v>2.87</v>
      </c>
      <c r="K62" s="37">
        <v>2.87</v>
      </c>
      <c r="L62" s="37">
        <v>2.94</v>
      </c>
      <c r="M62">
        <v>70.19</v>
      </c>
      <c r="N62">
        <v>272.33999999999997</v>
      </c>
      <c r="O62">
        <v>100.35</v>
      </c>
      <c r="P62">
        <v>0</v>
      </c>
      <c r="Q62">
        <v>43.01</v>
      </c>
      <c r="R62" s="93">
        <v>33</v>
      </c>
      <c r="S62" s="93">
        <v>33</v>
      </c>
      <c r="T62" s="93">
        <v>33</v>
      </c>
      <c r="U62">
        <v>0</v>
      </c>
      <c r="V62">
        <v>77.566625999999999</v>
      </c>
      <c r="W62">
        <v>4.17</v>
      </c>
      <c r="X62">
        <v>76.5</v>
      </c>
      <c r="Y62">
        <v>25.5</v>
      </c>
      <c r="Z62">
        <v>25.5</v>
      </c>
      <c r="AA62">
        <v>56.13</v>
      </c>
      <c r="AB62">
        <v>11.22</v>
      </c>
      <c r="AC62">
        <v>15</v>
      </c>
      <c r="AD62">
        <v>8</v>
      </c>
      <c r="AE62">
        <v>37</v>
      </c>
      <c r="AF62">
        <v>18</v>
      </c>
      <c r="AG62">
        <v>32.340000000000003</v>
      </c>
      <c r="AH62">
        <v>73.67</v>
      </c>
      <c r="AI62">
        <v>73.67</v>
      </c>
      <c r="AJ62">
        <v>29.27</v>
      </c>
      <c r="AK62">
        <v>77</v>
      </c>
      <c r="AL62">
        <v>33</v>
      </c>
      <c r="AM62">
        <v>3.97</v>
      </c>
    </row>
    <row r="63" spans="1:39">
      <c r="A63" t="s">
        <v>105</v>
      </c>
      <c r="B63" s="34">
        <v>261.51</v>
      </c>
      <c r="C63" s="34">
        <v>86.88</v>
      </c>
      <c r="D63" s="93">
        <f t="shared" si="0"/>
        <v>99</v>
      </c>
      <c r="E63" s="34"/>
      <c r="F63" s="34"/>
      <c r="G63" s="34"/>
      <c r="H63" s="34"/>
      <c r="I63" s="34"/>
      <c r="J63" s="37">
        <v>2.87</v>
      </c>
      <c r="K63" s="37">
        <v>2.87</v>
      </c>
      <c r="L63" s="37">
        <v>2.94</v>
      </c>
      <c r="M63">
        <v>70.19</v>
      </c>
      <c r="N63">
        <v>272.33999999999997</v>
      </c>
      <c r="O63">
        <v>100.35</v>
      </c>
      <c r="P63">
        <v>0</v>
      </c>
      <c r="Q63">
        <v>43.01</v>
      </c>
      <c r="R63" s="93">
        <v>33</v>
      </c>
      <c r="S63" s="93">
        <v>33</v>
      </c>
      <c r="T63" s="93">
        <v>33</v>
      </c>
      <c r="U63">
        <v>0</v>
      </c>
      <c r="V63">
        <v>73.160982000000004</v>
      </c>
      <c r="W63">
        <v>4.45</v>
      </c>
      <c r="X63">
        <v>78</v>
      </c>
      <c r="Y63">
        <v>26</v>
      </c>
      <c r="Z63">
        <v>26</v>
      </c>
      <c r="AA63">
        <v>59.22</v>
      </c>
      <c r="AB63">
        <v>11.84</v>
      </c>
      <c r="AC63">
        <v>15</v>
      </c>
      <c r="AD63">
        <v>8</v>
      </c>
      <c r="AE63">
        <v>39</v>
      </c>
      <c r="AF63">
        <v>18</v>
      </c>
      <c r="AG63">
        <v>33</v>
      </c>
      <c r="AH63">
        <v>74.33</v>
      </c>
      <c r="AI63">
        <v>74.33</v>
      </c>
      <c r="AJ63">
        <v>29.27</v>
      </c>
      <c r="AK63">
        <v>88</v>
      </c>
      <c r="AL63">
        <v>37</v>
      </c>
      <c r="AM63">
        <v>3.97</v>
      </c>
    </row>
    <row r="64" spans="1:39">
      <c r="A64" t="s">
        <v>106</v>
      </c>
      <c r="B64" s="34">
        <v>261.51</v>
      </c>
      <c r="C64" s="34">
        <v>86.88</v>
      </c>
      <c r="D64" s="93">
        <f t="shared" si="0"/>
        <v>99</v>
      </c>
      <c r="E64" s="34"/>
      <c r="F64" s="34"/>
      <c r="G64" s="34"/>
      <c r="H64" s="34"/>
      <c r="I64" s="34"/>
      <c r="J64" s="37">
        <v>2.87</v>
      </c>
      <c r="K64" s="37">
        <v>2.87</v>
      </c>
      <c r="L64" s="37">
        <v>2.94</v>
      </c>
      <c r="M64">
        <v>70.19</v>
      </c>
      <c r="N64">
        <v>272.33999999999997</v>
      </c>
      <c r="O64">
        <v>100.35</v>
      </c>
      <c r="P64">
        <v>0</v>
      </c>
      <c r="Q64">
        <v>43.01</v>
      </c>
      <c r="R64" s="93">
        <v>33</v>
      </c>
      <c r="S64" s="93">
        <v>33</v>
      </c>
      <c r="T64" s="93">
        <v>33</v>
      </c>
      <c r="U64">
        <v>0</v>
      </c>
      <c r="V64">
        <v>71.708679000000004</v>
      </c>
      <c r="W64">
        <v>4.45</v>
      </c>
      <c r="X64">
        <v>79.5</v>
      </c>
      <c r="Y64">
        <v>26.5</v>
      </c>
      <c r="Z64">
        <v>26.5</v>
      </c>
      <c r="AA64">
        <v>54.1</v>
      </c>
      <c r="AB64">
        <v>10.82</v>
      </c>
      <c r="AC64">
        <v>15</v>
      </c>
      <c r="AD64">
        <v>8</v>
      </c>
      <c r="AE64">
        <v>37</v>
      </c>
      <c r="AF64">
        <v>18</v>
      </c>
      <c r="AG64">
        <v>33.659999999999997</v>
      </c>
      <c r="AH64">
        <v>75</v>
      </c>
      <c r="AI64">
        <v>75</v>
      </c>
      <c r="AJ64">
        <v>29.27</v>
      </c>
      <c r="AK64">
        <v>84</v>
      </c>
      <c r="AL64">
        <v>36</v>
      </c>
      <c r="AM64">
        <v>3.97</v>
      </c>
    </row>
    <row r="65" spans="1:39">
      <c r="A65" t="s">
        <v>107</v>
      </c>
      <c r="B65" s="34">
        <v>261.51</v>
      </c>
      <c r="C65" s="34">
        <v>86.88</v>
      </c>
      <c r="D65" s="93">
        <f t="shared" si="0"/>
        <v>99</v>
      </c>
      <c r="E65" s="34"/>
      <c r="F65" s="34"/>
      <c r="G65" s="34"/>
      <c r="H65" s="34"/>
      <c r="I65" s="34"/>
      <c r="J65" s="37">
        <v>2.87</v>
      </c>
      <c r="K65" s="37">
        <v>2.87</v>
      </c>
      <c r="L65" s="37">
        <v>2.94</v>
      </c>
      <c r="M65">
        <v>70.19</v>
      </c>
      <c r="N65">
        <v>272.33999999999997</v>
      </c>
      <c r="O65">
        <v>100.35</v>
      </c>
      <c r="P65">
        <v>0</v>
      </c>
      <c r="Q65">
        <v>43.01</v>
      </c>
      <c r="R65" s="93">
        <v>33</v>
      </c>
      <c r="S65" s="93">
        <v>33</v>
      </c>
      <c r="T65" s="93">
        <v>33</v>
      </c>
      <c r="U65">
        <v>0</v>
      </c>
      <c r="V65">
        <v>62.117631000000003</v>
      </c>
      <c r="W65">
        <v>4.45</v>
      </c>
      <c r="X65">
        <v>80.5</v>
      </c>
      <c r="Y65">
        <v>26.84</v>
      </c>
      <c r="Z65">
        <v>26.83</v>
      </c>
      <c r="AA65">
        <v>48.8</v>
      </c>
      <c r="AB65">
        <v>9.76</v>
      </c>
      <c r="AC65">
        <v>15</v>
      </c>
      <c r="AD65">
        <v>8</v>
      </c>
      <c r="AE65">
        <v>29</v>
      </c>
      <c r="AF65">
        <v>14</v>
      </c>
      <c r="AG65">
        <v>34.340000000000003</v>
      </c>
      <c r="AH65">
        <v>76</v>
      </c>
      <c r="AI65">
        <v>76</v>
      </c>
      <c r="AJ65">
        <v>29.27</v>
      </c>
      <c r="AK65">
        <v>70</v>
      </c>
      <c r="AL65">
        <v>30</v>
      </c>
      <c r="AM65">
        <v>3.97</v>
      </c>
    </row>
    <row r="66" spans="1:39">
      <c r="A66" t="s">
        <v>108</v>
      </c>
      <c r="B66" s="34">
        <v>261.51</v>
      </c>
      <c r="C66" s="34">
        <v>86.88</v>
      </c>
      <c r="D66" s="93">
        <f t="shared" si="0"/>
        <v>99</v>
      </c>
      <c r="E66" s="34"/>
      <c r="F66" s="34"/>
      <c r="G66" s="34"/>
      <c r="H66" s="34"/>
      <c r="I66" s="34"/>
      <c r="J66" s="37">
        <v>2.87</v>
      </c>
      <c r="K66" s="37">
        <v>2.87</v>
      </c>
      <c r="L66" s="37">
        <v>2.94</v>
      </c>
      <c r="M66">
        <v>70.19</v>
      </c>
      <c r="N66">
        <v>272.33999999999997</v>
      </c>
      <c r="O66">
        <v>100.35</v>
      </c>
      <c r="P66">
        <v>0</v>
      </c>
      <c r="Q66">
        <v>43.01</v>
      </c>
      <c r="R66" s="93">
        <v>33</v>
      </c>
      <c r="S66" s="93">
        <v>33</v>
      </c>
      <c r="T66" s="93">
        <v>33</v>
      </c>
      <c r="U66">
        <v>0</v>
      </c>
      <c r="V66">
        <v>52.896968999999999</v>
      </c>
      <c r="W66">
        <v>4.45</v>
      </c>
      <c r="X66">
        <v>81.5</v>
      </c>
      <c r="Y66">
        <v>27.16</v>
      </c>
      <c r="Z66">
        <v>27.17</v>
      </c>
      <c r="AA66">
        <v>43.36</v>
      </c>
      <c r="AB66">
        <v>8.67</v>
      </c>
      <c r="AC66">
        <v>15</v>
      </c>
      <c r="AD66">
        <v>8</v>
      </c>
      <c r="AE66">
        <v>27</v>
      </c>
      <c r="AF66">
        <v>13</v>
      </c>
      <c r="AG66">
        <v>35</v>
      </c>
      <c r="AH66">
        <v>77</v>
      </c>
      <c r="AI66">
        <v>77</v>
      </c>
      <c r="AJ66">
        <v>29.27</v>
      </c>
      <c r="AK66">
        <v>67</v>
      </c>
      <c r="AL66">
        <v>28</v>
      </c>
      <c r="AM66">
        <v>3.97</v>
      </c>
    </row>
    <row r="67" spans="1:39">
      <c r="A67" t="s">
        <v>109</v>
      </c>
      <c r="B67" s="34">
        <v>261.51</v>
      </c>
      <c r="C67" s="34">
        <v>76.37</v>
      </c>
      <c r="D67" s="93">
        <f t="shared" si="0"/>
        <v>99</v>
      </c>
      <c r="E67" s="34"/>
      <c r="F67" s="34"/>
      <c r="G67" s="34"/>
      <c r="H67" s="34"/>
      <c r="I67" s="34"/>
      <c r="J67" s="37">
        <v>2.87</v>
      </c>
      <c r="K67" s="37">
        <v>2.87</v>
      </c>
      <c r="L67" s="37">
        <v>2.94</v>
      </c>
      <c r="M67">
        <v>70.19</v>
      </c>
      <c r="N67">
        <v>272.33999999999997</v>
      </c>
      <c r="O67">
        <v>100.35</v>
      </c>
      <c r="P67">
        <v>0</v>
      </c>
      <c r="Q67">
        <v>43.01</v>
      </c>
      <c r="R67" s="93">
        <v>33</v>
      </c>
      <c r="S67" s="93">
        <v>33</v>
      </c>
      <c r="T67" s="93">
        <v>33</v>
      </c>
      <c r="U67">
        <v>0</v>
      </c>
      <c r="V67">
        <v>43.939475999999999</v>
      </c>
      <c r="W67">
        <v>4.91</v>
      </c>
      <c r="X67">
        <v>82.5</v>
      </c>
      <c r="Y67">
        <v>27.5</v>
      </c>
      <c r="Z67">
        <v>27.5</v>
      </c>
      <c r="AA67">
        <v>74.239999999999995</v>
      </c>
      <c r="AB67">
        <v>14.85</v>
      </c>
      <c r="AC67">
        <v>15</v>
      </c>
      <c r="AD67">
        <v>8</v>
      </c>
      <c r="AE67">
        <v>17</v>
      </c>
      <c r="AF67">
        <v>8</v>
      </c>
      <c r="AG67">
        <v>35.659999999999997</v>
      </c>
      <c r="AH67">
        <v>80</v>
      </c>
      <c r="AI67">
        <v>80</v>
      </c>
      <c r="AJ67">
        <v>28.26</v>
      </c>
      <c r="AK67">
        <v>74</v>
      </c>
      <c r="AL67">
        <v>31</v>
      </c>
      <c r="AM67">
        <v>3.97</v>
      </c>
    </row>
    <row r="68" spans="1:39">
      <c r="A68" t="s">
        <v>110</v>
      </c>
      <c r="B68" s="34">
        <v>261.51</v>
      </c>
      <c r="C68" s="34">
        <v>76.37</v>
      </c>
      <c r="D68" s="93">
        <f t="shared" ref="D68:D98" si="1">R68+S68+T68</f>
        <v>99</v>
      </c>
      <c r="E68" s="34"/>
      <c r="F68" s="34"/>
      <c r="G68" s="34"/>
      <c r="H68" s="34"/>
      <c r="I68" s="34"/>
      <c r="J68" s="37">
        <v>2.87</v>
      </c>
      <c r="K68" s="37">
        <v>2.87</v>
      </c>
      <c r="L68" s="37">
        <v>2.94</v>
      </c>
      <c r="M68">
        <v>70.19</v>
      </c>
      <c r="N68">
        <v>272.33999999999997</v>
      </c>
      <c r="O68">
        <v>100.35</v>
      </c>
      <c r="P68">
        <v>0</v>
      </c>
      <c r="Q68">
        <v>43.01</v>
      </c>
      <c r="R68" s="93">
        <v>33</v>
      </c>
      <c r="S68" s="93">
        <v>33</v>
      </c>
      <c r="T68" s="93">
        <v>33</v>
      </c>
      <c r="U68">
        <v>0</v>
      </c>
      <c r="V68">
        <v>35.284140000000001</v>
      </c>
      <c r="W68">
        <v>4.91</v>
      </c>
      <c r="X68">
        <v>83.5</v>
      </c>
      <c r="Y68">
        <v>27.84</v>
      </c>
      <c r="Z68">
        <v>27.83</v>
      </c>
      <c r="AA68">
        <v>65.709999999999994</v>
      </c>
      <c r="AB68">
        <v>13.14</v>
      </c>
      <c r="AC68">
        <v>15</v>
      </c>
      <c r="AD68">
        <v>8</v>
      </c>
      <c r="AE68">
        <v>15</v>
      </c>
      <c r="AF68">
        <v>7</v>
      </c>
      <c r="AG68">
        <v>36.340000000000003</v>
      </c>
      <c r="AH68">
        <v>80</v>
      </c>
      <c r="AI68">
        <v>80</v>
      </c>
      <c r="AJ68">
        <v>28.26</v>
      </c>
      <c r="AK68">
        <v>67</v>
      </c>
      <c r="AL68">
        <v>29</v>
      </c>
      <c r="AM68">
        <v>3.97</v>
      </c>
    </row>
    <row r="69" spans="1:39">
      <c r="A69" t="s">
        <v>111</v>
      </c>
      <c r="B69" s="34">
        <v>261.51</v>
      </c>
      <c r="C69" s="34">
        <v>76.37</v>
      </c>
      <c r="D69" s="93">
        <f t="shared" si="1"/>
        <v>99</v>
      </c>
      <c r="E69" s="34"/>
      <c r="F69" s="34"/>
      <c r="G69" s="34"/>
      <c r="H69" s="34"/>
      <c r="I69" s="34"/>
      <c r="J69" s="37">
        <v>2.87</v>
      </c>
      <c r="K69" s="37">
        <v>2.87</v>
      </c>
      <c r="L69" s="37">
        <v>2.94</v>
      </c>
      <c r="M69">
        <v>70.19</v>
      </c>
      <c r="N69">
        <v>272.33999999999997</v>
      </c>
      <c r="O69">
        <v>100.35</v>
      </c>
      <c r="P69">
        <v>0</v>
      </c>
      <c r="Q69">
        <v>37.020000000000003</v>
      </c>
      <c r="R69" s="93">
        <v>33</v>
      </c>
      <c r="S69" s="93">
        <v>33</v>
      </c>
      <c r="T69" s="93">
        <v>33</v>
      </c>
      <c r="U69">
        <v>0</v>
      </c>
      <c r="V69">
        <v>29.679614999999998</v>
      </c>
      <c r="W69">
        <v>4.91</v>
      </c>
      <c r="X69">
        <v>84.5</v>
      </c>
      <c r="Y69">
        <v>28.16</v>
      </c>
      <c r="Z69">
        <v>28.17</v>
      </c>
      <c r="AA69">
        <v>63.63</v>
      </c>
      <c r="AB69">
        <v>12.73</v>
      </c>
      <c r="AC69">
        <v>15</v>
      </c>
      <c r="AD69">
        <v>8</v>
      </c>
      <c r="AE69">
        <v>16</v>
      </c>
      <c r="AF69">
        <v>7</v>
      </c>
      <c r="AG69">
        <v>37</v>
      </c>
      <c r="AH69">
        <v>80</v>
      </c>
      <c r="AI69">
        <v>80</v>
      </c>
      <c r="AJ69">
        <v>28.26</v>
      </c>
      <c r="AK69">
        <v>42</v>
      </c>
      <c r="AL69">
        <v>18</v>
      </c>
      <c r="AM69">
        <v>3.97</v>
      </c>
    </row>
    <row r="70" spans="1:39">
      <c r="A70" t="s">
        <v>112</v>
      </c>
      <c r="B70" s="34">
        <v>261.51</v>
      </c>
      <c r="C70" s="34">
        <v>76.37</v>
      </c>
      <c r="D70" s="93">
        <f t="shared" si="1"/>
        <v>87.69</v>
      </c>
      <c r="E70" s="34"/>
      <c r="F70" s="34"/>
      <c r="G70" s="34"/>
      <c r="H70" s="34"/>
      <c r="I70" s="34"/>
      <c r="J70" s="37">
        <v>2.67</v>
      </c>
      <c r="K70" s="37">
        <v>2.67</v>
      </c>
      <c r="L70" s="37">
        <v>2.74</v>
      </c>
      <c r="M70">
        <v>70.19</v>
      </c>
      <c r="N70">
        <v>272.33999999999997</v>
      </c>
      <c r="O70">
        <v>100.35</v>
      </c>
      <c r="P70">
        <v>0</v>
      </c>
      <c r="Q70">
        <v>37.81</v>
      </c>
      <c r="R70" s="93">
        <v>33</v>
      </c>
      <c r="S70" s="93">
        <v>23.7</v>
      </c>
      <c r="T70" s="93">
        <v>30.99</v>
      </c>
      <c r="U70">
        <v>0</v>
      </c>
      <c r="V70">
        <v>27.564516000000001</v>
      </c>
      <c r="W70">
        <v>4.91</v>
      </c>
      <c r="X70">
        <v>85</v>
      </c>
      <c r="Y70">
        <v>28.34</v>
      </c>
      <c r="Z70">
        <v>28.33</v>
      </c>
      <c r="AA70">
        <v>62.18</v>
      </c>
      <c r="AB70">
        <v>12.44</v>
      </c>
      <c r="AC70">
        <v>15</v>
      </c>
      <c r="AD70">
        <v>8</v>
      </c>
      <c r="AE70">
        <v>16</v>
      </c>
      <c r="AF70">
        <v>7</v>
      </c>
      <c r="AG70">
        <v>37.659999999999997</v>
      </c>
      <c r="AH70">
        <v>80</v>
      </c>
      <c r="AI70">
        <v>80</v>
      </c>
      <c r="AJ70">
        <v>28.26</v>
      </c>
      <c r="AK70">
        <v>39</v>
      </c>
      <c r="AL70">
        <v>16</v>
      </c>
      <c r="AM70">
        <v>3.97</v>
      </c>
    </row>
    <row r="71" spans="1:39">
      <c r="A71" t="s">
        <v>113</v>
      </c>
      <c r="B71" s="34">
        <v>261.51</v>
      </c>
      <c r="C71" s="34">
        <v>76.37</v>
      </c>
      <c r="D71" s="93">
        <f t="shared" si="1"/>
        <v>71.289999999999992</v>
      </c>
      <c r="E71" s="34"/>
      <c r="F71" s="34"/>
      <c r="G71" s="34"/>
      <c r="H71" s="34"/>
      <c r="I71" s="34"/>
      <c r="J71" s="37">
        <v>2.48</v>
      </c>
      <c r="K71" s="37">
        <v>2.48</v>
      </c>
      <c r="L71" s="37">
        <v>2.5499999999999998</v>
      </c>
      <c r="M71">
        <v>70.19</v>
      </c>
      <c r="N71">
        <v>272.33999999999997</v>
      </c>
      <c r="O71">
        <v>100.35</v>
      </c>
      <c r="P71">
        <v>0</v>
      </c>
      <c r="Q71">
        <v>42.01</v>
      </c>
      <c r="R71" s="93">
        <v>30.49</v>
      </c>
      <c r="S71" s="93">
        <v>16.399999999999999</v>
      </c>
      <c r="T71" s="93">
        <v>24.4</v>
      </c>
      <c r="U71">
        <v>0</v>
      </c>
      <c r="V71">
        <v>16.755092999999999</v>
      </c>
      <c r="W71">
        <v>5.56</v>
      </c>
      <c r="X71">
        <v>85</v>
      </c>
      <c r="Y71">
        <v>28.34</v>
      </c>
      <c r="Z71">
        <v>28.33</v>
      </c>
      <c r="AA71">
        <v>52.27</v>
      </c>
      <c r="AB71">
        <v>10.45</v>
      </c>
      <c r="AC71">
        <v>17</v>
      </c>
      <c r="AD71">
        <v>8</v>
      </c>
      <c r="AE71">
        <v>15</v>
      </c>
      <c r="AF71">
        <v>7</v>
      </c>
      <c r="AG71">
        <v>38.340000000000003</v>
      </c>
      <c r="AH71">
        <v>80</v>
      </c>
      <c r="AI71">
        <v>80</v>
      </c>
      <c r="AJ71">
        <v>28.26</v>
      </c>
      <c r="AK71">
        <v>46</v>
      </c>
      <c r="AL71">
        <v>19</v>
      </c>
      <c r="AM71">
        <v>1.89</v>
      </c>
    </row>
    <row r="72" spans="1:39">
      <c r="A72" t="s">
        <v>114</v>
      </c>
      <c r="B72" s="34">
        <v>261.51</v>
      </c>
      <c r="C72" s="34">
        <v>76.37</v>
      </c>
      <c r="D72" s="93">
        <f t="shared" si="1"/>
        <v>50.879999999999995</v>
      </c>
      <c r="E72" s="34"/>
      <c r="F72" s="34"/>
      <c r="G72" s="34"/>
      <c r="H72" s="34"/>
      <c r="I72" s="34"/>
      <c r="J72" s="37">
        <v>2.4500000000000002</v>
      </c>
      <c r="K72" s="37">
        <v>2.4500000000000002</v>
      </c>
      <c r="L72" s="37">
        <v>2.5099999999999998</v>
      </c>
      <c r="M72">
        <v>70.19</v>
      </c>
      <c r="N72">
        <v>272.33999999999997</v>
      </c>
      <c r="O72">
        <v>100.35</v>
      </c>
      <c r="P72">
        <v>0</v>
      </c>
      <c r="Q72">
        <v>42.01</v>
      </c>
      <c r="R72" s="93">
        <v>24.77</v>
      </c>
      <c r="S72" s="93">
        <v>8.1999999999999993</v>
      </c>
      <c r="T72" s="93">
        <v>17.91</v>
      </c>
      <c r="U72">
        <v>0</v>
      </c>
      <c r="V72">
        <v>15.176079</v>
      </c>
      <c r="W72">
        <v>5.56</v>
      </c>
      <c r="X72">
        <v>85</v>
      </c>
      <c r="Y72">
        <v>28.34</v>
      </c>
      <c r="Z72">
        <v>28.33</v>
      </c>
      <c r="AA72">
        <v>44.38</v>
      </c>
      <c r="AB72">
        <v>8.8699999999999992</v>
      </c>
      <c r="AC72">
        <v>15</v>
      </c>
      <c r="AD72">
        <v>8</v>
      </c>
      <c r="AE72">
        <v>15</v>
      </c>
      <c r="AF72">
        <v>7</v>
      </c>
      <c r="AG72">
        <v>38.340000000000003</v>
      </c>
      <c r="AH72">
        <v>80</v>
      </c>
      <c r="AI72">
        <v>80</v>
      </c>
      <c r="AJ72">
        <v>28.26</v>
      </c>
      <c r="AK72">
        <v>42</v>
      </c>
      <c r="AL72">
        <v>18</v>
      </c>
      <c r="AM72">
        <v>1.89</v>
      </c>
    </row>
    <row r="73" spans="1:39">
      <c r="A73" t="s">
        <v>115</v>
      </c>
      <c r="B73" s="34">
        <v>261.51</v>
      </c>
      <c r="C73" s="34">
        <v>86.88</v>
      </c>
      <c r="D73" s="93">
        <f t="shared" si="1"/>
        <v>34.24</v>
      </c>
      <c r="E73" s="34"/>
      <c r="F73" s="34"/>
      <c r="G73" s="34"/>
      <c r="H73" s="34"/>
      <c r="I73" s="34"/>
      <c r="J73" s="37">
        <v>2.35</v>
      </c>
      <c r="K73" s="37">
        <v>2.35</v>
      </c>
      <c r="L73" s="37">
        <v>2.41</v>
      </c>
      <c r="M73">
        <v>70.19</v>
      </c>
      <c r="N73">
        <v>272.33999999999997</v>
      </c>
      <c r="O73">
        <v>100.35</v>
      </c>
      <c r="P73">
        <v>0</v>
      </c>
      <c r="Q73">
        <v>42.01</v>
      </c>
      <c r="R73" s="93">
        <v>19.73</v>
      </c>
      <c r="S73" s="93">
        <v>2.7</v>
      </c>
      <c r="T73" s="93">
        <v>11.81</v>
      </c>
      <c r="U73">
        <v>0</v>
      </c>
      <c r="V73">
        <v>9.6592769999999994</v>
      </c>
      <c r="W73">
        <v>5.56</v>
      </c>
      <c r="X73">
        <v>72.5</v>
      </c>
      <c r="Y73">
        <v>24.16</v>
      </c>
      <c r="Z73">
        <v>24.17</v>
      </c>
      <c r="AA73">
        <v>35.33</v>
      </c>
      <c r="AB73">
        <v>7.07</v>
      </c>
      <c r="AC73">
        <v>15</v>
      </c>
      <c r="AD73">
        <v>8</v>
      </c>
      <c r="AE73">
        <v>15</v>
      </c>
      <c r="AF73">
        <v>7</v>
      </c>
      <c r="AG73">
        <v>24</v>
      </c>
      <c r="AH73">
        <v>61.67</v>
      </c>
      <c r="AI73">
        <v>61.67</v>
      </c>
      <c r="AJ73">
        <v>28.26</v>
      </c>
      <c r="AK73">
        <v>39</v>
      </c>
      <c r="AL73">
        <v>16</v>
      </c>
      <c r="AM73">
        <v>1.89</v>
      </c>
    </row>
    <row r="74" spans="1:39">
      <c r="A74" t="s">
        <v>116</v>
      </c>
      <c r="B74" s="34">
        <v>261.51</v>
      </c>
      <c r="C74" s="34">
        <v>86.88</v>
      </c>
      <c r="D74" s="93">
        <f t="shared" si="1"/>
        <v>22.89</v>
      </c>
      <c r="E74" s="34"/>
      <c r="F74" s="34"/>
      <c r="G74" s="34"/>
      <c r="H74" s="34"/>
      <c r="I74" s="34"/>
      <c r="J74" s="37">
        <v>1.75</v>
      </c>
      <c r="K74" s="37">
        <v>1.75</v>
      </c>
      <c r="L74" s="37">
        <v>1.79</v>
      </c>
      <c r="M74">
        <v>70.19</v>
      </c>
      <c r="N74">
        <v>272.33999999999997</v>
      </c>
      <c r="O74">
        <v>100.35</v>
      </c>
      <c r="P74">
        <v>0</v>
      </c>
      <c r="Q74">
        <v>42.01</v>
      </c>
      <c r="R74" s="93">
        <v>15.34</v>
      </c>
      <c r="S74" s="93">
        <v>0</v>
      </c>
      <c r="T74" s="93">
        <v>7.55</v>
      </c>
      <c r="U74">
        <v>0</v>
      </c>
      <c r="V74">
        <v>7.807347</v>
      </c>
      <c r="W74">
        <v>5.56</v>
      </c>
      <c r="X74">
        <v>75</v>
      </c>
      <c r="Y74">
        <v>25</v>
      </c>
      <c r="Z74">
        <v>25</v>
      </c>
      <c r="AA74">
        <v>26.33</v>
      </c>
      <c r="AB74">
        <v>5.26</v>
      </c>
      <c r="AC74">
        <v>13</v>
      </c>
      <c r="AD74">
        <v>7</v>
      </c>
      <c r="AE74">
        <v>12</v>
      </c>
      <c r="AF74">
        <v>6</v>
      </c>
      <c r="AG74">
        <v>24.66</v>
      </c>
      <c r="AH74">
        <v>63.33</v>
      </c>
      <c r="AI74">
        <v>63.33</v>
      </c>
      <c r="AJ74">
        <v>28.26</v>
      </c>
      <c r="AK74">
        <v>28</v>
      </c>
      <c r="AL74">
        <v>12</v>
      </c>
      <c r="AM74">
        <v>1.89</v>
      </c>
    </row>
    <row r="75" spans="1:39">
      <c r="A75" t="s">
        <v>117</v>
      </c>
      <c r="B75" s="34">
        <v>261.51</v>
      </c>
      <c r="C75" s="34">
        <v>86.88</v>
      </c>
      <c r="D75" s="93">
        <f t="shared" si="1"/>
        <v>0</v>
      </c>
      <c r="E75" s="34"/>
      <c r="F75" s="34"/>
      <c r="G75" s="34"/>
      <c r="H75" s="34"/>
      <c r="I75" s="34"/>
      <c r="J75" s="37">
        <v>1.33</v>
      </c>
      <c r="K75" s="37">
        <v>1.33</v>
      </c>
      <c r="L75" s="37">
        <v>1.36</v>
      </c>
      <c r="M75">
        <v>70.19</v>
      </c>
      <c r="N75">
        <v>272.33999999999997</v>
      </c>
      <c r="O75">
        <v>100.35</v>
      </c>
      <c r="P75">
        <v>0</v>
      </c>
      <c r="Q75">
        <v>42.01</v>
      </c>
      <c r="R75" s="93">
        <v>0</v>
      </c>
      <c r="S75" s="93">
        <v>0</v>
      </c>
      <c r="T75" s="93">
        <v>0</v>
      </c>
      <c r="U75">
        <v>0</v>
      </c>
      <c r="V75">
        <v>3.3139799999999999</v>
      </c>
      <c r="W75">
        <v>6.02</v>
      </c>
      <c r="X75">
        <v>77.5</v>
      </c>
      <c r="Y75">
        <v>25.84</v>
      </c>
      <c r="Z75">
        <v>25.83</v>
      </c>
      <c r="AA75">
        <v>20.67</v>
      </c>
      <c r="AB75">
        <v>4.13</v>
      </c>
      <c r="AC75">
        <v>10</v>
      </c>
      <c r="AD75">
        <v>7</v>
      </c>
      <c r="AE75">
        <v>7</v>
      </c>
      <c r="AF75">
        <v>3</v>
      </c>
      <c r="AG75">
        <v>20</v>
      </c>
      <c r="AH75">
        <v>47</v>
      </c>
      <c r="AI75">
        <v>47</v>
      </c>
      <c r="AJ75">
        <v>28.26</v>
      </c>
      <c r="AK75">
        <v>21</v>
      </c>
      <c r="AL75">
        <v>9</v>
      </c>
      <c r="AM75">
        <v>3.97</v>
      </c>
    </row>
    <row r="76" spans="1:39">
      <c r="A76" t="s">
        <v>118</v>
      </c>
      <c r="B76" s="34">
        <v>261.51</v>
      </c>
      <c r="C76" s="34">
        <v>86.88</v>
      </c>
      <c r="D76" s="93">
        <f t="shared" si="1"/>
        <v>0</v>
      </c>
      <c r="E76" s="34"/>
      <c r="F76" s="34"/>
      <c r="G76" s="34"/>
      <c r="H76" s="34"/>
      <c r="I76" s="34"/>
      <c r="J76" s="37">
        <v>0.97</v>
      </c>
      <c r="K76" s="37">
        <v>0.97</v>
      </c>
      <c r="L76" s="37">
        <v>1</v>
      </c>
      <c r="M76">
        <v>70.19</v>
      </c>
      <c r="N76">
        <v>272.33999999999997</v>
      </c>
      <c r="O76">
        <v>100.35</v>
      </c>
      <c r="P76">
        <v>0</v>
      </c>
      <c r="Q76">
        <v>42.01</v>
      </c>
      <c r="R76" s="93">
        <v>0</v>
      </c>
      <c r="S76" s="93">
        <v>0</v>
      </c>
      <c r="T76" s="93">
        <v>0</v>
      </c>
      <c r="U76">
        <v>0</v>
      </c>
      <c r="V76">
        <v>2.6316899999999999</v>
      </c>
      <c r="W76">
        <v>6.02</v>
      </c>
      <c r="X76">
        <v>78.5</v>
      </c>
      <c r="Y76">
        <v>26.16</v>
      </c>
      <c r="Z76">
        <v>26.17</v>
      </c>
      <c r="AA76">
        <v>15.45</v>
      </c>
      <c r="AB76">
        <v>3.09</v>
      </c>
      <c r="AC76">
        <v>8</v>
      </c>
      <c r="AD76">
        <v>5</v>
      </c>
      <c r="AE76">
        <v>3</v>
      </c>
      <c r="AF76">
        <v>2</v>
      </c>
      <c r="AG76">
        <v>20</v>
      </c>
      <c r="AH76">
        <v>47.33</v>
      </c>
      <c r="AI76">
        <v>47.33</v>
      </c>
      <c r="AJ76">
        <v>28.26</v>
      </c>
      <c r="AK76">
        <v>18</v>
      </c>
      <c r="AL76">
        <v>7</v>
      </c>
      <c r="AM76">
        <v>3.97</v>
      </c>
    </row>
    <row r="77" spans="1:39">
      <c r="A77" t="s">
        <v>119</v>
      </c>
      <c r="B77" s="34">
        <v>225.95</v>
      </c>
      <c r="C77" s="34">
        <v>76.37</v>
      </c>
      <c r="D77" s="93">
        <f t="shared" si="1"/>
        <v>0</v>
      </c>
      <c r="E77" s="34"/>
      <c r="F77" s="34"/>
      <c r="G77" s="34"/>
      <c r="H77" s="34"/>
      <c r="I77" s="34"/>
      <c r="J77" s="37">
        <v>0.47</v>
      </c>
      <c r="K77" s="37">
        <v>0.47</v>
      </c>
      <c r="L77" s="37">
        <v>0.48</v>
      </c>
      <c r="M77">
        <v>70.19</v>
      </c>
      <c r="N77">
        <v>272.33999999999997</v>
      </c>
      <c r="O77">
        <v>71.45</v>
      </c>
      <c r="P77">
        <v>0</v>
      </c>
      <c r="Q77">
        <v>42.01</v>
      </c>
      <c r="R77" s="93">
        <v>0</v>
      </c>
      <c r="S77" s="93">
        <v>0</v>
      </c>
      <c r="T77" s="93">
        <v>0</v>
      </c>
      <c r="U77">
        <v>0</v>
      </c>
      <c r="V77">
        <v>1.0234350000000001</v>
      </c>
      <c r="W77">
        <v>6.02</v>
      </c>
      <c r="X77">
        <v>81.5</v>
      </c>
      <c r="Y77">
        <v>27.16</v>
      </c>
      <c r="Z77">
        <v>27.17</v>
      </c>
      <c r="AA77">
        <v>12.5</v>
      </c>
      <c r="AB77">
        <v>2.5</v>
      </c>
      <c r="AC77">
        <v>6</v>
      </c>
      <c r="AD77">
        <v>3</v>
      </c>
      <c r="AE77">
        <v>1</v>
      </c>
      <c r="AF77">
        <v>1</v>
      </c>
      <c r="AG77">
        <v>19.66</v>
      </c>
      <c r="AH77">
        <v>63.33</v>
      </c>
      <c r="AI77">
        <v>63.33</v>
      </c>
      <c r="AJ77">
        <v>29.78</v>
      </c>
      <c r="AK77">
        <v>11</v>
      </c>
      <c r="AL77">
        <v>4</v>
      </c>
      <c r="AM77">
        <v>3.97</v>
      </c>
    </row>
    <row r="78" spans="1:39">
      <c r="A78" t="s">
        <v>120</v>
      </c>
      <c r="B78" s="34">
        <v>225.95</v>
      </c>
      <c r="C78" s="34">
        <v>76.37</v>
      </c>
      <c r="D78" s="93">
        <f t="shared" si="1"/>
        <v>0</v>
      </c>
      <c r="E78" s="34"/>
      <c r="F78" s="34"/>
      <c r="G78" s="34"/>
      <c r="H78" s="34"/>
      <c r="I78" s="34"/>
      <c r="J78" s="37">
        <v>0.28000000000000003</v>
      </c>
      <c r="K78" s="37">
        <v>0.28000000000000003</v>
      </c>
      <c r="L78" s="37">
        <v>0.28999999999999998</v>
      </c>
      <c r="M78">
        <v>70.19</v>
      </c>
      <c r="N78">
        <v>272.33999999999997</v>
      </c>
      <c r="O78">
        <v>52.98</v>
      </c>
      <c r="P78">
        <v>0</v>
      </c>
      <c r="Q78">
        <v>42.01</v>
      </c>
      <c r="R78" s="93">
        <v>0</v>
      </c>
      <c r="S78" s="93">
        <v>0</v>
      </c>
      <c r="T78" s="93">
        <v>0</v>
      </c>
      <c r="U78">
        <v>0</v>
      </c>
      <c r="V78">
        <v>1.5887610000000001</v>
      </c>
      <c r="W78">
        <v>6.02</v>
      </c>
      <c r="X78">
        <v>84</v>
      </c>
      <c r="Y78">
        <v>28</v>
      </c>
      <c r="Z78">
        <v>28</v>
      </c>
      <c r="AA78">
        <v>6.61</v>
      </c>
      <c r="AB78">
        <v>1.32</v>
      </c>
      <c r="AC78">
        <v>4</v>
      </c>
      <c r="AD78">
        <v>2</v>
      </c>
      <c r="AE78">
        <v>0</v>
      </c>
      <c r="AF78">
        <v>0</v>
      </c>
      <c r="AG78">
        <v>20</v>
      </c>
      <c r="AH78">
        <v>64.67</v>
      </c>
      <c r="AI78">
        <v>64.67</v>
      </c>
      <c r="AJ78">
        <v>29.78</v>
      </c>
      <c r="AK78">
        <v>7</v>
      </c>
      <c r="AL78">
        <v>3</v>
      </c>
      <c r="AM78">
        <v>3.97</v>
      </c>
    </row>
    <row r="79" spans="1:39">
      <c r="A79" t="s">
        <v>121</v>
      </c>
      <c r="B79" s="34">
        <v>225.95</v>
      </c>
      <c r="C79" s="34">
        <v>76.37</v>
      </c>
      <c r="D79" s="93">
        <f t="shared" si="1"/>
        <v>0</v>
      </c>
      <c r="E79" s="34"/>
      <c r="F79" s="34"/>
      <c r="G79" s="34"/>
      <c r="H79" s="34"/>
      <c r="I79" s="34"/>
      <c r="J79" s="37">
        <v>0.05</v>
      </c>
      <c r="K79" s="37">
        <v>0.05</v>
      </c>
      <c r="L79" s="37">
        <v>0.06</v>
      </c>
      <c r="M79">
        <v>70.19</v>
      </c>
      <c r="N79">
        <v>272.33999999999997</v>
      </c>
      <c r="O79">
        <v>52.98</v>
      </c>
      <c r="P79">
        <v>0</v>
      </c>
      <c r="Q79">
        <v>43.01</v>
      </c>
      <c r="R79" s="93">
        <v>0</v>
      </c>
      <c r="S79" s="93">
        <v>0</v>
      </c>
      <c r="T79" s="93">
        <v>0</v>
      </c>
      <c r="U79">
        <v>0</v>
      </c>
      <c r="V79">
        <v>1.6374960000000001</v>
      </c>
      <c r="W79">
        <v>5.37</v>
      </c>
      <c r="X79">
        <v>102.5</v>
      </c>
      <c r="Y79">
        <v>34.159999999999997</v>
      </c>
      <c r="Z79">
        <v>34.17</v>
      </c>
      <c r="AA79">
        <v>3.73</v>
      </c>
      <c r="AB79">
        <v>0.75</v>
      </c>
      <c r="AC79">
        <v>2</v>
      </c>
      <c r="AD79">
        <v>1</v>
      </c>
      <c r="AE79">
        <v>0</v>
      </c>
      <c r="AF79">
        <v>0</v>
      </c>
      <c r="AG79">
        <v>33.340000000000003</v>
      </c>
      <c r="AH79">
        <v>84.33</v>
      </c>
      <c r="AI79">
        <v>84.33</v>
      </c>
      <c r="AJ79">
        <v>29.78</v>
      </c>
      <c r="AK79">
        <v>4</v>
      </c>
      <c r="AL79">
        <v>1</v>
      </c>
      <c r="AM79">
        <v>3.97</v>
      </c>
    </row>
    <row r="80" spans="1:39">
      <c r="A80" t="s">
        <v>122</v>
      </c>
      <c r="B80" s="34">
        <v>225.95</v>
      </c>
      <c r="C80" s="34">
        <v>76.37</v>
      </c>
      <c r="D80" s="93">
        <f t="shared" si="1"/>
        <v>0</v>
      </c>
      <c r="E80" s="34"/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70.19</v>
      </c>
      <c r="N80">
        <v>272.33999999999997</v>
      </c>
      <c r="O80">
        <v>52.98</v>
      </c>
      <c r="P80">
        <v>0</v>
      </c>
      <c r="Q80">
        <v>43.01</v>
      </c>
      <c r="R80" s="93">
        <v>0</v>
      </c>
      <c r="S80" s="93">
        <v>0</v>
      </c>
      <c r="T80" s="93">
        <v>0</v>
      </c>
      <c r="U80">
        <v>0</v>
      </c>
      <c r="V80">
        <v>1.4523029999999999</v>
      </c>
      <c r="W80">
        <v>5.37</v>
      </c>
      <c r="X80">
        <v>101.5</v>
      </c>
      <c r="Y80">
        <v>33.840000000000003</v>
      </c>
      <c r="Z80">
        <v>33.83</v>
      </c>
      <c r="AA80">
        <v>0.75</v>
      </c>
      <c r="AB80">
        <v>0.15</v>
      </c>
      <c r="AC80">
        <v>1</v>
      </c>
      <c r="AD80">
        <v>0</v>
      </c>
      <c r="AE80">
        <v>0</v>
      </c>
      <c r="AF80">
        <v>0</v>
      </c>
      <c r="AG80">
        <v>33.659999999999997</v>
      </c>
      <c r="AH80">
        <v>83.67</v>
      </c>
      <c r="AI80">
        <v>83.67</v>
      </c>
      <c r="AJ80">
        <v>29.78</v>
      </c>
      <c r="AK80">
        <v>1</v>
      </c>
      <c r="AL80">
        <v>0</v>
      </c>
      <c r="AM80">
        <v>3.97</v>
      </c>
    </row>
    <row r="81" spans="1:39">
      <c r="A81" t="s">
        <v>123</v>
      </c>
      <c r="B81" s="34">
        <v>236.54</v>
      </c>
      <c r="C81" s="34">
        <v>76.37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95.67</v>
      </c>
      <c r="N81">
        <v>272.33999999999997</v>
      </c>
      <c r="O81">
        <v>52.98</v>
      </c>
      <c r="P81">
        <v>0</v>
      </c>
      <c r="Q81">
        <v>43.01</v>
      </c>
      <c r="R81" s="93">
        <v>0</v>
      </c>
      <c r="S81" s="93">
        <v>0</v>
      </c>
      <c r="T81" s="93">
        <v>0</v>
      </c>
      <c r="U81">
        <v>0</v>
      </c>
      <c r="V81">
        <v>0</v>
      </c>
      <c r="W81">
        <v>5.37</v>
      </c>
      <c r="X81">
        <v>101</v>
      </c>
      <c r="Y81">
        <v>33.659999999999997</v>
      </c>
      <c r="Z81">
        <v>33.67</v>
      </c>
      <c r="AA81">
        <v>0.18</v>
      </c>
      <c r="AB81">
        <v>0.04</v>
      </c>
      <c r="AC81">
        <v>0</v>
      </c>
      <c r="AD81">
        <v>0</v>
      </c>
      <c r="AE81">
        <v>0</v>
      </c>
      <c r="AF81">
        <v>0</v>
      </c>
      <c r="AG81">
        <v>38.340000000000003</v>
      </c>
      <c r="AH81">
        <v>83.33</v>
      </c>
      <c r="AI81">
        <v>83.33</v>
      </c>
      <c r="AJ81">
        <v>29.27</v>
      </c>
      <c r="AK81">
        <v>1</v>
      </c>
      <c r="AL81">
        <v>0</v>
      </c>
      <c r="AM81">
        <v>3.97</v>
      </c>
    </row>
    <row r="82" spans="1:39">
      <c r="A82" t="s">
        <v>124</v>
      </c>
      <c r="B82" s="34">
        <v>241.36</v>
      </c>
      <c r="C82" s="34">
        <v>76.37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104.16</v>
      </c>
      <c r="N82">
        <v>272.33999999999997</v>
      </c>
      <c r="O82">
        <v>52.98</v>
      </c>
      <c r="P82">
        <v>0</v>
      </c>
      <c r="Q82">
        <v>43.01</v>
      </c>
      <c r="R82" s="93">
        <v>0</v>
      </c>
      <c r="S82" s="93">
        <v>0</v>
      </c>
      <c r="T82" s="93">
        <v>0</v>
      </c>
      <c r="U82">
        <v>0</v>
      </c>
      <c r="V82">
        <v>0</v>
      </c>
      <c r="W82">
        <v>5.37</v>
      </c>
      <c r="X82">
        <v>100</v>
      </c>
      <c r="Y82">
        <v>33.340000000000003</v>
      </c>
      <c r="Z82">
        <v>33.33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38.340000000000003</v>
      </c>
      <c r="AH82">
        <v>81.67</v>
      </c>
      <c r="AI82">
        <v>81.67</v>
      </c>
      <c r="AJ82">
        <v>29.27</v>
      </c>
      <c r="AK82">
        <v>1</v>
      </c>
      <c r="AL82">
        <v>0</v>
      </c>
      <c r="AM82">
        <v>3.97</v>
      </c>
    </row>
    <row r="83" spans="1:39">
      <c r="A83" t="s">
        <v>125</v>
      </c>
      <c r="B83" s="34">
        <v>261.51</v>
      </c>
      <c r="C83" s="34">
        <v>86.88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112.65</v>
      </c>
      <c r="N83">
        <v>272.33999999999997</v>
      </c>
      <c r="O83">
        <v>81.87</v>
      </c>
      <c r="P83">
        <v>0</v>
      </c>
      <c r="Q83">
        <v>43.01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5.37</v>
      </c>
      <c r="X83">
        <v>115</v>
      </c>
      <c r="Y83">
        <v>38.340000000000003</v>
      </c>
      <c r="Z83">
        <v>38.33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38.340000000000003</v>
      </c>
      <c r="AH83">
        <v>79.33</v>
      </c>
      <c r="AI83">
        <v>79.33</v>
      </c>
      <c r="AJ83">
        <v>29.27</v>
      </c>
      <c r="AK83">
        <v>0</v>
      </c>
      <c r="AL83">
        <v>0</v>
      </c>
      <c r="AM83">
        <v>3.97</v>
      </c>
    </row>
    <row r="84" spans="1:39">
      <c r="A84" t="s">
        <v>126</v>
      </c>
      <c r="B84" s="34">
        <v>261.51</v>
      </c>
      <c r="C84" s="34">
        <v>86.88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115.1</v>
      </c>
      <c r="N84">
        <v>272.33999999999997</v>
      </c>
      <c r="O84">
        <v>100.35</v>
      </c>
      <c r="P84">
        <v>0</v>
      </c>
      <c r="Q84">
        <v>43.01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5.37</v>
      </c>
      <c r="X84">
        <v>114.5</v>
      </c>
      <c r="Y84">
        <v>38.159999999999997</v>
      </c>
      <c r="Z84">
        <v>38.17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38.340000000000003</v>
      </c>
      <c r="AH84">
        <v>77.67</v>
      </c>
      <c r="AI84">
        <v>77.67</v>
      </c>
      <c r="AJ84">
        <v>29.27</v>
      </c>
      <c r="AK84">
        <v>0</v>
      </c>
      <c r="AL84">
        <v>0</v>
      </c>
      <c r="AM84">
        <v>3.97</v>
      </c>
    </row>
    <row r="85" spans="1:39">
      <c r="A85" t="s">
        <v>127</v>
      </c>
      <c r="B85" s="34">
        <v>261.51</v>
      </c>
      <c r="C85" s="34">
        <v>86.88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115.1</v>
      </c>
      <c r="N85">
        <v>272.33999999999997</v>
      </c>
      <c r="O85">
        <v>100.35</v>
      </c>
      <c r="P85">
        <v>0</v>
      </c>
      <c r="Q85">
        <v>43.01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5.37</v>
      </c>
      <c r="X85">
        <v>113</v>
      </c>
      <c r="Y85">
        <v>37.659999999999997</v>
      </c>
      <c r="Z85">
        <v>37.67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38.340000000000003</v>
      </c>
      <c r="AH85">
        <v>83.33</v>
      </c>
      <c r="AI85">
        <v>83.33</v>
      </c>
      <c r="AJ85">
        <v>30.27</v>
      </c>
      <c r="AK85">
        <v>0</v>
      </c>
      <c r="AL85">
        <v>0</v>
      </c>
      <c r="AM85">
        <v>3.97</v>
      </c>
    </row>
    <row r="86" spans="1:39">
      <c r="A86" t="s">
        <v>128</v>
      </c>
      <c r="B86" s="34">
        <v>261.51</v>
      </c>
      <c r="C86" s="34">
        <v>86.88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115.1</v>
      </c>
      <c r="N86">
        <v>272.33999999999997</v>
      </c>
      <c r="O86">
        <v>100.35</v>
      </c>
      <c r="P86">
        <v>0</v>
      </c>
      <c r="Q86">
        <v>43.01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5.37</v>
      </c>
      <c r="X86">
        <v>112</v>
      </c>
      <c r="Y86">
        <v>37.340000000000003</v>
      </c>
      <c r="Z86">
        <v>37.33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38.340000000000003</v>
      </c>
      <c r="AH86">
        <v>82.67</v>
      </c>
      <c r="AI86">
        <v>82.67</v>
      </c>
      <c r="AJ86">
        <v>30.27</v>
      </c>
      <c r="AK86">
        <v>0</v>
      </c>
      <c r="AL86">
        <v>0</v>
      </c>
      <c r="AM86">
        <v>3.97</v>
      </c>
    </row>
    <row r="87" spans="1:39">
      <c r="A87" t="s">
        <v>129</v>
      </c>
      <c r="B87" s="34">
        <v>261.51</v>
      </c>
      <c r="C87" s="34">
        <v>86.88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115.1</v>
      </c>
      <c r="N87">
        <v>272.33999999999997</v>
      </c>
      <c r="O87">
        <v>100.35</v>
      </c>
      <c r="P87">
        <v>0</v>
      </c>
      <c r="Q87">
        <v>43.01</v>
      </c>
      <c r="R87" s="93">
        <v>0</v>
      </c>
      <c r="S87" s="93">
        <v>0</v>
      </c>
      <c r="T87" s="93">
        <v>0</v>
      </c>
      <c r="U87">
        <v>0</v>
      </c>
      <c r="V87">
        <v>0</v>
      </c>
      <c r="W87">
        <v>5.19</v>
      </c>
      <c r="X87">
        <v>110</v>
      </c>
      <c r="Y87">
        <v>36.659999999999997</v>
      </c>
      <c r="Z87">
        <v>36.67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38.340000000000003</v>
      </c>
      <c r="AH87">
        <v>82.33</v>
      </c>
      <c r="AI87">
        <v>82.33</v>
      </c>
      <c r="AJ87">
        <v>30.27</v>
      </c>
      <c r="AK87">
        <v>0</v>
      </c>
      <c r="AL87">
        <v>0</v>
      </c>
      <c r="AM87">
        <v>3.97</v>
      </c>
    </row>
    <row r="88" spans="1:39">
      <c r="A88" t="s">
        <v>130</v>
      </c>
      <c r="B88" s="34">
        <v>261.51</v>
      </c>
      <c r="C88" s="34">
        <v>86.88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115.1</v>
      </c>
      <c r="N88">
        <v>272.33999999999997</v>
      </c>
      <c r="O88">
        <v>100.35</v>
      </c>
      <c r="P88">
        <v>0</v>
      </c>
      <c r="Q88">
        <v>43.01</v>
      </c>
      <c r="R88" s="93">
        <v>0</v>
      </c>
      <c r="S88" s="93">
        <v>0</v>
      </c>
      <c r="T88" s="93">
        <v>0</v>
      </c>
      <c r="U88">
        <v>0</v>
      </c>
      <c r="V88">
        <v>0</v>
      </c>
      <c r="W88">
        <v>5.19</v>
      </c>
      <c r="X88">
        <v>108.5</v>
      </c>
      <c r="Y88">
        <v>36.159999999999997</v>
      </c>
      <c r="Z88">
        <v>36.17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38.340000000000003</v>
      </c>
      <c r="AH88">
        <v>80.67</v>
      </c>
      <c r="AI88">
        <v>80.67</v>
      </c>
      <c r="AJ88">
        <v>30.27</v>
      </c>
      <c r="AK88">
        <v>0</v>
      </c>
      <c r="AL88">
        <v>0</v>
      </c>
      <c r="AM88">
        <v>3.97</v>
      </c>
    </row>
    <row r="89" spans="1:39">
      <c r="A89" t="s">
        <v>131</v>
      </c>
      <c r="B89" s="34">
        <v>261.51</v>
      </c>
      <c r="C89" s="34">
        <v>86.88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115.1</v>
      </c>
      <c r="N89">
        <v>272.33999999999997</v>
      </c>
      <c r="O89">
        <v>100.35</v>
      </c>
      <c r="P89">
        <v>0</v>
      </c>
      <c r="Q89">
        <v>35.82</v>
      </c>
      <c r="R89" s="93">
        <v>0</v>
      </c>
      <c r="S89" s="93">
        <v>0</v>
      </c>
      <c r="T89" s="93">
        <v>0</v>
      </c>
      <c r="U89">
        <v>0</v>
      </c>
      <c r="V89">
        <v>0</v>
      </c>
      <c r="W89">
        <v>5.19</v>
      </c>
      <c r="X89">
        <v>79.5</v>
      </c>
      <c r="Y89">
        <v>26.5</v>
      </c>
      <c r="Z89">
        <v>26.5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28.66</v>
      </c>
      <c r="AH89">
        <v>60</v>
      </c>
      <c r="AI89">
        <v>60</v>
      </c>
      <c r="AJ89">
        <v>30.27</v>
      </c>
      <c r="AK89">
        <v>0</v>
      </c>
      <c r="AL89">
        <v>0</v>
      </c>
      <c r="AM89">
        <v>3.97</v>
      </c>
    </row>
    <row r="90" spans="1:39">
      <c r="A90" t="s">
        <v>132</v>
      </c>
      <c r="B90" s="34">
        <v>261.51</v>
      </c>
      <c r="C90" s="34">
        <v>86.88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115.1</v>
      </c>
      <c r="N90">
        <v>272.33999999999997</v>
      </c>
      <c r="O90">
        <v>100.35</v>
      </c>
      <c r="P90">
        <v>0</v>
      </c>
      <c r="Q90">
        <v>35.42</v>
      </c>
      <c r="R90" s="93">
        <v>0</v>
      </c>
      <c r="S90" s="93">
        <v>0</v>
      </c>
      <c r="T90" s="93">
        <v>0</v>
      </c>
      <c r="U90">
        <v>0</v>
      </c>
      <c r="V90">
        <v>0</v>
      </c>
      <c r="W90">
        <v>5.19</v>
      </c>
      <c r="X90">
        <v>78</v>
      </c>
      <c r="Y90">
        <v>26</v>
      </c>
      <c r="Z90">
        <v>26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26.66</v>
      </c>
      <c r="AH90">
        <v>61</v>
      </c>
      <c r="AI90">
        <v>61</v>
      </c>
      <c r="AJ90">
        <v>29.77</v>
      </c>
      <c r="AK90">
        <v>0</v>
      </c>
      <c r="AL90">
        <v>0</v>
      </c>
      <c r="AM90">
        <v>3.97</v>
      </c>
    </row>
    <row r="91" spans="1:39">
      <c r="A91" t="s">
        <v>133</v>
      </c>
      <c r="B91" s="34">
        <v>261.51</v>
      </c>
      <c r="C91" s="34">
        <v>86.88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115.1</v>
      </c>
      <c r="N91">
        <v>272.33999999999997</v>
      </c>
      <c r="O91">
        <v>100.35</v>
      </c>
      <c r="P91">
        <v>0</v>
      </c>
      <c r="Q91">
        <v>34.82</v>
      </c>
      <c r="R91" s="93">
        <v>0</v>
      </c>
      <c r="S91" s="93">
        <v>0</v>
      </c>
      <c r="T91" s="93">
        <v>0</v>
      </c>
      <c r="U91">
        <v>0</v>
      </c>
      <c r="V91">
        <v>0</v>
      </c>
      <c r="W91">
        <v>5.19</v>
      </c>
      <c r="X91">
        <v>76.5</v>
      </c>
      <c r="Y91">
        <v>25.5</v>
      </c>
      <c r="Z91">
        <v>25.5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25</v>
      </c>
      <c r="AH91">
        <v>26.67</v>
      </c>
      <c r="AI91">
        <v>26.67</v>
      </c>
      <c r="AJ91">
        <v>29.77</v>
      </c>
      <c r="AK91">
        <v>0</v>
      </c>
      <c r="AL91">
        <v>0</v>
      </c>
      <c r="AM91">
        <v>3.97</v>
      </c>
    </row>
    <row r="92" spans="1:39">
      <c r="A92" t="s">
        <v>134</v>
      </c>
      <c r="B92" s="34">
        <v>261.51</v>
      </c>
      <c r="C92" s="34">
        <v>86.88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115.1</v>
      </c>
      <c r="N92">
        <v>272.33999999999997</v>
      </c>
      <c r="O92">
        <v>100.35</v>
      </c>
      <c r="P92">
        <v>0</v>
      </c>
      <c r="Q92">
        <v>33.619999999999997</v>
      </c>
      <c r="R92" s="93">
        <v>0</v>
      </c>
      <c r="S92" s="93">
        <v>0</v>
      </c>
      <c r="T92" s="93">
        <v>0</v>
      </c>
      <c r="U92">
        <v>0</v>
      </c>
      <c r="V92">
        <v>0</v>
      </c>
      <c r="W92">
        <v>5.19</v>
      </c>
      <c r="X92">
        <v>75</v>
      </c>
      <c r="Y92">
        <v>25</v>
      </c>
      <c r="Z92">
        <v>25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23.34</v>
      </c>
      <c r="AH92">
        <v>25</v>
      </c>
      <c r="AI92">
        <v>25</v>
      </c>
      <c r="AJ92">
        <v>29.77</v>
      </c>
      <c r="AK92">
        <v>0</v>
      </c>
      <c r="AL92">
        <v>0</v>
      </c>
      <c r="AM92">
        <v>3.97</v>
      </c>
    </row>
    <row r="93" spans="1:39">
      <c r="A93" t="s">
        <v>135</v>
      </c>
      <c r="B93" s="34">
        <v>225.95</v>
      </c>
      <c r="C93" s="34">
        <v>76.37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115.1</v>
      </c>
      <c r="N93">
        <v>272.33999999999997</v>
      </c>
      <c r="O93">
        <v>52.98</v>
      </c>
      <c r="P93">
        <v>0</v>
      </c>
      <c r="Q93">
        <v>26.41</v>
      </c>
      <c r="R93" s="93">
        <v>0</v>
      </c>
      <c r="S93" s="93">
        <v>0</v>
      </c>
      <c r="T93" s="93">
        <v>0</v>
      </c>
      <c r="U93">
        <v>0</v>
      </c>
      <c r="V93">
        <v>0</v>
      </c>
      <c r="W93">
        <v>5.19</v>
      </c>
      <c r="X93">
        <v>36</v>
      </c>
      <c r="Y93">
        <v>12</v>
      </c>
      <c r="Z93">
        <v>12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22.34</v>
      </c>
      <c r="AH93">
        <v>24.33</v>
      </c>
      <c r="AI93">
        <v>24.33</v>
      </c>
      <c r="AJ93">
        <v>29.77</v>
      </c>
      <c r="AK93">
        <v>0</v>
      </c>
      <c r="AL93">
        <v>0</v>
      </c>
      <c r="AM93">
        <v>3.97</v>
      </c>
    </row>
    <row r="94" spans="1:39">
      <c r="A94" t="s">
        <v>136</v>
      </c>
      <c r="B94" s="34">
        <v>225.95</v>
      </c>
      <c r="C94" s="34">
        <v>76.37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115.1</v>
      </c>
      <c r="N94">
        <v>272.33999999999997</v>
      </c>
      <c r="O94">
        <v>52.98</v>
      </c>
      <c r="P94">
        <v>0</v>
      </c>
      <c r="Q94">
        <v>25.21</v>
      </c>
      <c r="R94" s="93">
        <v>0</v>
      </c>
      <c r="S94" s="93">
        <v>0</v>
      </c>
      <c r="T94" s="93">
        <v>0</v>
      </c>
      <c r="U94">
        <v>0</v>
      </c>
      <c r="V94">
        <v>0</v>
      </c>
      <c r="W94">
        <v>5.19</v>
      </c>
      <c r="X94">
        <v>35</v>
      </c>
      <c r="Y94">
        <v>11.66</v>
      </c>
      <c r="Z94">
        <v>11.67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22</v>
      </c>
      <c r="AH94">
        <v>23.33</v>
      </c>
      <c r="AI94">
        <v>23.33</v>
      </c>
      <c r="AJ94">
        <v>29.26</v>
      </c>
      <c r="AK94">
        <v>0</v>
      </c>
      <c r="AL94">
        <v>0</v>
      </c>
      <c r="AM94">
        <v>3.97</v>
      </c>
    </row>
    <row r="95" spans="1:39">
      <c r="A95" t="s">
        <v>137</v>
      </c>
      <c r="B95" s="34">
        <v>254.84</v>
      </c>
      <c r="C95" s="34">
        <v>76.37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115.1</v>
      </c>
      <c r="N95">
        <v>272.33999999999997</v>
      </c>
      <c r="O95">
        <v>52.98</v>
      </c>
      <c r="P95">
        <v>0</v>
      </c>
      <c r="Q95">
        <v>22.21</v>
      </c>
      <c r="R95" s="93">
        <v>0</v>
      </c>
      <c r="S95" s="93">
        <v>0</v>
      </c>
      <c r="T95" s="93">
        <v>0</v>
      </c>
      <c r="U95">
        <v>0</v>
      </c>
      <c r="V95">
        <v>0</v>
      </c>
      <c r="W95">
        <v>5.19</v>
      </c>
      <c r="X95">
        <v>44</v>
      </c>
      <c r="Y95">
        <v>14.66</v>
      </c>
      <c r="Z95">
        <v>14.67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</v>
      </c>
      <c r="AH95">
        <v>41</v>
      </c>
      <c r="AI95">
        <v>41</v>
      </c>
      <c r="AJ95">
        <v>29.27</v>
      </c>
      <c r="AK95">
        <v>0</v>
      </c>
      <c r="AL95">
        <v>0</v>
      </c>
      <c r="AM95">
        <v>3.97</v>
      </c>
    </row>
    <row r="96" spans="1:39">
      <c r="A96" t="s">
        <v>138</v>
      </c>
      <c r="B96" s="34">
        <v>254.84</v>
      </c>
      <c r="C96" s="34">
        <v>76.37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115.1</v>
      </c>
      <c r="N96">
        <v>272.33999999999997</v>
      </c>
      <c r="O96">
        <v>52.98</v>
      </c>
      <c r="P96">
        <v>0</v>
      </c>
      <c r="Q96">
        <v>22.61</v>
      </c>
      <c r="R96" s="93">
        <v>0</v>
      </c>
      <c r="S96" s="93">
        <v>0</v>
      </c>
      <c r="T96" s="93">
        <v>0</v>
      </c>
      <c r="U96">
        <v>0</v>
      </c>
      <c r="V96">
        <v>0</v>
      </c>
      <c r="W96">
        <v>5.19</v>
      </c>
      <c r="X96">
        <v>44.5</v>
      </c>
      <c r="Y96">
        <v>14.84</v>
      </c>
      <c r="Z96">
        <v>14.83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15.34</v>
      </c>
      <c r="AH96">
        <v>41.33</v>
      </c>
      <c r="AI96">
        <v>41.33</v>
      </c>
      <c r="AJ96">
        <v>29.27</v>
      </c>
      <c r="AK96">
        <v>0</v>
      </c>
      <c r="AL96">
        <v>0</v>
      </c>
      <c r="AM96">
        <v>3.97</v>
      </c>
    </row>
    <row r="97" spans="1:50">
      <c r="A97" t="s">
        <v>139</v>
      </c>
      <c r="B97" s="34">
        <v>254.84</v>
      </c>
      <c r="C97" s="34">
        <v>76.37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115.1</v>
      </c>
      <c r="N97">
        <v>272.33999999999997</v>
      </c>
      <c r="O97">
        <v>52.98</v>
      </c>
      <c r="P97">
        <v>0</v>
      </c>
      <c r="Q97">
        <v>23.01</v>
      </c>
      <c r="R97" s="93">
        <v>0</v>
      </c>
      <c r="S97" s="93">
        <v>0</v>
      </c>
      <c r="T97" s="93">
        <v>0</v>
      </c>
      <c r="U97">
        <v>0</v>
      </c>
      <c r="V97">
        <v>0</v>
      </c>
      <c r="W97">
        <v>5.19</v>
      </c>
      <c r="X97">
        <v>42.5</v>
      </c>
      <c r="Y97">
        <v>14.16</v>
      </c>
      <c r="Z97">
        <v>14.17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</v>
      </c>
      <c r="AH97">
        <v>42</v>
      </c>
      <c r="AI97">
        <v>42</v>
      </c>
      <c r="AJ97">
        <v>29.27</v>
      </c>
      <c r="AK97">
        <v>0</v>
      </c>
      <c r="AL97">
        <v>0</v>
      </c>
      <c r="AM97">
        <v>3.97</v>
      </c>
    </row>
    <row r="98" spans="1:50">
      <c r="A98" t="s">
        <v>140</v>
      </c>
      <c r="B98" s="34">
        <v>254.84</v>
      </c>
      <c r="C98" s="34">
        <v>76.37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115.1</v>
      </c>
      <c r="N98">
        <v>272.33999999999997</v>
      </c>
      <c r="O98">
        <v>52.98</v>
      </c>
      <c r="P98">
        <v>0</v>
      </c>
      <c r="Q98">
        <v>23.41</v>
      </c>
      <c r="R98" s="93">
        <v>0</v>
      </c>
      <c r="S98" s="93">
        <v>0</v>
      </c>
      <c r="T98" s="93">
        <v>0</v>
      </c>
      <c r="U98">
        <v>0</v>
      </c>
      <c r="V98">
        <v>0</v>
      </c>
      <c r="W98">
        <v>5.19</v>
      </c>
      <c r="X98">
        <v>43</v>
      </c>
      <c r="Y98">
        <v>14.34</v>
      </c>
      <c r="Z98">
        <v>14.33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16.66</v>
      </c>
      <c r="AH98">
        <v>42.33</v>
      </c>
      <c r="AI98">
        <v>42.33</v>
      </c>
      <c r="AJ98">
        <v>29.27</v>
      </c>
      <c r="AK98">
        <v>0</v>
      </c>
      <c r="AL98">
        <v>0</v>
      </c>
      <c r="AM98">
        <v>3.97</v>
      </c>
    </row>
    <row r="99" spans="1:50">
      <c r="A99" t="s">
        <v>141</v>
      </c>
      <c r="B99" s="34">
        <f>SUM(B3:B98)/4000</f>
        <v>5.4133449999999996</v>
      </c>
      <c r="C99" s="34">
        <f t="shared" ref="C99:P99" si="2">SUM(C3:C98)/4000</f>
        <v>1.7659549999999997</v>
      </c>
      <c r="D99" s="93">
        <f t="shared" ref="D99" si="3">SUM(D3:D98)/4000</f>
        <v>1.0665900000000001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3.8855000000000021E-2</v>
      </c>
      <c r="K99" s="37">
        <f t="shared" si="2"/>
        <v>3.8855000000000021E-2</v>
      </c>
      <c r="L99" s="37">
        <f t="shared" si="2"/>
        <v>3.9809999999999984E-2</v>
      </c>
      <c r="M99">
        <f t="shared" si="2"/>
        <v>1.8821325</v>
      </c>
      <c r="N99">
        <f t="shared" si="2"/>
        <v>6.5361600000000024</v>
      </c>
      <c r="O99">
        <f t="shared" si="2"/>
        <v>1.7925875000000007</v>
      </c>
      <c r="P99">
        <f t="shared" si="2"/>
        <v>0</v>
      </c>
      <c r="Q99">
        <f t="shared" ref="Q99:AF99" si="5">SUM(Q3:Q98)/4000</f>
        <v>0.90304250000000152</v>
      </c>
      <c r="R99" s="93">
        <f t="shared" si="5"/>
        <v>0.37072499999999997</v>
      </c>
      <c r="S99" s="93">
        <f t="shared" si="5"/>
        <v>0.33841500000000002</v>
      </c>
      <c r="T99" s="93">
        <f t="shared" si="5"/>
        <v>0.35744999999999999</v>
      </c>
      <c r="U99">
        <f t="shared" si="5"/>
        <v>0</v>
      </c>
      <c r="V99">
        <f t="shared" si="5"/>
        <v>0.67439492999999995</v>
      </c>
      <c r="W99">
        <f t="shared" si="5"/>
        <v>0.11405499999999999</v>
      </c>
      <c r="X99">
        <f t="shared" si="5"/>
        <v>1.7430000000000001</v>
      </c>
      <c r="Y99">
        <f t="shared" si="5"/>
        <v>0.58105499999999988</v>
      </c>
      <c r="Z99">
        <f t="shared" si="5"/>
        <v>0.58097250000000011</v>
      </c>
      <c r="AA99">
        <f t="shared" si="5"/>
        <v>0.62270499999999995</v>
      </c>
      <c r="AB99">
        <f t="shared" si="5"/>
        <v>0.12681499999999998</v>
      </c>
      <c r="AC99">
        <f t="shared" si="5"/>
        <v>0.19390499999999999</v>
      </c>
      <c r="AD99">
        <f t="shared" si="5"/>
        <v>9.9000000000000005E-2</v>
      </c>
      <c r="AE99">
        <f t="shared" si="5"/>
        <v>0.27</v>
      </c>
      <c r="AF99">
        <f t="shared" si="5"/>
        <v>0.12775</v>
      </c>
      <c r="AG99">
        <f t="shared" ref="AG99:AM99" si="6">SUM(AG3:AG98)/4000</f>
        <v>0.78061000000000014</v>
      </c>
      <c r="AH99">
        <f t="shared" si="6"/>
        <v>1.7703949999999995</v>
      </c>
      <c r="AI99">
        <f t="shared" si="6"/>
        <v>1.7703949999999995</v>
      </c>
      <c r="AJ99">
        <f t="shared" si="6"/>
        <v>0.7008000000000002</v>
      </c>
      <c r="AK99">
        <f t="shared" si="6"/>
        <v>0.57099999999999995</v>
      </c>
      <c r="AL99">
        <f t="shared" si="6"/>
        <v>0.24149999999999999</v>
      </c>
      <c r="AM99">
        <f t="shared" si="6"/>
        <v>0.14666000000000032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1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1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45506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490.8490896753504</v>
      </c>
      <c r="L3">
        <v>9.08</v>
      </c>
      <c r="M3">
        <v>61.436825903257649</v>
      </c>
      <c r="N3">
        <v>50.236331532884066</v>
      </c>
      <c r="O3">
        <v>70.972439196745313</v>
      </c>
      <c r="P3">
        <v>23.407887659353165</v>
      </c>
      <c r="Q3">
        <v>8.6937136900555263</v>
      </c>
      <c r="R3">
        <v>17.931882144991427</v>
      </c>
      <c r="S3">
        <v>0</v>
      </c>
      <c r="T3">
        <v>0</v>
      </c>
      <c r="U3">
        <v>49.650355882089421</v>
      </c>
      <c r="V3">
        <v>5.7772131073279054</v>
      </c>
      <c r="W3">
        <v>13.608348706034203</v>
      </c>
      <c r="X3">
        <v>62.215078250829507</v>
      </c>
      <c r="Y3">
        <v>0</v>
      </c>
      <c r="Z3">
        <v>0</v>
      </c>
      <c r="AA3">
        <v>17.831860451898741</v>
      </c>
      <c r="AB3">
        <v>16.712729310658247</v>
      </c>
      <c r="AC3">
        <v>12.295155497832429</v>
      </c>
      <c r="AD3">
        <v>15.53599230998562</v>
      </c>
      <c r="AE3">
        <v>0</v>
      </c>
      <c r="AF3">
        <v>23.700499054713518</v>
      </c>
      <c r="AG3">
        <v>25.956591953800821</v>
      </c>
      <c r="AH3">
        <v>64.715747283561555</v>
      </c>
      <c r="AI3">
        <v>0</v>
      </c>
      <c r="AJ3">
        <v>0</v>
      </c>
      <c r="AK3">
        <v>21.743950798112547</v>
      </c>
      <c r="AL3">
        <v>50.099884799999991</v>
      </c>
      <c r="AM3">
        <v>6.6850919690870274</v>
      </c>
      <c r="AN3">
        <v>0</v>
      </c>
      <c r="AO3">
        <v>0.37311884640000004</v>
      </c>
      <c r="AP3">
        <v>4.6061179538525261</v>
      </c>
      <c r="AQ3">
        <v>38.024901021817918</v>
      </c>
      <c r="AR3">
        <v>13.077558864311589</v>
      </c>
      <c r="AS3">
        <v>6.259644023350706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1181.4780098883023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490.8490896753504</v>
      </c>
      <c r="L4">
        <v>9.08</v>
      </c>
      <c r="M4">
        <v>61.436825903257649</v>
      </c>
      <c r="N4">
        <v>50.236331532884066</v>
      </c>
      <c r="O4">
        <v>70.972439196745313</v>
      </c>
      <c r="P4">
        <v>23.407887659353165</v>
      </c>
      <c r="Q4">
        <v>8.6937136900555263</v>
      </c>
      <c r="R4">
        <v>17.931882144991427</v>
      </c>
      <c r="S4">
        <v>0</v>
      </c>
      <c r="T4">
        <v>0</v>
      </c>
      <c r="U4">
        <v>49.650355882089421</v>
      </c>
      <c r="V4">
        <v>5.7772131073279054</v>
      </c>
      <c r="W4">
        <v>13.608348706034203</v>
      </c>
      <c r="X4">
        <v>62.735516269691239</v>
      </c>
      <c r="Y4">
        <v>0</v>
      </c>
      <c r="Z4">
        <v>0</v>
      </c>
      <c r="AA4">
        <v>17.831860451898741</v>
      </c>
      <c r="AB4">
        <v>16.712729310658247</v>
      </c>
      <c r="AC4">
        <v>12.295155497832429</v>
      </c>
      <c r="AD4">
        <v>15.53599230998562</v>
      </c>
      <c r="AE4">
        <v>0</v>
      </c>
      <c r="AF4">
        <v>23.700499054713518</v>
      </c>
      <c r="AG4">
        <v>25.956591953800821</v>
      </c>
      <c r="AH4">
        <v>64.715747283561555</v>
      </c>
      <c r="AI4">
        <v>0</v>
      </c>
      <c r="AJ4">
        <v>0</v>
      </c>
      <c r="AK4">
        <v>21.743950798112547</v>
      </c>
      <c r="AL4">
        <v>50.099884799999991</v>
      </c>
      <c r="AM4">
        <v>6.6850919690870274</v>
      </c>
      <c r="AN4">
        <v>0</v>
      </c>
      <c r="AO4">
        <v>0.37311884640000004</v>
      </c>
      <c r="AP4">
        <v>4.6061179538525261</v>
      </c>
      <c r="AQ4">
        <v>38.024901021817918</v>
      </c>
      <c r="AR4">
        <v>11.209336232155792</v>
      </c>
      <c r="AS4">
        <v>6.259644023350706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1180.1302252750081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490.8490896753504</v>
      </c>
      <c r="L5">
        <v>3.110029958554489</v>
      </c>
      <c r="M5">
        <v>61.436825903257649</v>
      </c>
      <c r="N5">
        <v>50.236331532884066</v>
      </c>
      <c r="O5">
        <v>70.972439196745313</v>
      </c>
      <c r="P5">
        <v>23.407887659353165</v>
      </c>
      <c r="Q5">
        <v>8.9971542669584235</v>
      </c>
      <c r="R5">
        <v>17.931913720750551</v>
      </c>
      <c r="S5">
        <v>0</v>
      </c>
      <c r="T5">
        <v>0</v>
      </c>
      <c r="U5">
        <v>49.650355882089421</v>
      </c>
      <c r="V5">
        <v>5.7770428020219038</v>
      </c>
      <c r="W5">
        <v>13.608348706034203</v>
      </c>
      <c r="X5">
        <v>62.735516269691239</v>
      </c>
      <c r="Y5">
        <v>0</v>
      </c>
      <c r="Z5">
        <v>0</v>
      </c>
      <c r="AA5">
        <v>17.831860451898741</v>
      </c>
      <c r="AB5">
        <v>16.712729310658247</v>
      </c>
      <c r="AC5">
        <v>12.295155497832429</v>
      </c>
      <c r="AD5">
        <v>15.53599230998562</v>
      </c>
      <c r="AE5">
        <v>0</v>
      </c>
      <c r="AF5">
        <v>23.700499054713518</v>
      </c>
      <c r="AG5">
        <v>25.956591953800821</v>
      </c>
      <c r="AH5">
        <v>64.715747283561555</v>
      </c>
      <c r="AI5">
        <v>0</v>
      </c>
      <c r="AJ5">
        <v>0</v>
      </c>
      <c r="AK5">
        <v>21.743950798112547</v>
      </c>
      <c r="AL5">
        <v>50.099884799999991</v>
      </c>
      <c r="AM5">
        <v>6.6850919690870274</v>
      </c>
      <c r="AN5">
        <v>0</v>
      </c>
      <c r="AO5">
        <v>0</v>
      </c>
      <c r="AP5">
        <v>4.4435489763877376</v>
      </c>
      <c r="AQ5">
        <v>38.024901021817918</v>
      </c>
      <c r="AR5">
        <v>10.275225135688402</v>
      </c>
      <c r="AS5">
        <v>6.259644023350706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1172.9937581605866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490.8490896753504</v>
      </c>
      <c r="L6">
        <v>3.1099473402492515</v>
      </c>
      <c r="M6">
        <v>61.436825903257649</v>
      </c>
      <c r="N6">
        <v>50.236331532884066</v>
      </c>
      <c r="O6">
        <v>70.972439196745313</v>
      </c>
      <c r="P6">
        <v>23.407887659353165</v>
      </c>
      <c r="Q6">
        <v>8.6944515959252957</v>
      </c>
      <c r="R6">
        <v>17.931913720750551</v>
      </c>
      <c r="S6">
        <v>0</v>
      </c>
      <c r="T6">
        <v>0</v>
      </c>
      <c r="U6">
        <v>49.650355882089421</v>
      </c>
      <c r="V6">
        <v>5.7770428020219038</v>
      </c>
      <c r="W6">
        <v>13.608348706034203</v>
      </c>
      <c r="X6">
        <v>62.735516269691239</v>
      </c>
      <c r="Y6">
        <v>0</v>
      </c>
      <c r="Z6">
        <v>0</v>
      </c>
      <c r="AA6">
        <v>17.831860451898741</v>
      </c>
      <c r="AB6">
        <v>16.712729310658247</v>
      </c>
      <c r="AC6">
        <v>12.295155497832429</v>
      </c>
      <c r="AD6">
        <v>15.53599230998562</v>
      </c>
      <c r="AE6">
        <v>0</v>
      </c>
      <c r="AF6">
        <v>23.700499054713518</v>
      </c>
      <c r="AG6">
        <v>25.956591953800821</v>
      </c>
      <c r="AH6">
        <v>64.715747283561555</v>
      </c>
      <c r="AI6">
        <v>0</v>
      </c>
      <c r="AJ6">
        <v>0</v>
      </c>
      <c r="AK6">
        <v>21.743950798112547</v>
      </c>
      <c r="AL6">
        <v>50.099884799999991</v>
      </c>
      <c r="AM6">
        <v>6.6850919690870274</v>
      </c>
      <c r="AN6">
        <v>0</v>
      </c>
      <c r="AO6">
        <v>0</v>
      </c>
      <c r="AP6">
        <v>4.4435489763877376</v>
      </c>
      <c r="AQ6">
        <v>38.024901021817918</v>
      </c>
      <c r="AR6">
        <v>10.275225135688402</v>
      </c>
      <c r="AS6">
        <v>6.259644023350706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1172.6909728712483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490.8490896753504</v>
      </c>
      <c r="L7">
        <v>3.1099895996284248</v>
      </c>
      <c r="M7">
        <v>61.436825903257649</v>
      </c>
      <c r="N7">
        <v>50.236331532884066</v>
      </c>
      <c r="O7">
        <v>70.972439196745313</v>
      </c>
      <c r="P7">
        <v>23.407887659353165</v>
      </c>
      <c r="Q7">
        <v>8.6944515959252957</v>
      </c>
      <c r="R7">
        <v>17.931913720750551</v>
      </c>
      <c r="S7">
        <v>0</v>
      </c>
      <c r="T7">
        <v>0</v>
      </c>
      <c r="U7">
        <v>49.650355882089421</v>
      </c>
      <c r="V7">
        <v>5.7770428020219038</v>
      </c>
      <c r="W7">
        <v>13.608348706034203</v>
      </c>
      <c r="X7">
        <v>62.735516269691239</v>
      </c>
      <c r="Y7">
        <v>0</v>
      </c>
      <c r="Z7">
        <v>0</v>
      </c>
      <c r="AA7">
        <v>17.831860451898741</v>
      </c>
      <c r="AB7">
        <v>16.712729310658247</v>
      </c>
      <c r="AC7">
        <v>12.295155497832429</v>
      </c>
      <c r="AD7">
        <v>15.53599230998562</v>
      </c>
      <c r="AE7">
        <v>0</v>
      </c>
      <c r="AF7">
        <v>23.700499054713518</v>
      </c>
      <c r="AG7">
        <v>25.956591953800821</v>
      </c>
      <c r="AH7">
        <v>64.715747283561555</v>
      </c>
      <c r="AI7">
        <v>0</v>
      </c>
      <c r="AJ7">
        <v>0</v>
      </c>
      <c r="AK7">
        <v>21.743950798112547</v>
      </c>
      <c r="AL7">
        <v>50.099884799999991</v>
      </c>
      <c r="AM7">
        <v>6.6850919690870274</v>
      </c>
      <c r="AN7">
        <v>0</v>
      </c>
      <c r="AO7">
        <v>0</v>
      </c>
      <c r="AP7">
        <v>4.4435489763877376</v>
      </c>
      <c r="AQ7">
        <v>38.024901021817918</v>
      </c>
      <c r="AR7">
        <v>10.275225135688402</v>
      </c>
      <c r="AS7">
        <v>6.259644023350706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1172.6910151306272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490.8490896753504</v>
      </c>
      <c r="L8">
        <v>3.1099641899248183</v>
      </c>
      <c r="M8">
        <v>61.436825903257649</v>
      </c>
      <c r="N8">
        <v>50.236331532884066</v>
      </c>
      <c r="O8">
        <v>70.972439196745313</v>
      </c>
      <c r="P8">
        <v>23.407887659353165</v>
      </c>
      <c r="Q8">
        <v>8.6944515959252957</v>
      </c>
      <c r="R8">
        <v>17.931913720750551</v>
      </c>
      <c r="S8">
        <v>0</v>
      </c>
      <c r="T8">
        <v>0</v>
      </c>
      <c r="U8">
        <v>49.650355882089421</v>
      </c>
      <c r="V8">
        <v>5.7770428020219038</v>
      </c>
      <c r="W8">
        <v>13.608348706034203</v>
      </c>
      <c r="X8">
        <v>62.735516269691239</v>
      </c>
      <c r="Y8">
        <v>0</v>
      </c>
      <c r="Z8">
        <v>0</v>
      </c>
      <c r="AA8">
        <v>17.831860451898741</v>
      </c>
      <c r="AB8">
        <v>16.712729310658247</v>
      </c>
      <c r="AC8">
        <v>12.295155497832429</v>
      </c>
      <c r="AD8">
        <v>15.53599230998562</v>
      </c>
      <c r="AE8">
        <v>0</v>
      </c>
      <c r="AF8">
        <v>23.700499054713518</v>
      </c>
      <c r="AG8">
        <v>25.956591953800821</v>
      </c>
      <c r="AH8">
        <v>64.715747283561555</v>
      </c>
      <c r="AI8">
        <v>0</v>
      </c>
      <c r="AJ8">
        <v>0</v>
      </c>
      <c r="AK8">
        <v>21.743950798112547</v>
      </c>
      <c r="AL8">
        <v>50.099884799999991</v>
      </c>
      <c r="AM8">
        <v>6.6850919690870274</v>
      </c>
      <c r="AN8">
        <v>0</v>
      </c>
      <c r="AO8">
        <v>0</v>
      </c>
      <c r="AP8">
        <v>4.4435489763877376</v>
      </c>
      <c r="AQ8">
        <v>38.024901021817918</v>
      </c>
      <c r="AR8">
        <v>10.275225135688402</v>
      </c>
      <c r="AS8">
        <v>6.259644023350706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1172.6909897209237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490.8490896753504</v>
      </c>
      <c r="L9">
        <v>3.1099872167459566</v>
      </c>
      <c r="M9">
        <v>61.436825903257649</v>
      </c>
      <c r="N9">
        <v>50.236331532884066</v>
      </c>
      <c r="O9">
        <v>70.972439196745313</v>
      </c>
      <c r="P9">
        <v>23.407887659353165</v>
      </c>
      <c r="Q9">
        <v>8.6944515959252957</v>
      </c>
      <c r="R9">
        <v>17.931913720750551</v>
      </c>
      <c r="S9">
        <v>0</v>
      </c>
      <c r="T9">
        <v>0</v>
      </c>
      <c r="U9">
        <v>49.650355882089421</v>
      </c>
      <c r="V9">
        <v>5.7770428020219038</v>
      </c>
      <c r="W9">
        <v>13.608348706034203</v>
      </c>
      <c r="X9">
        <v>62.735516269691239</v>
      </c>
      <c r="Y9">
        <v>0</v>
      </c>
      <c r="Z9">
        <v>0</v>
      </c>
      <c r="AA9">
        <v>17.831860451898741</v>
      </c>
      <c r="AB9">
        <v>16.712729310658247</v>
      </c>
      <c r="AC9">
        <v>12.295155497832429</v>
      </c>
      <c r="AD9">
        <v>15.53599230998562</v>
      </c>
      <c r="AE9">
        <v>0</v>
      </c>
      <c r="AF9">
        <v>23.700499054713518</v>
      </c>
      <c r="AG9">
        <v>25.956591953800821</v>
      </c>
      <c r="AH9">
        <v>64.715747283561555</v>
      </c>
      <c r="AI9">
        <v>0</v>
      </c>
      <c r="AJ9">
        <v>0</v>
      </c>
      <c r="AK9">
        <v>21.743950798112547</v>
      </c>
      <c r="AL9">
        <v>50.099884799999991</v>
      </c>
      <c r="AM9">
        <v>6.6850919690870274</v>
      </c>
      <c r="AN9">
        <v>0</v>
      </c>
      <c r="AO9">
        <v>0</v>
      </c>
      <c r="AP9">
        <v>4.4435489763877376</v>
      </c>
      <c r="AQ9">
        <v>38.024901021817918</v>
      </c>
      <c r="AR9">
        <v>10.275225135688402</v>
      </c>
      <c r="AS9">
        <v>6.259644023350706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1172.6910127477447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490.8490896753504</v>
      </c>
      <c r="L10">
        <v>3.1099872167459566</v>
      </c>
      <c r="M10">
        <v>61.436825903257649</v>
      </c>
      <c r="N10">
        <v>50.236331532884066</v>
      </c>
      <c r="O10">
        <v>70.972439196745313</v>
      </c>
      <c r="P10">
        <v>23.407887659353165</v>
      </c>
      <c r="Q10">
        <v>8.6944515959252957</v>
      </c>
      <c r="R10">
        <v>17.931913720750551</v>
      </c>
      <c r="S10">
        <v>0</v>
      </c>
      <c r="T10">
        <v>0</v>
      </c>
      <c r="U10">
        <v>49.650355882089421</v>
      </c>
      <c r="V10">
        <v>5.7770428020219038</v>
      </c>
      <c r="W10">
        <v>13.608348706034203</v>
      </c>
      <c r="X10">
        <v>62.735516269691239</v>
      </c>
      <c r="Y10">
        <v>0</v>
      </c>
      <c r="Z10">
        <v>0</v>
      </c>
      <c r="AA10">
        <v>17.831860451898741</v>
      </c>
      <c r="AB10">
        <v>16.712729310658247</v>
      </c>
      <c r="AC10">
        <v>12.295155497832429</v>
      </c>
      <c r="AD10">
        <v>15.53599230998562</v>
      </c>
      <c r="AE10">
        <v>0</v>
      </c>
      <c r="AF10">
        <v>23.700499054713518</v>
      </c>
      <c r="AG10">
        <v>25.956591953800821</v>
      </c>
      <c r="AH10">
        <v>64.715747283561555</v>
      </c>
      <c r="AI10">
        <v>0</v>
      </c>
      <c r="AJ10">
        <v>0</v>
      </c>
      <c r="AK10">
        <v>21.743950798112547</v>
      </c>
      <c r="AL10">
        <v>50.099884799999991</v>
      </c>
      <c r="AM10">
        <v>6.6850919690870274</v>
      </c>
      <c r="AN10">
        <v>0</v>
      </c>
      <c r="AO10">
        <v>0</v>
      </c>
      <c r="AP10">
        <v>4.4435489763877376</v>
      </c>
      <c r="AQ10">
        <v>38.024901021817918</v>
      </c>
      <c r="AR10">
        <v>10.275225135688402</v>
      </c>
      <c r="AS10">
        <v>6.259644023350706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1172.6910127477447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490.8490896753504</v>
      </c>
      <c r="L11">
        <v>3.0399875044719313</v>
      </c>
      <c r="M11">
        <v>61.436825903257649</v>
      </c>
      <c r="N11">
        <v>50.236331532884066</v>
      </c>
      <c r="O11">
        <v>70.972439196745313</v>
      </c>
      <c r="P11">
        <v>23.407887659353165</v>
      </c>
      <c r="Q11">
        <v>8.6944515959252957</v>
      </c>
      <c r="R11">
        <v>17.931913720750551</v>
      </c>
      <c r="S11">
        <v>0</v>
      </c>
      <c r="T11">
        <v>0</v>
      </c>
      <c r="U11">
        <v>49.650355882089421</v>
      </c>
      <c r="V11">
        <v>5.7770428020219038</v>
      </c>
      <c r="W11">
        <v>13.608348706034203</v>
      </c>
      <c r="X11">
        <v>62.735516269691239</v>
      </c>
      <c r="Y11">
        <v>0</v>
      </c>
      <c r="Z11">
        <v>0</v>
      </c>
      <c r="AA11">
        <v>17.831860451898741</v>
      </c>
      <c r="AB11">
        <v>16.712729310658247</v>
      </c>
      <c r="AC11">
        <v>12.295155497832429</v>
      </c>
      <c r="AD11">
        <v>15.53599230998562</v>
      </c>
      <c r="AE11">
        <v>0</v>
      </c>
      <c r="AF11">
        <v>23.700499054713518</v>
      </c>
      <c r="AG11">
        <v>25.956591953800821</v>
      </c>
      <c r="AH11">
        <v>64.715747283561555</v>
      </c>
      <c r="AI11">
        <v>0</v>
      </c>
      <c r="AJ11">
        <v>0</v>
      </c>
      <c r="AK11">
        <v>21.743950798112547</v>
      </c>
      <c r="AL11">
        <v>50.099884799999991</v>
      </c>
      <c r="AM11">
        <v>6.6850919690870274</v>
      </c>
      <c r="AN11">
        <v>0</v>
      </c>
      <c r="AO11">
        <v>0</v>
      </c>
      <c r="AP11">
        <v>4.4435489763877376</v>
      </c>
      <c r="AQ11">
        <v>38.024901021817918</v>
      </c>
      <c r="AR11">
        <v>16.346948799999996</v>
      </c>
      <c r="AS11">
        <v>13.885028888028783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1186.3181215644604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490.8490896753504</v>
      </c>
      <c r="L12">
        <v>3.0399875044719313</v>
      </c>
      <c r="M12">
        <v>61.436825903257649</v>
      </c>
      <c r="N12">
        <v>50.236331532884066</v>
      </c>
      <c r="O12">
        <v>70.972439196745313</v>
      </c>
      <c r="P12">
        <v>23.407887659353165</v>
      </c>
      <c r="Q12">
        <v>8.6944515959252957</v>
      </c>
      <c r="R12">
        <v>17.931913720750551</v>
      </c>
      <c r="S12">
        <v>0</v>
      </c>
      <c r="T12">
        <v>0</v>
      </c>
      <c r="U12">
        <v>49.650355882089421</v>
      </c>
      <c r="V12">
        <v>5.7770428020219038</v>
      </c>
      <c r="W12">
        <v>13.608348706034203</v>
      </c>
      <c r="X12">
        <v>62.735516269691239</v>
      </c>
      <c r="Y12">
        <v>0</v>
      </c>
      <c r="Z12">
        <v>0</v>
      </c>
      <c r="AA12">
        <v>17.831860451898741</v>
      </c>
      <c r="AB12">
        <v>16.712729310658247</v>
      </c>
      <c r="AC12">
        <v>12.295155497832429</v>
      </c>
      <c r="AD12">
        <v>15.53599230998562</v>
      </c>
      <c r="AE12">
        <v>0</v>
      </c>
      <c r="AF12">
        <v>23.700499054713518</v>
      </c>
      <c r="AG12">
        <v>25.956591953800821</v>
      </c>
      <c r="AH12">
        <v>64.715747283561555</v>
      </c>
      <c r="AI12">
        <v>0</v>
      </c>
      <c r="AJ12">
        <v>0</v>
      </c>
      <c r="AK12">
        <v>21.743950798112547</v>
      </c>
      <c r="AL12">
        <v>50.099884799999991</v>
      </c>
      <c r="AM12">
        <v>6.6850919690870274</v>
      </c>
      <c r="AN12">
        <v>0</v>
      </c>
      <c r="AO12">
        <v>0</v>
      </c>
      <c r="AP12">
        <v>4.4435489763877376</v>
      </c>
      <c r="AQ12">
        <v>38.024901021817918</v>
      </c>
      <c r="AR12">
        <v>16.346948799999996</v>
      </c>
      <c r="AS12">
        <v>13.885028888028783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1186.3181215644604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490.8490896753504</v>
      </c>
      <c r="L13">
        <v>3.1100180483269475</v>
      </c>
      <c r="M13">
        <v>61.436825903257649</v>
      </c>
      <c r="N13">
        <v>50.236331532884066</v>
      </c>
      <c r="O13">
        <v>70.972439196745313</v>
      </c>
      <c r="P13">
        <v>23.407887659353165</v>
      </c>
      <c r="Q13">
        <v>8.6944515959252957</v>
      </c>
      <c r="R13">
        <v>17.931913720750551</v>
      </c>
      <c r="S13">
        <v>0</v>
      </c>
      <c r="T13">
        <v>0</v>
      </c>
      <c r="U13">
        <v>49.650355882089421</v>
      </c>
      <c r="V13">
        <v>5.7770428020219038</v>
      </c>
      <c r="W13">
        <v>13.608348706034203</v>
      </c>
      <c r="X13">
        <v>62.735516269691239</v>
      </c>
      <c r="Y13">
        <v>0</v>
      </c>
      <c r="Z13">
        <v>0</v>
      </c>
      <c r="AA13">
        <v>17.831860451898741</v>
      </c>
      <c r="AB13">
        <v>16.712729310658247</v>
      </c>
      <c r="AC13">
        <v>12.295155497832429</v>
      </c>
      <c r="AD13">
        <v>15.53599230998562</v>
      </c>
      <c r="AE13">
        <v>0</v>
      </c>
      <c r="AF13">
        <v>23.700499054713518</v>
      </c>
      <c r="AG13">
        <v>25.956591953800821</v>
      </c>
      <c r="AH13">
        <v>64.715747283561555</v>
      </c>
      <c r="AI13">
        <v>0</v>
      </c>
      <c r="AJ13">
        <v>0</v>
      </c>
      <c r="AK13">
        <v>21.743950798112547</v>
      </c>
      <c r="AL13">
        <v>50.099884799999991</v>
      </c>
      <c r="AM13">
        <v>6.6850919690870274</v>
      </c>
      <c r="AN13">
        <v>0</v>
      </c>
      <c r="AO13">
        <v>0</v>
      </c>
      <c r="AP13">
        <v>4.4435489763877376</v>
      </c>
      <c r="AQ13">
        <v>38.024901021817918</v>
      </c>
      <c r="AR13">
        <v>11.209336232155792</v>
      </c>
      <c r="AS13">
        <v>13.885028888028783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1181.250539540471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490.8490896753504</v>
      </c>
      <c r="L14">
        <v>3.1099093429222102</v>
      </c>
      <c r="M14">
        <v>61.436825903257649</v>
      </c>
      <c r="N14">
        <v>50.236331532884066</v>
      </c>
      <c r="O14">
        <v>70.972439196745313</v>
      </c>
      <c r="P14">
        <v>23.407887659353165</v>
      </c>
      <c r="Q14">
        <v>8.6944515959252957</v>
      </c>
      <c r="R14">
        <v>17.931913720750551</v>
      </c>
      <c r="S14">
        <v>0</v>
      </c>
      <c r="T14">
        <v>0</v>
      </c>
      <c r="U14">
        <v>49.650355882089421</v>
      </c>
      <c r="V14">
        <v>5.7770428020219038</v>
      </c>
      <c r="W14">
        <v>13.608348706034203</v>
      </c>
      <c r="X14">
        <v>62.735516269691239</v>
      </c>
      <c r="Y14">
        <v>0</v>
      </c>
      <c r="Z14">
        <v>0</v>
      </c>
      <c r="AA14">
        <v>17.831860451898741</v>
      </c>
      <c r="AB14">
        <v>16.712729310658247</v>
      </c>
      <c r="AC14">
        <v>12.295155497832429</v>
      </c>
      <c r="AD14">
        <v>15.53599230998562</v>
      </c>
      <c r="AE14">
        <v>0</v>
      </c>
      <c r="AF14">
        <v>23.700499054713518</v>
      </c>
      <c r="AG14">
        <v>25.956591953800821</v>
      </c>
      <c r="AH14">
        <v>64.715747283561555</v>
      </c>
      <c r="AI14">
        <v>0</v>
      </c>
      <c r="AJ14">
        <v>0</v>
      </c>
      <c r="AK14">
        <v>21.743950798112547</v>
      </c>
      <c r="AL14">
        <v>50.099884799999991</v>
      </c>
      <c r="AM14">
        <v>6.6850919690870274</v>
      </c>
      <c r="AN14">
        <v>0</v>
      </c>
      <c r="AO14">
        <v>0</v>
      </c>
      <c r="AP14">
        <v>4.4435489763877376</v>
      </c>
      <c r="AQ14">
        <v>38.024901021817918</v>
      </c>
      <c r="AR14">
        <v>11.209336232155792</v>
      </c>
      <c r="AS14">
        <v>13.885028888028783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1181.2504308350663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419.85054751741353</v>
      </c>
      <c r="L15">
        <v>3.1099805230501598</v>
      </c>
      <c r="M15">
        <v>61.436825903257649</v>
      </c>
      <c r="N15">
        <v>50.236331532884066</v>
      </c>
      <c r="O15">
        <v>70.972439196745313</v>
      </c>
      <c r="P15">
        <v>23.407887659353165</v>
      </c>
      <c r="Q15">
        <v>8.6944515959252957</v>
      </c>
      <c r="R15">
        <v>17.931913720750551</v>
      </c>
      <c r="S15">
        <v>0</v>
      </c>
      <c r="T15">
        <v>0</v>
      </c>
      <c r="U15">
        <v>49.650355882089421</v>
      </c>
      <c r="V15">
        <v>6.047110053542009</v>
      </c>
      <c r="W15">
        <v>13.781783752562744</v>
      </c>
      <c r="X15">
        <v>62.733999927366639</v>
      </c>
      <c r="Y15">
        <v>0</v>
      </c>
      <c r="Z15">
        <v>0</v>
      </c>
      <c r="AA15">
        <v>17.831860451898741</v>
      </c>
      <c r="AB15">
        <v>16.712729310658247</v>
      </c>
      <c r="AC15">
        <v>12.295155497832429</v>
      </c>
      <c r="AD15">
        <v>15.53599230998562</v>
      </c>
      <c r="AE15">
        <v>0</v>
      </c>
      <c r="AF15">
        <v>23.700499054713518</v>
      </c>
      <c r="AG15">
        <v>25.956591953800821</v>
      </c>
      <c r="AH15">
        <v>64.715747283561555</v>
      </c>
      <c r="AI15">
        <v>0</v>
      </c>
      <c r="AJ15">
        <v>0</v>
      </c>
      <c r="AK15">
        <v>21.743950798112547</v>
      </c>
      <c r="AL15">
        <v>50.099884799999991</v>
      </c>
      <c r="AM15">
        <v>6.6850919690870274</v>
      </c>
      <c r="AN15">
        <v>0</v>
      </c>
      <c r="AO15">
        <v>0</v>
      </c>
      <c r="AP15">
        <v>4.4435489763877376</v>
      </c>
      <c r="AQ15">
        <v>38.024901021817918</v>
      </c>
      <c r="AR15">
        <v>11.209336232155792</v>
      </c>
      <c r="AS15">
        <v>6.259644023350706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1103.0685609483035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346.74768091392986</v>
      </c>
      <c r="L16">
        <v>3.1099805230501598</v>
      </c>
      <c r="M16">
        <v>61.436825903257649</v>
      </c>
      <c r="N16">
        <v>50.236331532884066</v>
      </c>
      <c r="O16">
        <v>70.972439196745313</v>
      </c>
      <c r="P16">
        <v>23.407887659353165</v>
      </c>
      <c r="Q16">
        <v>8.6944515959252957</v>
      </c>
      <c r="R16">
        <v>17.931913720750551</v>
      </c>
      <c r="S16">
        <v>0</v>
      </c>
      <c r="T16">
        <v>0</v>
      </c>
      <c r="U16">
        <v>49.650355882089421</v>
      </c>
      <c r="V16">
        <v>6.047110053542009</v>
      </c>
      <c r="W16">
        <v>13.60597642806013</v>
      </c>
      <c r="X16">
        <v>62.733999927366639</v>
      </c>
      <c r="Y16">
        <v>0</v>
      </c>
      <c r="Z16">
        <v>0</v>
      </c>
      <c r="AA16">
        <v>17.831860451898741</v>
      </c>
      <c r="AB16">
        <v>16.712729310658247</v>
      </c>
      <c r="AC16">
        <v>12.295155497832429</v>
      </c>
      <c r="AD16">
        <v>15.53599230998562</v>
      </c>
      <c r="AE16">
        <v>0</v>
      </c>
      <c r="AF16">
        <v>23.700499054713518</v>
      </c>
      <c r="AG16">
        <v>25.956591953800821</v>
      </c>
      <c r="AH16">
        <v>64.715747283561555</v>
      </c>
      <c r="AI16">
        <v>0</v>
      </c>
      <c r="AJ16">
        <v>0</v>
      </c>
      <c r="AK16">
        <v>21.743950798112547</v>
      </c>
      <c r="AL16">
        <v>50.099884799999991</v>
      </c>
      <c r="AM16">
        <v>6.6850919690870274</v>
      </c>
      <c r="AN16">
        <v>0</v>
      </c>
      <c r="AO16">
        <v>0</v>
      </c>
      <c r="AP16">
        <v>4.4435489763877376</v>
      </c>
      <c r="AQ16">
        <v>38.024901021817918</v>
      </c>
      <c r="AR16">
        <v>11.209336232155792</v>
      </c>
      <c r="AS16">
        <v>6.259644023350706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1029.7898870203171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288.95544310983786</v>
      </c>
      <c r="L17">
        <v>3.1900342611653096</v>
      </c>
      <c r="M17">
        <v>61.436825903257649</v>
      </c>
      <c r="N17">
        <v>50.236331532884066</v>
      </c>
      <c r="O17">
        <v>70.972439196745313</v>
      </c>
      <c r="P17">
        <v>23.407887659353165</v>
      </c>
      <c r="Q17">
        <v>8.6944515959252957</v>
      </c>
      <c r="R17">
        <v>17.931913720750551</v>
      </c>
      <c r="S17">
        <v>0</v>
      </c>
      <c r="T17">
        <v>0</v>
      </c>
      <c r="U17">
        <v>49.650355882089421</v>
      </c>
      <c r="V17">
        <v>6.047110053542009</v>
      </c>
      <c r="W17">
        <v>13.60597642806013</v>
      </c>
      <c r="X17">
        <v>62.733999927366639</v>
      </c>
      <c r="Y17">
        <v>0</v>
      </c>
      <c r="Z17">
        <v>0</v>
      </c>
      <c r="AA17">
        <v>17.831860451898741</v>
      </c>
      <c r="AB17">
        <v>16.712729310658247</v>
      </c>
      <c r="AC17">
        <v>12.295155497832429</v>
      </c>
      <c r="AD17">
        <v>15.53599230998562</v>
      </c>
      <c r="AE17">
        <v>0</v>
      </c>
      <c r="AF17">
        <v>23.700499054713518</v>
      </c>
      <c r="AG17">
        <v>25.956591953800821</v>
      </c>
      <c r="AH17">
        <v>64.715747283561555</v>
      </c>
      <c r="AI17">
        <v>0</v>
      </c>
      <c r="AJ17">
        <v>0</v>
      </c>
      <c r="AK17">
        <v>21.743950798112547</v>
      </c>
      <c r="AL17">
        <v>50.099884799999991</v>
      </c>
      <c r="AM17">
        <v>6.6850919690870274</v>
      </c>
      <c r="AN17">
        <v>0</v>
      </c>
      <c r="AO17">
        <v>0</v>
      </c>
      <c r="AP17">
        <v>4.4435489763877376</v>
      </c>
      <c r="AQ17">
        <v>38.024901021817918</v>
      </c>
      <c r="AR17">
        <v>11.209336232155792</v>
      </c>
      <c r="AS17">
        <v>6.259644023350706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972.07770295434011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273.06209441994247</v>
      </c>
      <c r="L18">
        <v>3.1900342611653096</v>
      </c>
      <c r="M18">
        <v>61.436825903257649</v>
      </c>
      <c r="N18">
        <v>50.236331532884066</v>
      </c>
      <c r="O18">
        <v>70.972439196745313</v>
      </c>
      <c r="P18">
        <v>23.407887659353165</v>
      </c>
      <c r="Q18">
        <v>8.6944515959252957</v>
      </c>
      <c r="R18">
        <v>17.931913720750551</v>
      </c>
      <c r="S18">
        <v>0</v>
      </c>
      <c r="T18">
        <v>0</v>
      </c>
      <c r="U18">
        <v>49.650355882089421</v>
      </c>
      <c r="V18">
        <v>6.047110053542009</v>
      </c>
      <c r="W18">
        <v>13.60597642806013</v>
      </c>
      <c r="X18">
        <v>62.733999927366639</v>
      </c>
      <c r="Y18">
        <v>0</v>
      </c>
      <c r="Z18">
        <v>0</v>
      </c>
      <c r="AA18">
        <v>17.831860451898741</v>
      </c>
      <c r="AB18">
        <v>16.712729310658247</v>
      </c>
      <c r="AC18">
        <v>12.295155497832429</v>
      </c>
      <c r="AD18">
        <v>15.53599230998562</v>
      </c>
      <c r="AE18">
        <v>0</v>
      </c>
      <c r="AF18">
        <v>23.700499054713518</v>
      </c>
      <c r="AG18">
        <v>25.956591953800821</v>
      </c>
      <c r="AH18">
        <v>64.715747283561555</v>
      </c>
      <c r="AI18">
        <v>0</v>
      </c>
      <c r="AJ18">
        <v>0</v>
      </c>
      <c r="AK18">
        <v>21.743950798112547</v>
      </c>
      <c r="AL18">
        <v>50.099884799999991</v>
      </c>
      <c r="AM18">
        <v>6.6850919690870274</v>
      </c>
      <c r="AN18">
        <v>0</v>
      </c>
      <c r="AO18">
        <v>0</v>
      </c>
      <c r="AP18">
        <v>4.4435489763877376</v>
      </c>
      <c r="AQ18">
        <v>38.024901021817918</v>
      </c>
      <c r="AR18">
        <v>11.209336232155792</v>
      </c>
      <c r="AS18">
        <v>6.259644023350706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956.18435426444466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273.06209441994247</v>
      </c>
      <c r="L19">
        <v>3.1900342611653096</v>
      </c>
      <c r="M19">
        <v>61.436825903257649</v>
      </c>
      <c r="N19">
        <v>50.236331532884066</v>
      </c>
      <c r="O19">
        <v>70.972439196745313</v>
      </c>
      <c r="P19">
        <v>23.407887659353165</v>
      </c>
      <c r="Q19">
        <v>8.6943321301775143</v>
      </c>
      <c r="R19">
        <v>17.938154170715695</v>
      </c>
      <c r="S19">
        <v>0</v>
      </c>
      <c r="T19">
        <v>0</v>
      </c>
      <c r="U19">
        <v>49.650355882089421</v>
      </c>
      <c r="V19">
        <v>6.047110053542009</v>
      </c>
      <c r="W19">
        <v>13.60597642806013</v>
      </c>
      <c r="X19">
        <v>62.733999927366639</v>
      </c>
      <c r="Y19">
        <v>0</v>
      </c>
      <c r="Z19">
        <v>0</v>
      </c>
      <c r="AA19">
        <v>17.831860451898741</v>
      </c>
      <c r="AB19">
        <v>16.712729310658247</v>
      </c>
      <c r="AC19">
        <v>12.295155497832429</v>
      </c>
      <c r="AD19">
        <v>15.53599230998562</v>
      </c>
      <c r="AE19">
        <v>0</v>
      </c>
      <c r="AF19">
        <v>23.700499054713518</v>
      </c>
      <c r="AG19">
        <v>25.956591953800821</v>
      </c>
      <c r="AH19">
        <v>64.715747283561555</v>
      </c>
      <c r="AI19">
        <v>0</v>
      </c>
      <c r="AJ19">
        <v>0</v>
      </c>
      <c r="AK19">
        <v>21.743950798112547</v>
      </c>
      <c r="AL19">
        <v>50.099884799999991</v>
      </c>
      <c r="AM19">
        <v>6.6850919690870274</v>
      </c>
      <c r="AN19">
        <v>0</v>
      </c>
      <c r="AO19">
        <v>0</v>
      </c>
      <c r="AP19">
        <v>4.4435489763877376</v>
      </c>
      <c r="AQ19">
        <v>38.024901021817918</v>
      </c>
      <c r="AR19">
        <v>16.346948799999996</v>
      </c>
      <c r="AS19">
        <v>6.259644023350706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961.32808781650613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273.06209441994247</v>
      </c>
      <c r="L20">
        <v>3.1900342611653096</v>
      </c>
      <c r="M20">
        <v>61.436825903257649</v>
      </c>
      <c r="N20">
        <v>50.236331532884066</v>
      </c>
      <c r="O20">
        <v>70.972439196745313</v>
      </c>
      <c r="P20">
        <v>23.407887659353165</v>
      </c>
      <c r="Q20">
        <v>8.6943321301775143</v>
      </c>
      <c r="R20">
        <v>17.938154170715695</v>
      </c>
      <c r="S20">
        <v>0</v>
      </c>
      <c r="T20">
        <v>0</v>
      </c>
      <c r="U20">
        <v>49.650355882089421</v>
      </c>
      <c r="V20">
        <v>6.047110053542009</v>
      </c>
      <c r="W20">
        <v>13.60597642806013</v>
      </c>
      <c r="X20">
        <v>62.733999927366639</v>
      </c>
      <c r="Y20">
        <v>0</v>
      </c>
      <c r="Z20">
        <v>0</v>
      </c>
      <c r="AA20">
        <v>17.831860451898741</v>
      </c>
      <c r="AB20">
        <v>16.712729310658247</v>
      </c>
      <c r="AC20">
        <v>12.295155497832429</v>
      </c>
      <c r="AD20">
        <v>15.53599230998562</v>
      </c>
      <c r="AE20">
        <v>0</v>
      </c>
      <c r="AF20">
        <v>23.700499054713518</v>
      </c>
      <c r="AG20">
        <v>25.956591953800821</v>
      </c>
      <c r="AH20">
        <v>64.715747283561555</v>
      </c>
      <c r="AI20">
        <v>0</v>
      </c>
      <c r="AJ20">
        <v>0</v>
      </c>
      <c r="AK20">
        <v>21.743950798112547</v>
      </c>
      <c r="AL20">
        <v>50.099884799999991</v>
      </c>
      <c r="AM20">
        <v>6.6850919690870274</v>
      </c>
      <c r="AN20">
        <v>0</v>
      </c>
      <c r="AO20">
        <v>0</v>
      </c>
      <c r="AP20">
        <v>4.4435489763877376</v>
      </c>
      <c r="AQ20">
        <v>38.024901021817918</v>
      </c>
      <c r="AR20">
        <v>16.346948799999996</v>
      </c>
      <c r="AS20">
        <v>6.259644023350706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961.32808781650613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273.06209441994247</v>
      </c>
      <c r="L21">
        <v>3.1900342611653096</v>
      </c>
      <c r="M21">
        <v>61.436825903257649</v>
      </c>
      <c r="N21">
        <v>50.236331532884066</v>
      </c>
      <c r="O21">
        <v>70.972439196745313</v>
      </c>
      <c r="P21">
        <v>23.407887659353165</v>
      </c>
      <c r="Q21">
        <v>5.1899999999999986</v>
      </c>
      <c r="R21">
        <v>10.476894814814816</v>
      </c>
      <c r="S21">
        <v>0</v>
      </c>
      <c r="T21">
        <v>0</v>
      </c>
      <c r="U21">
        <v>49.650355882089421</v>
      </c>
      <c r="V21">
        <v>6.047110053542009</v>
      </c>
      <c r="W21">
        <v>13.60597642806013</v>
      </c>
      <c r="X21">
        <v>62.733999927366639</v>
      </c>
      <c r="Y21">
        <v>0</v>
      </c>
      <c r="Z21">
        <v>0</v>
      </c>
      <c r="AA21">
        <v>17.831860451898741</v>
      </c>
      <c r="AB21">
        <v>16.712729310658247</v>
      </c>
      <c r="AC21">
        <v>12.295155497832429</v>
      </c>
      <c r="AD21">
        <v>15.53599230998562</v>
      </c>
      <c r="AE21">
        <v>0</v>
      </c>
      <c r="AF21">
        <v>23.700499054713518</v>
      </c>
      <c r="AG21">
        <v>25.956591953800821</v>
      </c>
      <c r="AH21">
        <v>64.715747283561555</v>
      </c>
      <c r="AI21">
        <v>0</v>
      </c>
      <c r="AJ21">
        <v>0</v>
      </c>
      <c r="AK21">
        <v>21.743950798112547</v>
      </c>
      <c r="AL21">
        <v>50.099884799999991</v>
      </c>
      <c r="AM21">
        <v>2.2328744274652101</v>
      </c>
      <c r="AN21">
        <v>0</v>
      </c>
      <c r="AO21">
        <v>2.3382125208000004</v>
      </c>
      <c r="AP21">
        <v>4.4435489763877376</v>
      </c>
      <c r="AQ21">
        <v>38.024901021817918</v>
      </c>
      <c r="AR21">
        <v>13.077558864311589</v>
      </c>
      <c r="AS21">
        <v>6.259644023350706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944.97910137391762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273.06209441994247</v>
      </c>
      <c r="L22">
        <v>3.1900342611653096</v>
      </c>
      <c r="M22">
        <v>61.436825903257649</v>
      </c>
      <c r="N22">
        <v>50.236331532884066</v>
      </c>
      <c r="O22">
        <v>70.972439196745313</v>
      </c>
      <c r="P22">
        <v>23.407887659353165</v>
      </c>
      <c r="Q22">
        <v>5.1899999999999986</v>
      </c>
      <c r="R22">
        <v>10.476894814814816</v>
      </c>
      <c r="S22">
        <v>0</v>
      </c>
      <c r="T22">
        <v>0</v>
      </c>
      <c r="U22">
        <v>49.650355882089421</v>
      </c>
      <c r="V22">
        <v>6.047110053542009</v>
      </c>
      <c r="W22">
        <v>13.60597642806013</v>
      </c>
      <c r="X22">
        <v>62.733999927366639</v>
      </c>
      <c r="Y22">
        <v>0</v>
      </c>
      <c r="Z22">
        <v>0</v>
      </c>
      <c r="AA22">
        <v>17.831860451898741</v>
      </c>
      <c r="AB22">
        <v>16.712729310658247</v>
      </c>
      <c r="AC22">
        <v>12.295155497832429</v>
      </c>
      <c r="AD22">
        <v>15.53599230998562</v>
      </c>
      <c r="AE22">
        <v>0</v>
      </c>
      <c r="AF22">
        <v>23.700499054713518</v>
      </c>
      <c r="AG22">
        <v>25.956591953800821</v>
      </c>
      <c r="AH22">
        <v>64.715747283561555</v>
      </c>
      <c r="AI22">
        <v>0</v>
      </c>
      <c r="AJ22">
        <v>0</v>
      </c>
      <c r="AK22">
        <v>21.743950798112547</v>
      </c>
      <c r="AL22">
        <v>50.099884799999991</v>
      </c>
      <c r="AM22">
        <v>2.2328744274652101</v>
      </c>
      <c r="AN22">
        <v>0</v>
      </c>
      <c r="AO22">
        <v>2.3382125208000004</v>
      </c>
      <c r="AP22">
        <v>4.4435489763877376</v>
      </c>
      <c r="AQ22">
        <v>38.024901021817918</v>
      </c>
      <c r="AR22">
        <v>13.077558864311589</v>
      </c>
      <c r="AS22">
        <v>6.259644023350706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944.97910137391762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273.06209441994247</v>
      </c>
      <c r="L23">
        <v>3.1900342611653096</v>
      </c>
      <c r="M23">
        <v>61.436825903257649</v>
      </c>
      <c r="N23">
        <v>50.235966802122817</v>
      </c>
      <c r="O23">
        <v>70.96220271520427</v>
      </c>
      <c r="P23">
        <v>23.40649544044523</v>
      </c>
      <c r="Q23">
        <v>5.1899999999999986</v>
      </c>
      <c r="R23">
        <v>10.476894814814816</v>
      </c>
      <c r="S23">
        <v>0</v>
      </c>
      <c r="T23">
        <v>0</v>
      </c>
      <c r="U23">
        <v>49.650355882089421</v>
      </c>
      <c r="V23">
        <v>6.047110053542009</v>
      </c>
      <c r="W23">
        <v>13.60597642806013</v>
      </c>
      <c r="X23">
        <v>62.733999927366639</v>
      </c>
      <c r="Y23">
        <v>0</v>
      </c>
      <c r="Z23">
        <v>0</v>
      </c>
      <c r="AA23">
        <v>17.831860451898741</v>
      </c>
      <c r="AB23">
        <v>16.712729310658247</v>
      </c>
      <c r="AC23">
        <v>12.295155497832429</v>
      </c>
      <c r="AD23">
        <v>15.53599230998562</v>
      </c>
      <c r="AE23">
        <v>0</v>
      </c>
      <c r="AF23">
        <v>23.700499054713518</v>
      </c>
      <c r="AG23">
        <v>25.956591953800821</v>
      </c>
      <c r="AH23">
        <v>64.715747283561555</v>
      </c>
      <c r="AI23">
        <v>0</v>
      </c>
      <c r="AJ23">
        <v>0</v>
      </c>
      <c r="AK23">
        <v>21.743950798112547</v>
      </c>
      <c r="AL23">
        <v>50.099884799999991</v>
      </c>
      <c r="AM23">
        <v>2.2328744274652101</v>
      </c>
      <c r="AN23">
        <v>0</v>
      </c>
      <c r="AO23">
        <v>2.3382125208000004</v>
      </c>
      <c r="AP23">
        <v>4.4435489763877376</v>
      </c>
      <c r="AQ23">
        <v>38.024901021817918</v>
      </c>
      <c r="AR23">
        <v>13.077558864311589</v>
      </c>
      <c r="AS23">
        <v>6.259644023350706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944.96710794270746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273.06209441994247</v>
      </c>
      <c r="L24">
        <v>3.1900342611653096</v>
      </c>
      <c r="M24">
        <v>61.436825903257649</v>
      </c>
      <c r="N24">
        <v>50.235966802122817</v>
      </c>
      <c r="O24">
        <v>70.96220271520427</v>
      </c>
      <c r="P24">
        <v>23.40649544044523</v>
      </c>
      <c r="Q24">
        <v>5.1899999999999986</v>
      </c>
      <c r="R24">
        <v>10.476894814814816</v>
      </c>
      <c r="S24">
        <v>0</v>
      </c>
      <c r="T24">
        <v>0</v>
      </c>
      <c r="U24">
        <v>49.650355882089421</v>
      </c>
      <c r="V24">
        <v>6.047110053542009</v>
      </c>
      <c r="W24">
        <v>13.60597642806013</v>
      </c>
      <c r="X24">
        <v>62.733999927366639</v>
      </c>
      <c r="Y24">
        <v>0</v>
      </c>
      <c r="Z24">
        <v>0</v>
      </c>
      <c r="AA24">
        <v>17.831860451898741</v>
      </c>
      <c r="AB24">
        <v>16.712729310658247</v>
      </c>
      <c r="AC24">
        <v>12.295155497832429</v>
      </c>
      <c r="AD24">
        <v>15.53599230998562</v>
      </c>
      <c r="AE24">
        <v>0</v>
      </c>
      <c r="AF24">
        <v>23.700499054713518</v>
      </c>
      <c r="AG24">
        <v>25.956591953800821</v>
      </c>
      <c r="AH24">
        <v>64.715747283561555</v>
      </c>
      <c r="AI24">
        <v>0</v>
      </c>
      <c r="AJ24">
        <v>0</v>
      </c>
      <c r="AK24">
        <v>21.743950798112547</v>
      </c>
      <c r="AL24">
        <v>50.099884799999991</v>
      </c>
      <c r="AM24">
        <v>2.2328744274652101</v>
      </c>
      <c r="AN24">
        <v>0</v>
      </c>
      <c r="AO24">
        <v>2.3382125208000004</v>
      </c>
      <c r="AP24">
        <v>4.4435489763877376</v>
      </c>
      <c r="AQ24">
        <v>38.024901021817918</v>
      </c>
      <c r="AR24">
        <v>13.077558864311589</v>
      </c>
      <c r="AS24">
        <v>6.259644023350706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944.96710794270746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272.97209372962607</v>
      </c>
      <c r="L25">
        <v>3.1900342611653096</v>
      </c>
      <c r="M25">
        <v>61.436825903257649</v>
      </c>
      <c r="N25">
        <v>50.235966802122817</v>
      </c>
      <c r="O25">
        <v>70.96220271520427</v>
      </c>
      <c r="P25">
        <v>23.40649544044523</v>
      </c>
      <c r="Q25">
        <v>5.1899999999999986</v>
      </c>
      <c r="R25">
        <v>10.411399362343817</v>
      </c>
      <c r="S25">
        <v>0</v>
      </c>
      <c r="T25">
        <v>0</v>
      </c>
      <c r="U25">
        <v>49.650355882089421</v>
      </c>
      <c r="V25">
        <v>6.047110053542009</v>
      </c>
      <c r="W25">
        <v>13.60597642806013</v>
      </c>
      <c r="X25">
        <v>62.733999927366639</v>
      </c>
      <c r="Y25">
        <v>0</v>
      </c>
      <c r="Z25">
        <v>0</v>
      </c>
      <c r="AA25">
        <v>17.831860451898741</v>
      </c>
      <c r="AB25">
        <v>16.712729310658247</v>
      </c>
      <c r="AC25">
        <v>12.295155497832429</v>
      </c>
      <c r="AD25">
        <v>15.53599230998562</v>
      </c>
      <c r="AE25">
        <v>0</v>
      </c>
      <c r="AF25">
        <v>23.700499054713518</v>
      </c>
      <c r="AG25">
        <v>25.956591953800821</v>
      </c>
      <c r="AH25">
        <v>64.715747283561555</v>
      </c>
      <c r="AI25">
        <v>0</v>
      </c>
      <c r="AJ25">
        <v>0</v>
      </c>
      <c r="AK25">
        <v>21.743950798112547</v>
      </c>
      <c r="AL25">
        <v>50.099884799999991</v>
      </c>
      <c r="AM25">
        <v>2.2328744274652101</v>
      </c>
      <c r="AN25">
        <v>0</v>
      </c>
      <c r="AO25">
        <v>2.1516530976000001</v>
      </c>
      <c r="AP25">
        <v>4.4435489763877376</v>
      </c>
      <c r="AQ25">
        <v>38.024901021817918</v>
      </c>
      <c r="AR25">
        <v>16.346948799999996</v>
      </c>
      <c r="AS25">
        <v>6.259644023350706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947.89444231240839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272.97209372962607</v>
      </c>
      <c r="L26">
        <v>3.1900342611653096</v>
      </c>
      <c r="M26">
        <v>61.436825903257649</v>
      </c>
      <c r="N26">
        <v>50.235966802122817</v>
      </c>
      <c r="O26">
        <v>70.96220271520427</v>
      </c>
      <c r="P26">
        <v>23.40649544044523</v>
      </c>
      <c r="Q26">
        <v>5.1899999999999986</v>
      </c>
      <c r="R26">
        <v>10.30174318769661</v>
      </c>
      <c r="S26">
        <v>0</v>
      </c>
      <c r="T26">
        <v>0</v>
      </c>
      <c r="U26">
        <v>49.650355882089421</v>
      </c>
      <c r="V26">
        <v>6.047110053542009</v>
      </c>
      <c r="W26">
        <v>13.60597642806013</v>
      </c>
      <c r="X26">
        <v>62.733999927366639</v>
      </c>
      <c r="Y26">
        <v>0</v>
      </c>
      <c r="Z26">
        <v>0</v>
      </c>
      <c r="AA26">
        <v>17.831860451898741</v>
      </c>
      <c r="AB26">
        <v>16.712729310658247</v>
      </c>
      <c r="AC26">
        <v>12.295155497832429</v>
      </c>
      <c r="AD26">
        <v>15.53599230998562</v>
      </c>
      <c r="AE26">
        <v>0</v>
      </c>
      <c r="AF26">
        <v>23.700499054713518</v>
      </c>
      <c r="AG26">
        <v>25.956591953800821</v>
      </c>
      <c r="AH26">
        <v>64.715747283561555</v>
      </c>
      <c r="AI26">
        <v>0</v>
      </c>
      <c r="AJ26">
        <v>0</v>
      </c>
      <c r="AK26">
        <v>21.743950798112547</v>
      </c>
      <c r="AL26">
        <v>50.099884799999991</v>
      </c>
      <c r="AM26">
        <v>2.2328744274652101</v>
      </c>
      <c r="AN26">
        <v>0</v>
      </c>
      <c r="AO26">
        <v>2.0894663304000001</v>
      </c>
      <c r="AP26">
        <v>4.4435489763877376</v>
      </c>
      <c r="AQ26">
        <v>38.024901021817918</v>
      </c>
      <c r="AR26">
        <v>16.346948799999996</v>
      </c>
      <c r="AS26">
        <v>6.259644023350706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947.72259937056117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271.61810760800432</v>
      </c>
      <c r="L27">
        <v>2.2701155216284987</v>
      </c>
      <c r="M27">
        <v>61.436825903257649</v>
      </c>
      <c r="N27">
        <v>50.236331532884066</v>
      </c>
      <c r="O27">
        <v>70.972439196745313</v>
      </c>
      <c r="P27">
        <v>23.407887659353165</v>
      </c>
      <c r="Q27">
        <v>4.3681433145994832</v>
      </c>
      <c r="R27">
        <v>10.305425364238411</v>
      </c>
      <c r="S27">
        <v>0</v>
      </c>
      <c r="T27">
        <v>0</v>
      </c>
      <c r="U27">
        <v>49.650355882089421</v>
      </c>
      <c r="V27">
        <v>6.0472603773584899</v>
      </c>
      <c r="W27">
        <v>13.551503848023332</v>
      </c>
      <c r="X27">
        <v>62.735516269691239</v>
      </c>
      <c r="Y27">
        <v>0</v>
      </c>
      <c r="Z27">
        <v>0</v>
      </c>
      <c r="AA27">
        <v>17.831860451898741</v>
      </c>
      <c r="AB27">
        <v>16.712729310658247</v>
      </c>
      <c r="AC27">
        <v>12.295155497832429</v>
      </c>
      <c r="AD27">
        <v>15.53599230998562</v>
      </c>
      <c r="AE27">
        <v>0</v>
      </c>
      <c r="AF27">
        <v>23.700499054713518</v>
      </c>
      <c r="AG27">
        <v>25.956591953800821</v>
      </c>
      <c r="AH27">
        <v>64.715747283561555</v>
      </c>
      <c r="AI27">
        <v>0</v>
      </c>
      <c r="AJ27">
        <v>0</v>
      </c>
      <c r="AK27">
        <v>21.743950798112547</v>
      </c>
      <c r="AL27">
        <v>50.099884799999991</v>
      </c>
      <c r="AM27">
        <v>2.2328744274652101</v>
      </c>
      <c r="AN27">
        <v>0</v>
      </c>
      <c r="AO27">
        <v>2.0272800023999999</v>
      </c>
      <c r="AP27">
        <v>4.4435489763877376</v>
      </c>
      <c r="AQ27">
        <v>38.024901021817918</v>
      </c>
      <c r="AR27">
        <v>13.077558864311589</v>
      </c>
      <c r="AS27">
        <v>13.885028888028783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948.88351611884821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269.87933012901448</v>
      </c>
      <c r="L28">
        <v>3.1099676529580131</v>
      </c>
      <c r="M28">
        <v>61.436825903257649</v>
      </c>
      <c r="N28">
        <v>50.236331532884066</v>
      </c>
      <c r="O28">
        <v>70.972439196745313</v>
      </c>
      <c r="P28">
        <v>23.407887659353165</v>
      </c>
      <c r="Q28">
        <v>4.3681433145994832</v>
      </c>
      <c r="R28">
        <v>10.305425364238411</v>
      </c>
      <c r="S28">
        <v>0</v>
      </c>
      <c r="T28">
        <v>0</v>
      </c>
      <c r="U28">
        <v>49.650355882089421</v>
      </c>
      <c r="V28">
        <v>6.0472603773584899</v>
      </c>
      <c r="W28">
        <v>13.608348706034203</v>
      </c>
      <c r="X28">
        <v>62.735516269691239</v>
      </c>
      <c r="Y28">
        <v>0</v>
      </c>
      <c r="Z28">
        <v>0</v>
      </c>
      <c r="AA28">
        <v>17.831860451898741</v>
      </c>
      <c r="AB28">
        <v>16.712729310658247</v>
      </c>
      <c r="AC28">
        <v>12.295155497832429</v>
      </c>
      <c r="AD28">
        <v>15.53599230998562</v>
      </c>
      <c r="AE28">
        <v>0</v>
      </c>
      <c r="AF28">
        <v>23.700499054713518</v>
      </c>
      <c r="AG28">
        <v>25.956591953800821</v>
      </c>
      <c r="AH28">
        <v>64.715747283561555</v>
      </c>
      <c r="AI28">
        <v>0</v>
      </c>
      <c r="AJ28">
        <v>0</v>
      </c>
      <c r="AK28">
        <v>21.743950798112547</v>
      </c>
      <c r="AL28">
        <v>50.099884799999991</v>
      </c>
      <c r="AM28">
        <v>2.2328744274652101</v>
      </c>
      <c r="AN28">
        <v>0</v>
      </c>
      <c r="AO28">
        <v>1.9650936744</v>
      </c>
      <c r="AP28">
        <v>4.4435489763877376</v>
      </c>
      <c r="AQ28">
        <v>38.024901021817918</v>
      </c>
      <c r="AR28">
        <v>13.077558864311589</v>
      </c>
      <c r="AS28">
        <v>13.885028888028783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947.97924930119882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321.12204421442993</v>
      </c>
      <c r="L29">
        <v>8.199686860620206</v>
      </c>
      <c r="M29">
        <v>61.436825903257649</v>
      </c>
      <c r="N29">
        <v>50.236331532884066</v>
      </c>
      <c r="O29">
        <v>70.972439196745313</v>
      </c>
      <c r="P29">
        <v>23.407887659353165</v>
      </c>
      <c r="Q29">
        <v>4.368842637931035</v>
      </c>
      <c r="R29">
        <v>10.30174318769661</v>
      </c>
      <c r="S29">
        <v>0</v>
      </c>
      <c r="T29">
        <v>0</v>
      </c>
      <c r="U29">
        <v>49.650355882089421</v>
      </c>
      <c r="V29">
        <v>6.0458502252252249</v>
      </c>
      <c r="W29">
        <v>13.608348706034203</v>
      </c>
      <c r="X29">
        <v>62.735516269691239</v>
      </c>
      <c r="Y29">
        <v>0</v>
      </c>
      <c r="Z29">
        <v>0</v>
      </c>
      <c r="AA29">
        <v>17.831860451898741</v>
      </c>
      <c r="AB29">
        <v>16.712729310658247</v>
      </c>
      <c r="AC29">
        <v>12.295155497832429</v>
      </c>
      <c r="AD29">
        <v>15.53599230998562</v>
      </c>
      <c r="AE29">
        <v>0</v>
      </c>
      <c r="AF29">
        <v>23.700499054713518</v>
      </c>
      <c r="AG29">
        <v>25.956591953800821</v>
      </c>
      <c r="AH29">
        <v>64.715747283561555</v>
      </c>
      <c r="AI29">
        <v>0</v>
      </c>
      <c r="AJ29">
        <v>0</v>
      </c>
      <c r="AK29">
        <v>21.743950798112547</v>
      </c>
      <c r="AL29">
        <v>50.099884799999991</v>
      </c>
      <c r="AM29">
        <v>2.2328744274652101</v>
      </c>
      <c r="AN29">
        <v>0</v>
      </c>
      <c r="AO29">
        <v>1.9650936744</v>
      </c>
      <c r="AP29">
        <v>4.4435489763877376</v>
      </c>
      <c r="AQ29">
        <v>38.024901021817918</v>
      </c>
      <c r="AR29">
        <v>14.011670399999996</v>
      </c>
      <c r="AS29">
        <v>13.885028888028783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1005.2414011246212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271.61810760800432</v>
      </c>
      <c r="L30">
        <v>3.1100323266821341</v>
      </c>
      <c r="M30">
        <v>61.436825903257649</v>
      </c>
      <c r="N30">
        <v>50.236331532884066</v>
      </c>
      <c r="O30">
        <v>70.972439196745313</v>
      </c>
      <c r="P30">
        <v>23.407887659353165</v>
      </c>
      <c r="Q30">
        <v>4.368842637931035</v>
      </c>
      <c r="R30">
        <v>10.30174318769661</v>
      </c>
      <c r="S30">
        <v>0</v>
      </c>
      <c r="T30">
        <v>0</v>
      </c>
      <c r="U30">
        <v>49.650355882089421</v>
      </c>
      <c r="V30">
        <v>6.0458502252252249</v>
      </c>
      <c r="W30">
        <v>13.608348706034203</v>
      </c>
      <c r="X30">
        <v>62.735516269691239</v>
      </c>
      <c r="Y30">
        <v>0</v>
      </c>
      <c r="Z30">
        <v>0</v>
      </c>
      <c r="AA30">
        <v>17.831860451898741</v>
      </c>
      <c r="AB30">
        <v>16.712729310658247</v>
      </c>
      <c r="AC30">
        <v>12.295155497832429</v>
      </c>
      <c r="AD30">
        <v>15.53599230998562</v>
      </c>
      <c r="AE30">
        <v>0</v>
      </c>
      <c r="AF30">
        <v>23.700499054713518</v>
      </c>
      <c r="AG30">
        <v>25.956591953800821</v>
      </c>
      <c r="AH30">
        <v>64.715747283561555</v>
      </c>
      <c r="AI30">
        <v>0</v>
      </c>
      <c r="AJ30">
        <v>0</v>
      </c>
      <c r="AK30">
        <v>21.743950798112547</v>
      </c>
      <c r="AL30">
        <v>50.099884799999991</v>
      </c>
      <c r="AM30">
        <v>2.2328744274652101</v>
      </c>
      <c r="AN30">
        <v>0</v>
      </c>
      <c r="AO30">
        <v>1.9650936744</v>
      </c>
      <c r="AP30">
        <v>4.4435489763877376</v>
      </c>
      <c r="AQ30">
        <v>38.024901021817918</v>
      </c>
      <c r="AR30">
        <v>14.011670399999996</v>
      </c>
      <c r="AS30">
        <v>13.885028888028783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950.64780998425749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271.61810760800432</v>
      </c>
      <c r="L31">
        <v>3.1100323266821341</v>
      </c>
      <c r="M31">
        <v>61.436825903257649</v>
      </c>
      <c r="N31">
        <v>50.236331532884066</v>
      </c>
      <c r="O31">
        <v>70.972439196745313</v>
      </c>
      <c r="P31">
        <v>23.407887659353165</v>
      </c>
      <c r="Q31">
        <v>4.368842637931035</v>
      </c>
      <c r="R31">
        <v>10.30174318769661</v>
      </c>
      <c r="S31">
        <v>0</v>
      </c>
      <c r="T31">
        <v>0</v>
      </c>
      <c r="U31">
        <v>48.529584770053482</v>
      </c>
      <c r="V31">
        <v>3.4071063103448274</v>
      </c>
      <c r="W31">
        <v>10.722150925785645</v>
      </c>
      <c r="X31">
        <v>47.240461220006921</v>
      </c>
      <c r="Y31">
        <v>0</v>
      </c>
      <c r="Z31">
        <v>0</v>
      </c>
      <c r="AA31">
        <v>17.831860451898741</v>
      </c>
      <c r="AB31">
        <v>16.712729310658247</v>
      </c>
      <c r="AC31">
        <v>12.295155497832429</v>
      </c>
      <c r="AD31">
        <v>15.53599230998562</v>
      </c>
      <c r="AE31">
        <v>0</v>
      </c>
      <c r="AF31">
        <v>23.700499054713518</v>
      </c>
      <c r="AG31">
        <v>25.956591953800821</v>
      </c>
      <c r="AH31">
        <v>64.715747283561555</v>
      </c>
      <c r="AI31">
        <v>0</v>
      </c>
      <c r="AJ31">
        <v>0</v>
      </c>
      <c r="AK31">
        <v>21.743950798112547</v>
      </c>
      <c r="AL31">
        <v>50.099884799999991</v>
      </c>
      <c r="AM31">
        <v>2.2328744274652101</v>
      </c>
      <c r="AN31">
        <v>0</v>
      </c>
      <c r="AO31">
        <v>3.5073190007999999</v>
      </c>
      <c r="AP31">
        <v>0</v>
      </c>
      <c r="AQ31">
        <v>38.024901021817918</v>
      </c>
      <c r="AR31">
        <v>14.011670399999996</v>
      </c>
      <c r="AS31">
        <v>6.259644023350706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917.98033361274236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271.61810760800432</v>
      </c>
      <c r="L32">
        <v>3.1100323266821341</v>
      </c>
      <c r="M32">
        <v>61.436825903257649</v>
      </c>
      <c r="N32">
        <v>50.236331532884066</v>
      </c>
      <c r="O32">
        <v>70.972439196745313</v>
      </c>
      <c r="P32">
        <v>23.407887659353165</v>
      </c>
      <c r="Q32">
        <v>4.368842637931035</v>
      </c>
      <c r="R32">
        <v>10.30174318769661</v>
      </c>
      <c r="S32">
        <v>0</v>
      </c>
      <c r="T32">
        <v>0</v>
      </c>
      <c r="U32">
        <v>48.529584770053482</v>
      </c>
      <c r="V32">
        <v>3.4071063103448274</v>
      </c>
      <c r="W32">
        <v>7.4261972467830883</v>
      </c>
      <c r="X32">
        <v>34.498815724930147</v>
      </c>
      <c r="Y32">
        <v>0</v>
      </c>
      <c r="Z32">
        <v>0</v>
      </c>
      <c r="AA32">
        <v>17.831860451898741</v>
      </c>
      <c r="AB32">
        <v>16.712729310658247</v>
      </c>
      <c r="AC32">
        <v>12.295155497832429</v>
      </c>
      <c r="AD32">
        <v>15.53599230998562</v>
      </c>
      <c r="AE32">
        <v>0</v>
      </c>
      <c r="AF32">
        <v>23.700499054713518</v>
      </c>
      <c r="AG32">
        <v>25.956591953800821</v>
      </c>
      <c r="AH32">
        <v>64.715747283561555</v>
      </c>
      <c r="AI32">
        <v>0</v>
      </c>
      <c r="AJ32">
        <v>0</v>
      </c>
      <c r="AK32">
        <v>21.743950798112547</v>
      </c>
      <c r="AL32">
        <v>50.099884799999991</v>
      </c>
      <c r="AM32">
        <v>2.2328744274652101</v>
      </c>
      <c r="AN32">
        <v>0</v>
      </c>
      <c r="AO32">
        <v>3.5073190007999999</v>
      </c>
      <c r="AP32">
        <v>0</v>
      </c>
      <c r="AQ32">
        <v>38.024901021817918</v>
      </c>
      <c r="AR32">
        <v>14.011670399999996</v>
      </c>
      <c r="AS32">
        <v>6.259644023350706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901.94273443866302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272.97209372962607</v>
      </c>
      <c r="L33">
        <v>3.1100474873892296</v>
      </c>
      <c r="M33">
        <v>61.436825903257649</v>
      </c>
      <c r="N33">
        <v>50.236331532884066</v>
      </c>
      <c r="O33">
        <v>70.972439196745313</v>
      </c>
      <c r="P33">
        <v>23.407887659353165</v>
      </c>
      <c r="Q33">
        <v>5.1899999999999986</v>
      </c>
      <c r="R33">
        <v>10.30174318769661</v>
      </c>
      <c r="S33">
        <v>0</v>
      </c>
      <c r="T33">
        <v>0</v>
      </c>
      <c r="U33">
        <v>48.529584770053482</v>
      </c>
      <c r="V33">
        <v>3.4071063103448274</v>
      </c>
      <c r="W33">
        <v>7.4261972467830883</v>
      </c>
      <c r="X33">
        <v>34.498815724930147</v>
      </c>
      <c r="Y33">
        <v>0</v>
      </c>
      <c r="Z33">
        <v>0</v>
      </c>
      <c r="AA33">
        <v>17.831860451898741</v>
      </c>
      <c r="AB33">
        <v>16.712729310658247</v>
      </c>
      <c r="AC33">
        <v>12.295155497832429</v>
      </c>
      <c r="AD33">
        <v>15.53599230998562</v>
      </c>
      <c r="AE33">
        <v>0</v>
      </c>
      <c r="AF33">
        <v>23.700499054713518</v>
      </c>
      <c r="AG33">
        <v>25.956591953800821</v>
      </c>
      <c r="AH33">
        <v>64.715747283561555</v>
      </c>
      <c r="AI33">
        <v>0</v>
      </c>
      <c r="AJ33">
        <v>0</v>
      </c>
      <c r="AK33">
        <v>21.743950798112547</v>
      </c>
      <c r="AL33">
        <v>50.099884799999991</v>
      </c>
      <c r="AM33">
        <v>2.2328744274652101</v>
      </c>
      <c r="AN33">
        <v>0</v>
      </c>
      <c r="AO33">
        <v>3.6938784240000002</v>
      </c>
      <c r="AP33">
        <v>0</v>
      </c>
      <c r="AQ33">
        <v>38.024901021817918</v>
      </c>
      <c r="AR33">
        <v>14.011670399999996</v>
      </c>
      <c r="AS33">
        <v>6.259644023350706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904.30445250626099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272.97209372962607</v>
      </c>
      <c r="L34">
        <v>3.1900342611653096</v>
      </c>
      <c r="M34">
        <v>61.436825903257649</v>
      </c>
      <c r="N34">
        <v>50.236331532884066</v>
      </c>
      <c r="O34">
        <v>70.972439196745313</v>
      </c>
      <c r="P34">
        <v>23.407887659353165</v>
      </c>
      <c r="Q34">
        <v>5.1899999999999986</v>
      </c>
      <c r="R34">
        <v>10.30174318769661</v>
      </c>
      <c r="S34">
        <v>0</v>
      </c>
      <c r="T34">
        <v>0</v>
      </c>
      <c r="U34">
        <v>48.529584770053482</v>
      </c>
      <c r="V34">
        <v>3.4071063103448274</v>
      </c>
      <c r="W34">
        <v>7.4261972467830883</v>
      </c>
      <c r="X34">
        <v>34.498815724930147</v>
      </c>
      <c r="Y34">
        <v>0</v>
      </c>
      <c r="Z34">
        <v>0</v>
      </c>
      <c r="AA34">
        <v>17.831860451898741</v>
      </c>
      <c r="AB34">
        <v>16.712729310658247</v>
      </c>
      <c r="AC34">
        <v>12.295155497832429</v>
      </c>
      <c r="AD34">
        <v>15.53599230998562</v>
      </c>
      <c r="AE34">
        <v>0</v>
      </c>
      <c r="AF34">
        <v>23.700499054713518</v>
      </c>
      <c r="AG34">
        <v>25.956591953800821</v>
      </c>
      <c r="AH34">
        <v>64.715747283561555</v>
      </c>
      <c r="AI34">
        <v>0</v>
      </c>
      <c r="AJ34">
        <v>0</v>
      </c>
      <c r="AK34">
        <v>21.743950798112547</v>
      </c>
      <c r="AL34">
        <v>50.099884799999991</v>
      </c>
      <c r="AM34">
        <v>2.2328744274652101</v>
      </c>
      <c r="AN34">
        <v>0</v>
      </c>
      <c r="AO34">
        <v>3.6938784240000002</v>
      </c>
      <c r="AP34">
        <v>0</v>
      </c>
      <c r="AQ34">
        <v>38.024901021817918</v>
      </c>
      <c r="AR34">
        <v>14.011670399999996</v>
      </c>
      <c r="AS34">
        <v>6.259644023350706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904.38443928003699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272.97209372962607</v>
      </c>
      <c r="L35">
        <v>3.1900342611653096</v>
      </c>
      <c r="M35">
        <v>61.436825903257649</v>
      </c>
      <c r="N35">
        <v>50.236331532884066</v>
      </c>
      <c r="O35">
        <v>70.972439196745313</v>
      </c>
      <c r="P35">
        <v>23.407887659353165</v>
      </c>
      <c r="Q35">
        <v>5.1899999999999986</v>
      </c>
      <c r="R35">
        <v>10.411399362343817</v>
      </c>
      <c r="S35">
        <v>0</v>
      </c>
      <c r="T35">
        <v>0</v>
      </c>
      <c r="U35">
        <v>48.529584770053482</v>
      </c>
      <c r="V35">
        <v>3.4071063103448274</v>
      </c>
      <c r="W35">
        <v>7.4261972467830883</v>
      </c>
      <c r="X35">
        <v>34.498815724930147</v>
      </c>
      <c r="Y35">
        <v>0</v>
      </c>
      <c r="Z35">
        <v>0</v>
      </c>
      <c r="AA35">
        <v>17.831860451898741</v>
      </c>
      <c r="AB35">
        <v>16.712729310658247</v>
      </c>
      <c r="AC35">
        <v>12.295155497832429</v>
      </c>
      <c r="AD35">
        <v>15.53599230998562</v>
      </c>
      <c r="AE35">
        <v>6.7845402977960951</v>
      </c>
      <c r="AF35">
        <v>23.700499054713518</v>
      </c>
      <c r="AG35">
        <v>25.956591953800821</v>
      </c>
      <c r="AH35">
        <v>64.715747283561555</v>
      </c>
      <c r="AI35">
        <v>0</v>
      </c>
      <c r="AJ35">
        <v>0</v>
      </c>
      <c r="AK35">
        <v>21.743950798112547</v>
      </c>
      <c r="AL35">
        <v>50.099884799999991</v>
      </c>
      <c r="AM35">
        <v>2.2328744274652101</v>
      </c>
      <c r="AN35">
        <v>0</v>
      </c>
      <c r="AO35">
        <v>3.6938784240000002</v>
      </c>
      <c r="AP35">
        <v>0</v>
      </c>
      <c r="AQ35">
        <v>38.024901021817918</v>
      </c>
      <c r="AR35">
        <v>16.346948799999996</v>
      </c>
      <c r="AS35">
        <v>6.259644023350706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913.61391415248022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272.97209372962607</v>
      </c>
      <c r="L36">
        <v>3.1900342611653096</v>
      </c>
      <c r="M36">
        <v>61.436825903257649</v>
      </c>
      <c r="N36">
        <v>50.236331532884066</v>
      </c>
      <c r="O36">
        <v>70.972439196745313</v>
      </c>
      <c r="P36">
        <v>23.407887659353165</v>
      </c>
      <c r="Q36">
        <v>5.1899999999999986</v>
      </c>
      <c r="R36">
        <v>10.411399362343817</v>
      </c>
      <c r="S36">
        <v>0</v>
      </c>
      <c r="T36">
        <v>0</v>
      </c>
      <c r="U36">
        <v>48.529584770053482</v>
      </c>
      <c r="V36">
        <v>3.4071063103448274</v>
      </c>
      <c r="W36">
        <v>7.4261972467830883</v>
      </c>
      <c r="X36">
        <v>34.498815724930147</v>
      </c>
      <c r="Y36">
        <v>0</v>
      </c>
      <c r="Z36">
        <v>0</v>
      </c>
      <c r="AA36">
        <v>17.831860451898741</v>
      </c>
      <c r="AB36">
        <v>16.712729310658247</v>
      </c>
      <c r="AC36">
        <v>12.295155497832429</v>
      </c>
      <c r="AD36">
        <v>15.53599230998562</v>
      </c>
      <c r="AE36">
        <v>13.56907979934595</v>
      </c>
      <c r="AF36">
        <v>23.700499054713518</v>
      </c>
      <c r="AG36">
        <v>25.956591953800821</v>
      </c>
      <c r="AH36">
        <v>64.715747283561555</v>
      </c>
      <c r="AI36">
        <v>0</v>
      </c>
      <c r="AJ36">
        <v>0</v>
      </c>
      <c r="AK36">
        <v>21.743950798112547</v>
      </c>
      <c r="AL36">
        <v>50.099884799999991</v>
      </c>
      <c r="AM36">
        <v>2.2328744274652101</v>
      </c>
      <c r="AN36">
        <v>0</v>
      </c>
      <c r="AO36">
        <v>3.6938784240000002</v>
      </c>
      <c r="AP36">
        <v>0</v>
      </c>
      <c r="AQ36">
        <v>38.024901021817918</v>
      </c>
      <c r="AR36">
        <v>16.346948799999996</v>
      </c>
      <c r="AS36">
        <v>6.259644023350706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920.39845365403005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272.97209372962607</v>
      </c>
      <c r="L37">
        <v>3.1900342611653096</v>
      </c>
      <c r="M37">
        <v>61.436825903257649</v>
      </c>
      <c r="N37">
        <v>50.23439220504973</v>
      </c>
      <c r="O37">
        <v>70.968722812532732</v>
      </c>
      <c r="P37">
        <v>23.407887659353165</v>
      </c>
      <c r="Q37">
        <v>5.1899999999999986</v>
      </c>
      <c r="R37">
        <v>10.411399362343817</v>
      </c>
      <c r="S37">
        <v>0</v>
      </c>
      <c r="T37">
        <v>0</v>
      </c>
      <c r="U37">
        <v>48.529584770053482</v>
      </c>
      <c r="V37">
        <v>3.4071063103448274</v>
      </c>
      <c r="W37">
        <v>7.4261972467830883</v>
      </c>
      <c r="X37">
        <v>34.498815724930147</v>
      </c>
      <c r="Y37">
        <v>0</v>
      </c>
      <c r="Z37">
        <v>0</v>
      </c>
      <c r="AA37">
        <v>17.831860451898741</v>
      </c>
      <c r="AB37">
        <v>16.712729310658247</v>
      </c>
      <c r="AC37">
        <v>12.295155497832429</v>
      </c>
      <c r="AD37">
        <v>15.53599230998562</v>
      </c>
      <c r="AE37">
        <v>20.353620097142041</v>
      </c>
      <c r="AF37">
        <v>23.700499054713518</v>
      </c>
      <c r="AG37">
        <v>25.956591953800821</v>
      </c>
      <c r="AH37">
        <v>64.715747283561555</v>
      </c>
      <c r="AI37">
        <v>0</v>
      </c>
      <c r="AJ37">
        <v>0</v>
      </c>
      <c r="AK37">
        <v>21.743950798112547</v>
      </c>
      <c r="AL37">
        <v>50.099884799999991</v>
      </c>
      <c r="AM37">
        <v>2.2328744274652101</v>
      </c>
      <c r="AN37">
        <v>0</v>
      </c>
      <c r="AO37">
        <v>0.12437309520000001</v>
      </c>
      <c r="AP37">
        <v>0</v>
      </c>
      <c r="AQ37">
        <v>38.024901021817918</v>
      </c>
      <c r="AR37">
        <v>14.011670399999996</v>
      </c>
      <c r="AS37">
        <v>6.259644023350706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921.27255451097938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272.97209372962607</v>
      </c>
      <c r="L38">
        <v>3.1900342611653096</v>
      </c>
      <c r="M38">
        <v>61.436825903257649</v>
      </c>
      <c r="N38">
        <v>50.23439220504973</v>
      </c>
      <c r="O38">
        <v>70.962868982025157</v>
      </c>
      <c r="P38">
        <v>23.403052034895946</v>
      </c>
      <c r="Q38">
        <v>5.1899999999999986</v>
      </c>
      <c r="R38">
        <v>10.411399362343817</v>
      </c>
      <c r="S38">
        <v>0</v>
      </c>
      <c r="T38">
        <v>0</v>
      </c>
      <c r="U38">
        <v>48.529584770053482</v>
      </c>
      <c r="V38">
        <v>3.4071063103448274</v>
      </c>
      <c r="W38">
        <v>7.4261972467830883</v>
      </c>
      <c r="X38">
        <v>34.498815724930147</v>
      </c>
      <c r="Y38">
        <v>0</v>
      </c>
      <c r="Z38">
        <v>0</v>
      </c>
      <c r="AA38">
        <v>17.831860451898741</v>
      </c>
      <c r="AB38">
        <v>16.712729310658247</v>
      </c>
      <c r="AC38">
        <v>12.295155497832429</v>
      </c>
      <c r="AD38">
        <v>15.53599230998562</v>
      </c>
      <c r="AE38">
        <v>20.353620097142041</v>
      </c>
      <c r="AF38">
        <v>23.700499054713518</v>
      </c>
      <c r="AG38">
        <v>25.956591953800821</v>
      </c>
      <c r="AH38">
        <v>64.715747283561555</v>
      </c>
      <c r="AI38">
        <v>0</v>
      </c>
      <c r="AJ38">
        <v>0</v>
      </c>
      <c r="AK38">
        <v>21.743950798112547</v>
      </c>
      <c r="AL38">
        <v>50.099884799999991</v>
      </c>
      <c r="AM38">
        <v>2.2328744274652101</v>
      </c>
      <c r="AN38">
        <v>0</v>
      </c>
      <c r="AO38">
        <v>0.12437309520000001</v>
      </c>
      <c r="AP38">
        <v>0</v>
      </c>
      <c r="AQ38">
        <v>38.024901021817918</v>
      </c>
      <c r="AR38">
        <v>14.011670399999996</v>
      </c>
      <c r="AS38">
        <v>6.259644023350706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921.26186505601459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272.97209372962607</v>
      </c>
      <c r="L39">
        <v>3.1900342611653096</v>
      </c>
      <c r="M39">
        <v>61.436825903257649</v>
      </c>
      <c r="N39">
        <v>50.23439220504973</v>
      </c>
      <c r="O39">
        <v>70.962868982025157</v>
      </c>
      <c r="P39">
        <v>23.403052034895946</v>
      </c>
      <c r="Q39">
        <v>5.1899999999999986</v>
      </c>
      <c r="R39">
        <v>10.411399362343817</v>
      </c>
      <c r="S39">
        <v>0</v>
      </c>
      <c r="T39">
        <v>0</v>
      </c>
      <c r="U39">
        <v>48.529584770053482</v>
      </c>
      <c r="V39">
        <v>3.4088603655352481</v>
      </c>
      <c r="W39">
        <v>13.60597642806013</v>
      </c>
      <c r="X39">
        <v>62.730678243632866</v>
      </c>
      <c r="Y39">
        <v>0</v>
      </c>
      <c r="Z39">
        <v>0</v>
      </c>
      <c r="AA39">
        <v>17.831860451898741</v>
      </c>
      <c r="AB39">
        <v>16.712729310658247</v>
      </c>
      <c r="AC39">
        <v>12.295155497832429</v>
      </c>
      <c r="AD39">
        <v>15.53599230998562</v>
      </c>
      <c r="AE39">
        <v>20.353620097142041</v>
      </c>
      <c r="AF39">
        <v>23.700499054713518</v>
      </c>
      <c r="AG39">
        <v>25.956591953800821</v>
      </c>
      <c r="AH39">
        <v>64.715747283561555</v>
      </c>
      <c r="AI39">
        <v>0</v>
      </c>
      <c r="AJ39">
        <v>0</v>
      </c>
      <c r="AK39">
        <v>21.743950798112547</v>
      </c>
      <c r="AL39">
        <v>50.099884799999991</v>
      </c>
      <c r="AM39">
        <v>2.2328744274652101</v>
      </c>
      <c r="AN39">
        <v>0</v>
      </c>
      <c r="AO39">
        <v>0.12437309520000001</v>
      </c>
      <c r="AP39">
        <v>0</v>
      </c>
      <c r="AQ39">
        <v>38.024901021817918</v>
      </c>
      <c r="AR39">
        <v>14.011670399999996</v>
      </c>
      <c r="AS39">
        <v>6.259644023350706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955.67526081118467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272.97209372962607</v>
      </c>
      <c r="L40">
        <v>3.1900342611653096</v>
      </c>
      <c r="M40">
        <v>61.436825903257649</v>
      </c>
      <c r="N40">
        <v>50.23439220504973</v>
      </c>
      <c r="O40">
        <v>70.962868982025157</v>
      </c>
      <c r="P40">
        <v>23.403052034895946</v>
      </c>
      <c r="Q40">
        <v>5.1899999999999986</v>
      </c>
      <c r="R40">
        <v>10.411399362343817</v>
      </c>
      <c r="S40">
        <v>0</v>
      </c>
      <c r="T40">
        <v>0</v>
      </c>
      <c r="U40">
        <v>48.529584770053482</v>
      </c>
      <c r="V40">
        <v>3.4088603655352481</v>
      </c>
      <c r="W40">
        <v>13.60597642806013</v>
      </c>
      <c r="X40">
        <v>62.730678243632866</v>
      </c>
      <c r="Y40">
        <v>0</v>
      </c>
      <c r="Z40">
        <v>0</v>
      </c>
      <c r="AA40">
        <v>17.831860451898741</v>
      </c>
      <c r="AB40">
        <v>16.712729310658247</v>
      </c>
      <c r="AC40">
        <v>12.295155497832429</v>
      </c>
      <c r="AD40">
        <v>15.53599230998562</v>
      </c>
      <c r="AE40">
        <v>20.353620097142041</v>
      </c>
      <c r="AF40">
        <v>23.700499054713518</v>
      </c>
      <c r="AG40">
        <v>25.956591953800821</v>
      </c>
      <c r="AH40">
        <v>64.715747283561555</v>
      </c>
      <c r="AI40">
        <v>0</v>
      </c>
      <c r="AJ40">
        <v>0</v>
      </c>
      <c r="AK40">
        <v>21.743950798112547</v>
      </c>
      <c r="AL40">
        <v>50.099884799999991</v>
      </c>
      <c r="AM40">
        <v>2.2328744274652101</v>
      </c>
      <c r="AN40">
        <v>0</v>
      </c>
      <c r="AO40">
        <v>0.12437309520000001</v>
      </c>
      <c r="AP40">
        <v>0</v>
      </c>
      <c r="AQ40">
        <v>38.024901021817918</v>
      </c>
      <c r="AR40">
        <v>14.011670399999996</v>
      </c>
      <c r="AS40">
        <v>6.259644023350706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955.67526081118467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272.97209372962607</v>
      </c>
      <c r="L41">
        <v>3.1900342611653096</v>
      </c>
      <c r="M41">
        <v>61.436825903257649</v>
      </c>
      <c r="N41">
        <v>50.23439220504973</v>
      </c>
      <c r="O41">
        <v>70.972439196745313</v>
      </c>
      <c r="P41">
        <v>23.407887659353165</v>
      </c>
      <c r="Q41">
        <v>5.1899999999999986</v>
      </c>
      <c r="R41">
        <v>10.411399362343817</v>
      </c>
      <c r="S41">
        <v>0</v>
      </c>
      <c r="T41">
        <v>0</v>
      </c>
      <c r="U41">
        <v>48.529584770053482</v>
      </c>
      <c r="V41">
        <v>3.4088603655352481</v>
      </c>
      <c r="W41">
        <v>13.60597642806013</v>
      </c>
      <c r="X41">
        <v>62.730678243632866</v>
      </c>
      <c r="Y41">
        <v>0</v>
      </c>
      <c r="Z41">
        <v>0</v>
      </c>
      <c r="AA41">
        <v>17.831860451898741</v>
      </c>
      <c r="AB41">
        <v>16.712729310658247</v>
      </c>
      <c r="AC41">
        <v>12.295155497832429</v>
      </c>
      <c r="AD41">
        <v>15.53599230998562</v>
      </c>
      <c r="AE41">
        <v>20.353620097142041</v>
      </c>
      <c r="AF41">
        <v>23.700499054713518</v>
      </c>
      <c r="AG41">
        <v>25.956591953800821</v>
      </c>
      <c r="AH41">
        <v>64.715747283561555</v>
      </c>
      <c r="AI41">
        <v>0</v>
      </c>
      <c r="AJ41">
        <v>0</v>
      </c>
      <c r="AK41">
        <v>21.743950798112547</v>
      </c>
      <c r="AL41">
        <v>50.099884799999991</v>
      </c>
      <c r="AM41">
        <v>2.2328744274652101</v>
      </c>
      <c r="AN41">
        <v>0</v>
      </c>
      <c r="AO41">
        <v>0.87061122719999995</v>
      </c>
      <c r="AP41">
        <v>0</v>
      </c>
      <c r="AQ41">
        <v>38.024901021817918</v>
      </c>
      <c r="AR41">
        <v>14.011670399999996</v>
      </c>
      <c r="AS41">
        <v>6.259644023350706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956.43590478236206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272.97209372962607</v>
      </c>
      <c r="L42">
        <v>3.1900342611653096</v>
      </c>
      <c r="M42">
        <v>61.436825903257649</v>
      </c>
      <c r="N42">
        <v>50.23439220504973</v>
      </c>
      <c r="O42">
        <v>70.972439196745313</v>
      </c>
      <c r="P42">
        <v>23.407887659353165</v>
      </c>
      <c r="Q42">
        <v>5.1899999999999986</v>
      </c>
      <c r="R42">
        <v>10.411399362343817</v>
      </c>
      <c r="S42">
        <v>0</v>
      </c>
      <c r="T42">
        <v>0</v>
      </c>
      <c r="U42">
        <v>48.529584770053482</v>
      </c>
      <c r="V42">
        <v>3.4088603655352481</v>
      </c>
      <c r="W42">
        <v>13.60597642806013</v>
      </c>
      <c r="X42">
        <v>62.730678243632866</v>
      </c>
      <c r="Y42">
        <v>0</v>
      </c>
      <c r="Z42">
        <v>0</v>
      </c>
      <c r="AA42">
        <v>17.831860451898741</v>
      </c>
      <c r="AB42">
        <v>16.712729310658247</v>
      </c>
      <c r="AC42">
        <v>12.295155497832429</v>
      </c>
      <c r="AD42">
        <v>15.53599230998562</v>
      </c>
      <c r="AE42">
        <v>20.353620097142041</v>
      </c>
      <c r="AF42">
        <v>23.700499054713518</v>
      </c>
      <c r="AG42">
        <v>25.956591953800821</v>
      </c>
      <c r="AH42">
        <v>64.715747283561555</v>
      </c>
      <c r="AI42">
        <v>0</v>
      </c>
      <c r="AJ42">
        <v>0</v>
      </c>
      <c r="AK42">
        <v>21.743950798112547</v>
      </c>
      <c r="AL42">
        <v>50.099884799999991</v>
      </c>
      <c r="AM42">
        <v>2.2328744274652101</v>
      </c>
      <c r="AN42">
        <v>0</v>
      </c>
      <c r="AO42">
        <v>0.87061122719999995</v>
      </c>
      <c r="AP42">
        <v>0</v>
      </c>
      <c r="AQ42">
        <v>38.024901021817918</v>
      </c>
      <c r="AR42">
        <v>14.011670399999996</v>
      </c>
      <c r="AS42">
        <v>6.259644023350706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956.43590478236206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272.97209372962607</v>
      </c>
      <c r="L43">
        <v>3.1900342611653096</v>
      </c>
      <c r="M43">
        <v>61.436825903257649</v>
      </c>
      <c r="N43">
        <v>50.23439220504973</v>
      </c>
      <c r="O43">
        <v>70.967665582938395</v>
      </c>
      <c r="P43">
        <v>23.407887659353165</v>
      </c>
      <c r="Q43">
        <v>5.1899999999999986</v>
      </c>
      <c r="R43">
        <v>10.411399362343817</v>
      </c>
      <c r="S43">
        <v>0</v>
      </c>
      <c r="T43">
        <v>0</v>
      </c>
      <c r="U43">
        <v>48.529584770053482</v>
      </c>
      <c r="V43">
        <v>3.4088603655352481</v>
      </c>
      <c r="W43">
        <v>13.60597642806013</v>
      </c>
      <c r="X43">
        <v>62.730678243632866</v>
      </c>
      <c r="Y43">
        <v>0</v>
      </c>
      <c r="Z43">
        <v>0</v>
      </c>
      <c r="AA43">
        <v>17.831860451898741</v>
      </c>
      <c r="AB43">
        <v>16.712729310658247</v>
      </c>
      <c r="AC43">
        <v>12.295155497832429</v>
      </c>
      <c r="AD43">
        <v>15.53599230998562</v>
      </c>
      <c r="AE43">
        <v>20.353620097142041</v>
      </c>
      <c r="AF43">
        <v>17.775374131841499</v>
      </c>
      <c r="AG43">
        <v>25.956591953800821</v>
      </c>
      <c r="AH43">
        <v>64.715747283561555</v>
      </c>
      <c r="AI43">
        <v>0</v>
      </c>
      <c r="AJ43">
        <v>0</v>
      </c>
      <c r="AK43">
        <v>21.743950798112547</v>
      </c>
      <c r="AL43">
        <v>50.099884799999991</v>
      </c>
      <c r="AM43">
        <v>2.2328744274652101</v>
      </c>
      <c r="AN43">
        <v>0</v>
      </c>
      <c r="AO43">
        <v>0.87061122719999995</v>
      </c>
      <c r="AP43">
        <v>0</v>
      </c>
      <c r="AQ43">
        <v>38.024901021817918</v>
      </c>
      <c r="AR43">
        <v>14.011670399999996</v>
      </c>
      <c r="AS43">
        <v>6.259644023350706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950.50600624568312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272.97209372962607</v>
      </c>
      <c r="L44">
        <v>3.1900342611653096</v>
      </c>
      <c r="M44">
        <v>61.436825903257649</v>
      </c>
      <c r="N44">
        <v>50.23439220504973</v>
      </c>
      <c r="O44">
        <v>70.967665582938395</v>
      </c>
      <c r="P44">
        <v>23.407887659353165</v>
      </c>
      <c r="Q44">
        <v>5.1899999999999986</v>
      </c>
      <c r="R44">
        <v>10.411399362343817</v>
      </c>
      <c r="S44">
        <v>0</v>
      </c>
      <c r="T44">
        <v>0</v>
      </c>
      <c r="U44">
        <v>48.529584770053482</v>
      </c>
      <c r="V44">
        <v>3.4088603655352481</v>
      </c>
      <c r="W44">
        <v>13.60597642806013</v>
      </c>
      <c r="X44">
        <v>62.730678243632866</v>
      </c>
      <c r="Y44">
        <v>0</v>
      </c>
      <c r="Z44">
        <v>0</v>
      </c>
      <c r="AA44">
        <v>17.831860451898741</v>
      </c>
      <c r="AB44">
        <v>16.712729310658247</v>
      </c>
      <c r="AC44">
        <v>12.295155497832429</v>
      </c>
      <c r="AD44">
        <v>15.53599230998562</v>
      </c>
      <c r="AE44">
        <v>20.353620097142041</v>
      </c>
      <c r="AF44">
        <v>17.775374131841499</v>
      </c>
      <c r="AG44">
        <v>25.956591953800821</v>
      </c>
      <c r="AH44">
        <v>64.715747283561555</v>
      </c>
      <c r="AI44">
        <v>0</v>
      </c>
      <c r="AJ44">
        <v>0</v>
      </c>
      <c r="AK44">
        <v>21.743950798112547</v>
      </c>
      <c r="AL44">
        <v>50.099884799999991</v>
      </c>
      <c r="AM44">
        <v>2.2328744274652101</v>
      </c>
      <c r="AN44">
        <v>0</v>
      </c>
      <c r="AO44">
        <v>0.87061122719999995</v>
      </c>
      <c r="AP44">
        <v>0</v>
      </c>
      <c r="AQ44">
        <v>38.024901021817918</v>
      </c>
      <c r="AR44">
        <v>14.011670399999996</v>
      </c>
      <c r="AS44">
        <v>6.259644023350706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950.50600624568312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272.97209372962607</v>
      </c>
      <c r="L45">
        <v>3.1900342611653096</v>
      </c>
      <c r="M45">
        <v>61.436825903257649</v>
      </c>
      <c r="N45">
        <v>50.236331532884066</v>
      </c>
      <c r="O45">
        <v>70.972439196745313</v>
      </c>
      <c r="P45">
        <v>23.407887659353165</v>
      </c>
      <c r="Q45">
        <v>6.4330581286863273</v>
      </c>
      <c r="R45">
        <v>11.00071661237785</v>
      </c>
      <c r="S45">
        <v>0</v>
      </c>
      <c r="T45">
        <v>0</v>
      </c>
      <c r="U45">
        <v>48.529584770053482</v>
      </c>
      <c r="V45">
        <v>6.0483471165048543</v>
      </c>
      <c r="W45">
        <v>13.608348706034203</v>
      </c>
      <c r="X45">
        <v>62.735516269691239</v>
      </c>
      <c r="Y45">
        <v>0</v>
      </c>
      <c r="Z45">
        <v>0</v>
      </c>
      <c r="AA45">
        <v>17.831860451898741</v>
      </c>
      <c r="AB45">
        <v>16.712729310658247</v>
      </c>
      <c r="AC45">
        <v>12.295155497832429</v>
      </c>
      <c r="AD45">
        <v>15.53599230998562</v>
      </c>
      <c r="AE45">
        <v>20.353620097142041</v>
      </c>
      <c r="AF45">
        <v>17.775374131841499</v>
      </c>
      <c r="AG45">
        <v>25.956591953800821</v>
      </c>
      <c r="AH45">
        <v>64.715747283561555</v>
      </c>
      <c r="AI45">
        <v>0</v>
      </c>
      <c r="AJ45">
        <v>0</v>
      </c>
      <c r="AK45">
        <v>21.743950798112547</v>
      </c>
      <c r="AL45">
        <v>33.399923199999996</v>
      </c>
      <c r="AM45">
        <v>2.2328744274652101</v>
      </c>
      <c r="AN45">
        <v>0</v>
      </c>
      <c r="AO45">
        <v>0.87061122719999995</v>
      </c>
      <c r="AP45">
        <v>0</v>
      </c>
      <c r="AQ45">
        <v>38.024901021817918</v>
      </c>
      <c r="AR45">
        <v>14.011670399999996</v>
      </c>
      <c r="AS45">
        <v>13.885028888028783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945.91721488572489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272.97209372962607</v>
      </c>
      <c r="L46">
        <v>3.1900342611653096</v>
      </c>
      <c r="M46">
        <v>61.436825903257649</v>
      </c>
      <c r="N46">
        <v>50.236331532884066</v>
      </c>
      <c r="O46">
        <v>70.972439196745313</v>
      </c>
      <c r="P46">
        <v>23.407887659353165</v>
      </c>
      <c r="Q46">
        <v>6.4330581286863273</v>
      </c>
      <c r="R46">
        <v>11.00071661237785</v>
      </c>
      <c r="S46">
        <v>0</v>
      </c>
      <c r="T46">
        <v>0</v>
      </c>
      <c r="U46">
        <v>48.529584770053482</v>
      </c>
      <c r="V46">
        <v>6.0483471165048543</v>
      </c>
      <c r="W46">
        <v>13.608348706034203</v>
      </c>
      <c r="X46">
        <v>62.735516269691239</v>
      </c>
      <c r="Y46">
        <v>0</v>
      </c>
      <c r="Z46">
        <v>0</v>
      </c>
      <c r="AA46">
        <v>17.831860451898741</v>
      </c>
      <c r="AB46">
        <v>16.712729310658247</v>
      </c>
      <c r="AC46">
        <v>12.295155497832429</v>
      </c>
      <c r="AD46">
        <v>15.53599230998562</v>
      </c>
      <c r="AE46">
        <v>20.353620097142041</v>
      </c>
      <c r="AF46">
        <v>17.775374131841499</v>
      </c>
      <c r="AG46">
        <v>25.956591953800821</v>
      </c>
      <c r="AH46">
        <v>64.715747283561555</v>
      </c>
      <c r="AI46">
        <v>0</v>
      </c>
      <c r="AJ46">
        <v>0</v>
      </c>
      <c r="AK46">
        <v>21.743950798112547</v>
      </c>
      <c r="AL46">
        <v>33.399923199999996</v>
      </c>
      <c r="AM46">
        <v>2.2328744274652101</v>
      </c>
      <c r="AN46">
        <v>0</v>
      </c>
      <c r="AO46">
        <v>0.87061122719999995</v>
      </c>
      <c r="AP46">
        <v>0</v>
      </c>
      <c r="AQ46">
        <v>38.024901021817918</v>
      </c>
      <c r="AR46">
        <v>14.011670399999996</v>
      </c>
      <c r="AS46">
        <v>13.885028888028783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945.91721488572489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337.11967289751362</v>
      </c>
      <c r="L47">
        <v>3.1900342611653096</v>
      </c>
      <c r="M47">
        <v>61.436825903257649</v>
      </c>
      <c r="N47">
        <v>50.236331532884066</v>
      </c>
      <c r="O47">
        <v>70.972439196745313</v>
      </c>
      <c r="P47">
        <v>23.407887659353165</v>
      </c>
      <c r="Q47">
        <v>8.698307782987273</v>
      </c>
      <c r="R47">
        <v>16.722674731160179</v>
      </c>
      <c r="S47">
        <v>0</v>
      </c>
      <c r="T47">
        <v>0</v>
      </c>
      <c r="U47">
        <v>48.529584770053482</v>
      </c>
      <c r="V47">
        <v>6.0472603773584899</v>
      </c>
      <c r="W47">
        <v>13.608348706034203</v>
      </c>
      <c r="X47">
        <v>62.735516269691239</v>
      </c>
      <c r="Y47">
        <v>0</v>
      </c>
      <c r="Z47">
        <v>0</v>
      </c>
      <c r="AA47">
        <v>17.831860451898741</v>
      </c>
      <c r="AB47">
        <v>16.712729310658247</v>
      </c>
      <c r="AC47">
        <v>12.295155497832429</v>
      </c>
      <c r="AD47">
        <v>15.53599230998562</v>
      </c>
      <c r="AE47">
        <v>20.353620097142041</v>
      </c>
      <c r="AF47">
        <v>17.775374131841499</v>
      </c>
      <c r="AG47">
        <v>25.956591953800821</v>
      </c>
      <c r="AH47">
        <v>64.715747283561555</v>
      </c>
      <c r="AI47">
        <v>0</v>
      </c>
      <c r="AJ47">
        <v>0</v>
      </c>
      <c r="AK47">
        <v>21.743950798112547</v>
      </c>
      <c r="AL47">
        <v>33.399923199999996</v>
      </c>
      <c r="AM47">
        <v>2.2328744274652101</v>
      </c>
      <c r="AN47">
        <v>0</v>
      </c>
      <c r="AO47">
        <v>0.87061122719999995</v>
      </c>
      <c r="AP47">
        <v>0</v>
      </c>
      <c r="AQ47">
        <v>38.024901021817918</v>
      </c>
      <c r="AR47">
        <v>14.011670399999996</v>
      </c>
      <c r="AS47">
        <v>13.885028888028783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1018.0509150875494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385.27966392015099</v>
      </c>
      <c r="L48">
        <v>3.1900342611653096</v>
      </c>
      <c r="M48">
        <v>61.436825903257649</v>
      </c>
      <c r="N48">
        <v>50.236331532884066</v>
      </c>
      <c r="O48">
        <v>70.972439196745313</v>
      </c>
      <c r="P48">
        <v>23.407887659353165</v>
      </c>
      <c r="Q48">
        <v>8.698307782987273</v>
      </c>
      <c r="R48">
        <v>17.930788685620914</v>
      </c>
      <c r="S48">
        <v>0</v>
      </c>
      <c r="T48">
        <v>0</v>
      </c>
      <c r="U48">
        <v>48.529584770053482</v>
      </c>
      <c r="V48">
        <v>6.0472603773584899</v>
      </c>
      <c r="W48">
        <v>13.608348706034203</v>
      </c>
      <c r="X48">
        <v>62.735516269691239</v>
      </c>
      <c r="Y48">
        <v>0</v>
      </c>
      <c r="Z48">
        <v>0</v>
      </c>
      <c r="AA48">
        <v>17.831860451898741</v>
      </c>
      <c r="AB48">
        <v>16.712729310658247</v>
      </c>
      <c r="AC48">
        <v>12.295155497832429</v>
      </c>
      <c r="AD48">
        <v>15.53599230998562</v>
      </c>
      <c r="AE48">
        <v>20.353620097142041</v>
      </c>
      <c r="AF48">
        <v>17.775374131841499</v>
      </c>
      <c r="AG48">
        <v>25.956591953800821</v>
      </c>
      <c r="AH48">
        <v>64.715747283561555</v>
      </c>
      <c r="AI48">
        <v>0</v>
      </c>
      <c r="AJ48">
        <v>0</v>
      </c>
      <c r="AK48">
        <v>21.743950798112547</v>
      </c>
      <c r="AL48">
        <v>33.399923199999996</v>
      </c>
      <c r="AM48">
        <v>2.2328744274652101</v>
      </c>
      <c r="AN48">
        <v>0</v>
      </c>
      <c r="AO48">
        <v>0.87061122719999995</v>
      </c>
      <c r="AP48">
        <v>0</v>
      </c>
      <c r="AQ48">
        <v>38.024901021817918</v>
      </c>
      <c r="AR48">
        <v>14.011670399999996</v>
      </c>
      <c r="AS48">
        <v>13.885028888028783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1067.4190200646476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433.43965658964692</v>
      </c>
      <c r="L49">
        <v>3.230111784045683</v>
      </c>
      <c r="M49">
        <v>80.699481146427601</v>
      </c>
      <c r="N49">
        <v>65.447165348837203</v>
      </c>
      <c r="O49">
        <v>88.777292184764079</v>
      </c>
      <c r="P49">
        <v>23.407887659353165</v>
      </c>
      <c r="Q49">
        <v>8.698307782987273</v>
      </c>
      <c r="R49">
        <v>17.930788685620914</v>
      </c>
      <c r="S49">
        <v>0</v>
      </c>
      <c r="T49">
        <v>0</v>
      </c>
      <c r="U49">
        <v>48.529584770053482</v>
      </c>
      <c r="V49">
        <v>6.0472603773584899</v>
      </c>
      <c r="W49">
        <v>13.608348706034203</v>
      </c>
      <c r="X49">
        <v>62.735516269691239</v>
      </c>
      <c r="Y49">
        <v>0</v>
      </c>
      <c r="Z49">
        <v>0</v>
      </c>
      <c r="AA49">
        <v>17.831860451898741</v>
      </c>
      <c r="AB49">
        <v>16.712729310658247</v>
      </c>
      <c r="AC49">
        <v>12.295155497832429</v>
      </c>
      <c r="AD49">
        <v>15.53599230998562</v>
      </c>
      <c r="AE49">
        <v>20.353620097142041</v>
      </c>
      <c r="AF49">
        <v>17.775374131841499</v>
      </c>
      <c r="AG49">
        <v>25.956591953800821</v>
      </c>
      <c r="AH49">
        <v>64.715747283561555</v>
      </c>
      <c r="AI49">
        <v>0</v>
      </c>
      <c r="AJ49">
        <v>0</v>
      </c>
      <c r="AK49">
        <v>21.743950798112547</v>
      </c>
      <c r="AL49">
        <v>45.924894399999992</v>
      </c>
      <c r="AM49">
        <v>2.2328744274652101</v>
      </c>
      <c r="AN49">
        <v>0</v>
      </c>
      <c r="AO49">
        <v>0.87061122719999995</v>
      </c>
      <c r="AP49">
        <v>0</v>
      </c>
      <c r="AQ49">
        <v>38.024901021817918</v>
      </c>
      <c r="AR49">
        <v>14.011670399999996</v>
      </c>
      <c r="AS49">
        <v>6.259644023350706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1172.797018639488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433.43965658964692</v>
      </c>
      <c r="L50">
        <v>3.230111784045683</v>
      </c>
      <c r="M50">
        <v>80.699481146427601</v>
      </c>
      <c r="N50">
        <v>65.187139491602352</v>
      </c>
      <c r="O50">
        <v>88.467201169859692</v>
      </c>
      <c r="P50">
        <v>23.407887659353165</v>
      </c>
      <c r="Q50">
        <v>8.698307782987273</v>
      </c>
      <c r="R50">
        <v>17.930788685620914</v>
      </c>
      <c r="S50">
        <v>0</v>
      </c>
      <c r="T50">
        <v>0</v>
      </c>
      <c r="U50">
        <v>48.529584770053482</v>
      </c>
      <c r="V50">
        <v>6.0472603773584899</v>
      </c>
      <c r="W50">
        <v>13.608348706034203</v>
      </c>
      <c r="X50">
        <v>62.735516269691239</v>
      </c>
      <c r="Y50">
        <v>0</v>
      </c>
      <c r="Z50">
        <v>0</v>
      </c>
      <c r="AA50">
        <v>17.831860451898741</v>
      </c>
      <c r="AB50">
        <v>16.712729310658247</v>
      </c>
      <c r="AC50">
        <v>12.295155497832429</v>
      </c>
      <c r="AD50">
        <v>15.53599230998562</v>
      </c>
      <c r="AE50">
        <v>20.353620097142041</v>
      </c>
      <c r="AF50">
        <v>17.775374131841499</v>
      </c>
      <c r="AG50">
        <v>25.956591953800821</v>
      </c>
      <c r="AH50">
        <v>64.715747283561555</v>
      </c>
      <c r="AI50">
        <v>0</v>
      </c>
      <c r="AJ50">
        <v>0</v>
      </c>
      <c r="AK50">
        <v>21.743950798112547</v>
      </c>
      <c r="AL50">
        <v>55.109872981583464</v>
      </c>
      <c r="AM50">
        <v>0</v>
      </c>
      <c r="AN50">
        <v>0</v>
      </c>
      <c r="AO50">
        <v>0.87061122719999995</v>
      </c>
      <c r="AP50">
        <v>0</v>
      </c>
      <c r="AQ50">
        <v>38.024901021817918</v>
      </c>
      <c r="AR50">
        <v>14.011670399999996</v>
      </c>
      <c r="AS50">
        <v>6.259644023350706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1179.1790059214668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490.85126827003972</v>
      </c>
      <c r="L51">
        <v>9.1300000000000008</v>
      </c>
      <c r="M51">
        <v>146.29435677441344</v>
      </c>
      <c r="N51">
        <v>65.388257320441156</v>
      </c>
      <c r="O51">
        <v>88.64</v>
      </c>
      <c r="P51">
        <v>23.407887659353165</v>
      </c>
      <c r="Q51">
        <v>8.6944515959252957</v>
      </c>
      <c r="R51">
        <v>17.931913720750551</v>
      </c>
      <c r="S51">
        <v>0</v>
      </c>
      <c r="T51">
        <v>0</v>
      </c>
      <c r="U51">
        <v>48.529584770053482</v>
      </c>
      <c r="V51">
        <v>6.0472603773584899</v>
      </c>
      <c r="W51">
        <v>13.608348706034203</v>
      </c>
      <c r="X51">
        <v>62.735516269691239</v>
      </c>
      <c r="Y51">
        <v>0</v>
      </c>
      <c r="Z51">
        <v>0</v>
      </c>
      <c r="AA51">
        <v>17.831860451898741</v>
      </c>
      <c r="AB51">
        <v>16.712729310658247</v>
      </c>
      <c r="AC51">
        <v>12.295155497832429</v>
      </c>
      <c r="AD51">
        <v>15.53599230998562</v>
      </c>
      <c r="AE51">
        <v>20.353620097142041</v>
      </c>
      <c r="AF51">
        <v>17.775374131841499</v>
      </c>
      <c r="AG51">
        <v>25.956591953800821</v>
      </c>
      <c r="AH51">
        <v>64.715747283561555</v>
      </c>
      <c r="AI51">
        <v>0</v>
      </c>
      <c r="AJ51">
        <v>0</v>
      </c>
      <c r="AK51">
        <v>21.743950798112547</v>
      </c>
      <c r="AL51">
        <v>55.109872981583464</v>
      </c>
      <c r="AM51">
        <v>0</v>
      </c>
      <c r="AN51">
        <v>0</v>
      </c>
      <c r="AO51">
        <v>0.87061122719999995</v>
      </c>
      <c r="AP51">
        <v>0</v>
      </c>
      <c r="AQ51">
        <v>38.024901021817918</v>
      </c>
      <c r="AR51">
        <v>16.346948799999996</v>
      </c>
      <c r="AS51">
        <v>6.259644023350706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1310.7918453528468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490.85126827003972</v>
      </c>
      <c r="L52">
        <v>9.1300000000000008</v>
      </c>
      <c r="M52">
        <v>146.29435677441344</v>
      </c>
      <c r="N52">
        <v>65.399978758214374</v>
      </c>
      <c r="O52">
        <v>88.65</v>
      </c>
      <c r="P52">
        <v>23.407887659353165</v>
      </c>
      <c r="Q52">
        <v>8.6944515959252957</v>
      </c>
      <c r="R52">
        <v>17.931913720750551</v>
      </c>
      <c r="S52">
        <v>0</v>
      </c>
      <c r="T52">
        <v>0</v>
      </c>
      <c r="U52">
        <v>48.529584770053482</v>
      </c>
      <c r="V52">
        <v>6.0472603773584899</v>
      </c>
      <c r="W52">
        <v>13.608348706034203</v>
      </c>
      <c r="X52">
        <v>62.735516269691239</v>
      </c>
      <c r="Y52">
        <v>0</v>
      </c>
      <c r="Z52">
        <v>0</v>
      </c>
      <c r="AA52">
        <v>17.831860451898741</v>
      </c>
      <c r="AB52">
        <v>16.712729310658247</v>
      </c>
      <c r="AC52">
        <v>12.295155497832429</v>
      </c>
      <c r="AD52">
        <v>15.53599230998562</v>
      </c>
      <c r="AE52">
        <v>20.353620097142041</v>
      </c>
      <c r="AF52">
        <v>17.775374131841499</v>
      </c>
      <c r="AG52">
        <v>25.956591953800821</v>
      </c>
      <c r="AH52">
        <v>64.715747283561555</v>
      </c>
      <c r="AI52">
        <v>0</v>
      </c>
      <c r="AJ52">
        <v>0</v>
      </c>
      <c r="AK52">
        <v>21.743950798112547</v>
      </c>
      <c r="AL52">
        <v>55.109872981583464</v>
      </c>
      <c r="AM52">
        <v>0</v>
      </c>
      <c r="AN52">
        <v>0</v>
      </c>
      <c r="AO52">
        <v>0.87061122719999995</v>
      </c>
      <c r="AP52">
        <v>0</v>
      </c>
      <c r="AQ52">
        <v>38.024901021817918</v>
      </c>
      <c r="AR52">
        <v>16.346948799999996</v>
      </c>
      <c r="AS52">
        <v>6.259644023350706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1310.8135667906199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490.85126827003972</v>
      </c>
      <c r="L53">
        <v>9.1300000000000008</v>
      </c>
      <c r="M53">
        <v>146.29435677441344</v>
      </c>
      <c r="N53">
        <v>65.399978758214374</v>
      </c>
      <c r="O53">
        <v>88.66</v>
      </c>
      <c r="P53">
        <v>23.407887659353165</v>
      </c>
      <c r="Q53">
        <v>8.6944515959252957</v>
      </c>
      <c r="R53">
        <v>17.931913720750551</v>
      </c>
      <c r="S53">
        <v>0</v>
      </c>
      <c r="T53">
        <v>0</v>
      </c>
      <c r="U53">
        <v>48.529584770053482</v>
      </c>
      <c r="V53">
        <v>6.0472603773584899</v>
      </c>
      <c r="W53">
        <v>13.608348706034203</v>
      </c>
      <c r="X53">
        <v>62.735516269691239</v>
      </c>
      <c r="Y53">
        <v>0</v>
      </c>
      <c r="Z53">
        <v>0</v>
      </c>
      <c r="AA53">
        <v>17.831860451898741</v>
      </c>
      <c r="AB53">
        <v>16.712729310658247</v>
      </c>
      <c r="AC53">
        <v>12.295155497832429</v>
      </c>
      <c r="AD53">
        <v>15.53599230998562</v>
      </c>
      <c r="AE53">
        <v>20.353620097142041</v>
      </c>
      <c r="AF53">
        <v>17.775374131841499</v>
      </c>
      <c r="AG53">
        <v>25.956591953800821</v>
      </c>
      <c r="AH53">
        <v>64.715747283561555</v>
      </c>
      <c r="AI53">
        <v>0</v>
      </c>
      <c r="AJ53">
        <v>0</v>
      </c>
      <c r="AK53">
        <v>21.743950798112547</v>
      </c>
      <c r="AL53">
        <v>55.109872981583464</v>
      </c>
      <c r="AM53">
        <v>0</v>
      </c>
      <c r="AN53">
        <v>0</v>
      </c>
      <c r="AO53">
        <v>2.6740195704</v>
      </c>
      <c r="AP53">
        <v>0</v>
      </c>
      <c r="AQ53">
        <v>38.024901021817918</v>
      </c>
      <c r="AR53">
        <v>14.011670399999996</v>
      </c>
      <c r="AS53">
        <v>6.259644023350706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1310.2916967338199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490.85126827003972</v>
      </c>
      <c r="L54">
        <v>9.1300000000000008</v>
      </c>
      <c r="M54">
        <v>146.17802722232958</v>
      </c>
      <c r="N54">
        <v>65.286271540217726</v>
      </c>
      <c r="O54">
        <v>88.527022739944471</v>
      </c>
      <c r="P54">
        <v>23.407887659353165</v>
      </c>
      <c r="Q54">
        <v>8.6944515959252957</v>
      </c>
      <c r="R54">
        <v>17.931913720750551</v>
      </c>
      <c r="S54">
        <v>0</v>
      </c>
      <c r="T54">
        <v>0</v>
      </c>
      <c r="U54">
        <v>48.529584770053482</v>
      </c>
      <c r="V54">
        <v>6.0472603773584899</v>
      </c>
      <c r="W54">
        <v>13.608348706034203</v>
      </c>
      <c r="X54">
        <v>62.735516269691239</v>
      </c>
      <c r="Y54">
        <v>0</v>
      </c>
      <c r="Z54">
        <v>0</v>
      </c>
      <c r="AA54">
        <v>17.831860451898741</v>
      </c>
      <c r="AB54">
        <v>16.712729310658247</v>
      </c>
      <c r="AC54">
        <v>12.295155497832429</v>
      </c>
      <c r="AD54">
        <v>15.53599230998562</v>
      </c>
      <c r="AE54">
        <v>20.353620097142041</v>
      </c>
      <c r="AF54">
        <v>17.775374131841499</v>
      </c>
      <c r="AG54">
        <v>25.956591953800821</v>
      </c>
      <c r="AH54">
        <v>64.715747283561555</v>
      </c>
      <c r="AI54">
        <v>0</v>
      </c>
      <c r="AJ54">
        <v>0</v>
      </c>
      <c r="AK54">
        <v>21.743950798112547</v>
      </c>
      <c r="AL54">
        <v>55.109872981583464</v>
      </c>
      <c r="AM54">
        <v>0</v>
      </c>
      <c r="AN54">
        <v>0</v>
      </c>
      <c r="AO54">
        <v>2.6740195704</v>
      </c>
      <c r="AP54">
        <v>0</v>
      </c>
      <c r="AQ54">
        <v>38.024901021817918</v>
      </c>
      <c r="AR54">
        <v>14.011670399999996</v>
      </c>
      <c r="AS54">
        <v>6.259644023350706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1309.928682703684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490.85126827003972</v>
      </c>
      <c r="L55">
        <v>9.1300000000000008</v>
      </c>
      <c r="M55">
        <v>130.66310968291771</v>
      </c>
      <c r="N55">
        <v>51.520127376255168</v>
      </c>
      <c r="O55">
        <v>72.36665715919878</v>
      </c>
      <c r="P55">
        <v>23.407887659353165</v>
      </c>
      <c r="Q55">
        <v>8.6944515959252957</v>
      </c>
      <c r="R55">
        <v>17.931913720750551</v>
      </c>
      <c r="S55">
        <v>0</v>
      </c>
      <c r="T55">
        <v>0</v>
      </c>
      <c r="U55">
        <v>48.529584770053482</v>
      </c>
      <c r="V55">
        <v>6.0472603773584899</v>
      </c>
      <c r="W55">
        <v>13.608348706034203</v>
      </c>
      <c r="X55">
        <v>62.735516269691239</v>
      </c>
      <c r="Y55">
        <v>0</v>
      </c>
      <c r="Z55">
        <v>0</v>
      </c>
      <c r="AA55">
        <v>17.831860451898741</v>
      </c>
      <c r="AB55">
        <v>16.712729310658247</v>
      </c>
      <c r="AC55">
        <v>12.295155497832429</v>
      </c>
      <c r="AD55">
        <v>15.53599230998562</v>
      </c>
      <c r="AE55">
        <v>20.353620097142041</v>
      </c>
      <c r="AF55">
        <v>17.775374131841499</v>
      </c>
      <c r="AG55">
        <v>25.956591953800821</v>
      </c>
      <c r="AH55">
        <v>64.715747283561555</v>
      </c>
      <c r="AI55">
        <v>0</v>
      </c>
      <c r="AJ55">
        <v>0</v>
      </c>
      <c r="AK55">
        <v>21.743950798112547</v>
      </c>
      <c r="AL55">
        <v>60.119861909208254</v>
      </c>
      <c r="AM55">
        <v>0</v>
      </c>
      <c r="AN55">
        <v>0</v>
      </c>
      <c r="AO55">
        <v>2.6740195704</v>
      </c>
      <c r="AP55">
        <v>0</v>
      </c>
      <c r="AQ55">
        <v>38.024901021817918</v>
      </c>
      <c r="AR55">
        <v>14.011670399999996</v>
      </c>
      <c r="AS55">
        <v>7.9668197751299701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1271.2044200989678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490.85126827003972</v>
      </c>
      <c r="L56">
        <v>9.1300000000000008</v>
      </c>
      <c r="M56">
        <v>130.48683996255147</v>
      </c>
      <c r="N56">
        <v>51.349856806658778</v>
      </c>
      <c r="O56">
        <v>72.189514972528798</v>
      </c>
      <c r="P56">
        <v>23.407887659353165</v>
      </c>
      <c r="Q56">
        <v>8.6944515959252957</v>
      </c>
      <c r="R56">
        <v>17.931913720750551</v>
      </c>
      <c r="S56">
        <v>0</v>
      </c>
      <c r="T56">
        <v>0</v>
      </c>
      <c r="U56">
        <v>48.529584770053482</v>
      </c>
      <c r="V56">
        <v>6.0472603773584899</v>
      </c>
      <c r="W56">
        <v>13.608348706034203</v>
      </c>
      <c r="X56">
        <v>62.735516269691239</v>
      </c>
      <c r="Y56">
        <v>0</v>
      </c>
      <c r="Z56">
        <v>0</v>
      </c>
      <c r="AA56">
        <v>17.831860451898741</v>
      </c>
      <c r="AB56">
        <v>16.712729310658247</v>
      </c>
      <c r="AC56">
        <v>12.295155497832429</v>
      </c>
      <c r="AD56">
        <v>15.53599230998562</v>
      </c>
      <c r="AE56">
        <v>20.353620097142041</v>
      </c>
      <c r="AF56">
        <v>17.775374131841499</v>
      </c>
      <c r="AG56">
        <v>25.956591953800821</v>
      </c>
      <c r="AH56">
        <v>64.715747283561555</v>
      </c>
      <c r="AI56">
        <v>0</v>
      </c>
      <c r="AJ56">
        <v>0</v>
      </c>
      <c r="AK56">
        <v>21.743950798112547</v>
      </c>
      <c r="AL56">
        <v>60.119861909208254</v>
      </c>
      <c r="AM56">
        <v>0</v>
      </c>
      <c r="AN56">
        <v>0</v>
      </c>
      <c r="AO56">
        <v>2.6740195704</v>
      </c>
      <c r="AP56">
        <v>0</v>
      </c>
      <c r="AQ56">
        <v>38.024901021817918</v>
      </c>
      <c r="AR56">
        <v>14.011670399999996</v>
      </c>
      <c r="AS56">
        <v>7.9668197751299701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1270.6807376223353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490.85308704889889</v>
      </c>
      <c r="L57">
        <v>9.08</v>
      </c>
      <c r="M57">
        <v>62.8141245821718</v>
      </c>
      <c r="N57">
        <v>51.187103507107793</v>
      </c>
      <c r="O57">
        <v>72.019100040496937</v>
      </c>
      <c r="P57">
        <v>23.407887659353165</v>
      </c>
      <c r="Q57">
        <v>8.6914160963455132</v>
      </c>
      <c r="R57">
        <v>17.929795808026029</v>
      </c>
      <c r="S57">
        <v>0</v>
      </c>
      <c r="T57">
        <v>0</v>
      </c>
      <c r="U57">
        <v>48.529584770053482</v>
      </c>
      <c r="V57">
        <v>6.0472603773584899</v>
      </c>
      <c r="W57">
        <v>13.608348706034203</v>
      </c>
      <c r="X57">
        <v>62.735516269691239</v>
      </c>
      <c r="Y57">
        <v>0</v>
      </c>
      <c r="Z57">
        <v>0</v>
      </c>
      <c r="AA57">
        <v>17.831860451898741</v>
      </c>
      <c r="AB57">
        <v>16.712729310658247</v>
      </c>
      <c r="AC57">
        <v>12.295155497832429</v>
      </c>
      <c r="AD57">
        <v>15.53599230998562</v>
      </c>
      <c r="AE57">
        <v>20.353620097142041</v>
      </c>
      <c r="AF57">
        <v>17.775374131841499</v>
      </c>
      <c r="AG57">
        <v>25.956591953800821</v>
      </c>
      <c r="AH57">
        <v>64.715747283561555</v>
      </c>
      <c r="AI57">
        <v>0</v>
      </c>
      <c r="AJ57">
        <v>0</v>
      </c>
      <c r="AK57">
        <v>21.743950798112547</v>
      </c>
      <c r="AL57">
        <v>60.119861909208254</v>
      </c>
      <c r="AM57">
        <v>0</v>
      </c>
      <c r="AN57">
        <v>0</v>
      </c>
      <c r="AO57">
        <v>2.6740195704</v>
      </c>
      <c r="AP57">
        <v>0</v>
      </c>
      <c r="AQ57">
        <v>38.024901021817918</v>
      </c>
      <c r="AR57">
        <v>8.407002064311591</v>
      </c>
      <c r="AS57">
        <v>7.9668197751299701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1197.0168510412391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490.85308704889889</v>
      </c>
      <c r="L58">
        <v>9.08</v>
      </c>
      <c r="M58">
        <v>62.769783528324325</v>
      </c>
      <c r="N58">
        <v>51.146877918994406</v>
      </c>
      <c r="O58">
        <v>71.978180169948359</v>
      </c>
      <c r="P58">
        <v>23.407887659353165</v>
      </c>
      <c r="Q58">
        <v>8.6914160963455132</v>
      </c>
      <c r="R58">
        <v>17.929795808026029</v>
      </c>
      <c r="S58">
        <v>0</v>
      </c>
      <c r="T58">
        <v>0</v>
      </c>
      <c r="U58">
        <v>48.529584770053482</v>
      </c>
      <c r="V58">
        <v>6.0472603773584899</v>
      </c>
      <c r="W58">
        <v>13.608348706034203</v>
      </c>
      <c r="X58">
        <v>62.735516269691239</v>
      </c>
      <c r="Y58">
        <v>0</v>
      </c>
      <c r="Z58">
        <v>0</v>
      </c>
      <c r="AA58">
        <v>17.831860451898741</v>
      </c>
      <c r="AB58">
        <v>16.712729310658247</v>
      </c>
      <c r="AC58">
        <v>12.295155497832429</v>
      </c>
      <c r="AD58">
        <v>15.53599230998562</v>
      </c>
      <c r="AE58">
        <v>20.353620097142041</v>
      </c>
      <c r="AF58">
        <v>17.775374131841499</v>
      </c>
      <c r="AG58">
        <v>25.956591953800821</v>
      </c>
      <c r="AH58">
        <v>64.715747283561555</v>
      </c>
      <c r="AI58">
        <v>0</v>
      </c>
      <c r="AJ58">
        <v>0</v>
      </c>
      <c r="AK58">
        <v>21.743950798112547</v>
      </c>
      <c r="AL58">
        <v>60.119861909208254</v>
      </c>
      <c r="AM58">
        <v>0</v>
      </c>
      <c r="AN58">
        <v>0</v>
      </c>
      <c r="AO58">
        <v>2.6740195704</v>
      </c>
      <c r="AP58">
        <v>0</v>
      </c>
      <c r="AQ58">
        <v>38.024901021817918</v>
      </c>
      <c r="AR58">
        <v>8.407002064311591</v>
      </c>
      <c r="AS58">
        <v>7.9668197751299701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1196.8913645287298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490.84928290175623</v>
      </c>
      <c r="L59">
        <v>5.7796943971835493</v>
      </c>
      <c r="M59">
        <v>63.539944137664847</v>
      </c>
      <c r="N59">
        <v>51.919259470860318</v>
      </c>
      <c r="O59">
        <v>72.748522128879628</v>
      </c>
      <c r="P59">
        <v>23.407887659353165</v>
      </c>
      <c r="Q59">
        <v>8.6914160963455132</v>
      </c>
      <c r="R59">
        <v>17.929795808026029</v>
      </c>
      <c r="S59">
        <v>0</v>
      </c>
      <c r="T59">
        <v>0</v>
      </c>
      <c r="U59">
        <v>48.529584770053482</v>
      </c>
      <c r="V59">
        <v>6.0472603773584899</v>
      </c>
      <c r="W59">
        <v>13.608348706034203</v>
      </c>
      <c r="X59">
        <v>62.735516269691239</v>
      </c>
      <c r="Y59">
        <v>0</v>
      </c>
      <c r="Z59">
        <v>0</v>
      </c>
      <c r="AA59">
        <v>17.831860451898741</v>
      </c>
      <c r="AB59">
        <v>16.712729310658247</v>
      </c>
      <c r="AC59">
        <v>12.295155497832429</v>
      </c>
      <c r="AD59">
        <v>15.53599230998562</v>
      </c>
      <c r="AE59">
        <v>20.353620097142041</v>
      </c>
      <c r="AF59">
        <v>17.775374131841499</v>
      </c>
      <c r="AG59">
        <v>25.956591953800821</v>
      </c>
      <c r="AH59">
        <v>64.715747283561555</v>
      </c>
      <c r="AI59">
        <v>0</v>
      </c>
      <c r="AJ59">
        <v>0</v>
      </c>
      <c r="AK59">
        <v>21.743950798112547</v>
      </c>
      <c r="AL59">
        <v>60.119861909208254</v>
      </c>
      <c r="AM59">
        <v>0</v>
      </c>
      <c r="AN59">
        <v>0</v>
      </c>
      <c r="AO59">
        <v>1.5546625919999999</v>
      </c>
      <c r="AP59">
        <v>0</v>
      </c>
      <c r="AQ59">
        <v>38.024901021817918</v>
      </c>
      <c r="AR59">
        <v>14.011670399999996</v>
      </c>
      <c r="AS59">
        <v>7.9668197751299701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1200.3854502561967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490.84928290175623</v>
      </c>
      <c r="L60">
        <v>7.49</v>
      </c>
      <c r="M60">
        <v>63.4363666862724</v>
      </c>
      <c r="N60">
        <v>51.818224834609879</v>
      </c>
      <c r="O60">
        <v>72.645574758407577</v>
      </c>
      <c r="P60">
        <v>23.407887659353165</v>
      </c>
      <c r="Q60">
        <v>8.6910140198019779</v>
      </c>
      <c r="R60">
        <v>17.935674159112825</v>
      </c>
      <c r="S60">
        <v>0</v>
      </c>
      <c r="T60">
        <v>0</v>
      </c>
      <c r="U60">
        <v>48.529584770053482</v>
      </c>
      <c r="V60">
        <v>6.0472603773584899</v>
      </c>
      <c r="W60">
        <v>13.608348706034203</v>
      </c>
      <c r="X60">
        <v>62.735516269691239</v>
      </c>
      <c r="Y60">
        <v>0</v>
      </c>
      <c r="Z60">
        <v>0</v>
      </c>
      <c r="AA60">
        <v>17.831860451898741</v>
      </c>
      <c r="AB60">
        <v>16.712729310658247</v>
      </c>
      <c r="AC60">
        <v>12.295155497832429</v>
      </c>
      <c r="AD60">
        <v>15.53599230998562</v>
      </c>
      <c r="AE60">
        <v>20.353620097142041</v>
      </c>
      <c r="AF60">
        <v>17.775374131841499</v>
      </c>
      <c r="AG60">
        <v>25.956591953800821</v>
      </c>
      <c r="AH60">
        <v>64.715747283561555</v>
      </c>
      <c r="AI60">
        <v>0</v>
      </c>
      <c r="AJ60">
        <v>0</v>
      </c>
      <c r="AK60">
        <v>21.743950798112547</v>
      </c>
      <c r="AL60">
        <v>60.119861909208254</v>
      </c>
      <c r="AM60">
        <v>0</v>
      </c>
      <c r="AN60">
        <v>0</v>
      </c>
      <c r="AO60">
        <v>1.5546625919999999</v>
      </c>
      <c r="AP60">
        <v>0</v>
      </c>
      <c r="AQ60">
        <v>38.024901021817918</v>
      </c>
      <c r="AR60">
        <v>14.011670399999996</v>
      </c>
      <c r="AS60">
        <v>7.9668197751299701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1201.7936726754415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490.84928290175623</v>
      </c>
      <c r="L61">
        <v>9.08</v>
      </c>
      <c r="M61">
        <v>63.318943192262225</v>
      </c>
      <c r="N61">
        <v>51.706903934540854</v>
      </c>
      <c r="O61">
        <v>72.527909816742991</v>
      </c>
      <c r="P61">
        <v>23.407887659353165</v>
      </c>
      <c r="Q61">
        <v>8.6910140198019779</v>
      </c>
      <c r="R61">
        <v>17.935674159112825</v>
      </c>
      <c r="S61">
        <v>0</v>
      </c>
      <c r="T61">
        <v>0</v>
      </c>
      <c r="U61">
        <v>48.529584770053482</v>
      </c>
      <c r="V61">
        <v>6.0472603773584899</v>
      </c>
      <c r="W61">
        <v>13.608348706034203</v>
      </c>
      <c r="X61">
        <v>62.735516269691239</v>
      </c>
      <c r="Y61">
        <v>0</v>
      </c>
      <c r="Z61">
        <v>0</v>
      </c>
      <c r="AA61">
        <v>17.831860451898741</v>
      </c>
      <c r="AB61">
        <v>16.712729310658247</v>
      </c>
      <c r="AC61">
        <v>12.295155497832429</v>
      </c>
      <c r="AD61">
        <v>15.53599230998562</v>
      </c>
      <c r="AE61">
        <v>20.353620097142041</v>
      </c>
      <c r="AF61">
        <v>17.775374131841499</v>
      </c>
      <c r="AG61">
        <v>25.956591953800821</v>
      </c>
      <c r="AH61">
        <v>64.715747283561555</v>
      </c>
      <c r="AI61">
        <v>0</v>
      </c>
      <c r="AJ61">
        <v>0</v>
      </c>
      <c r="AK61">
        <v>21.743950798112547</v>
      </c>
      <c r="AL61">
        <v>60.119861909208254</v>
      </c>
      <c r="AM61">
        <v>0</v>
      </c>
      <c r="AN61">
        <v>0</v>
      </c>
      <c r="AO61">
        <v>1.5546625919999999</v>
      </c>
      <c r="AP61">
        <v>0</v>
      </c>
      <c r="AQ61">
        <v>38.024901021817918</v>
      </c>
      <c r="AR61">
        <v>14.011670399999996</v>
      </c>
      <c r="AS61">
        <v>7.9668197751299701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1203.0372633396978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490.84928290175623</v>
      </c>
      <c r="L62">
        <v>9.08</v>
      </c>
      <c r="M62">
        <v>63.204715497094902</v>
      </c>
      <c r="N62">
        <v>51.589936480519476</v>
      </c>
      <c r="O62">
        <v>72.410241657820663</v>
      </c>
      <c r="P62">
        <v>23.407887659353165</v>
      </c>
      <c r="Q62">
        <v>8.6910140198019779</v>
      </c>
      <c r="R62">
        <v>17.935674159112825</v>
      </c>
      <c r="S62">
        <v>0</v>
      </c>
      <c r="T62">
        <v>0</v>
      </c>
      <c r="U62">
        <v>48.529584770053482</v>
      </c>
      <c r="V62">
        <v>6.0472603773584899</v>
      </c>
      <c r="W62">
        <v>13.608348706034203</v>
      </c>
      <c r="X62">
        <v>62.735516269691239</v>
      </c>
      <c r="Y62">
        <v>0</v>
      </c>
      <c r="Z62">
        <v>0</v>
      </c>
      <c r="AA62">
        <v>17.831860451898741</v>
      </c>
      <c r="AB62">
        <v>16.712729310658247</v>
      </c>
      <c r="AC62">
        <v>12.295155497832429</v>
      </c>
      <c r="AD62">
        <v>15.53599230998562</v>
      </c>
      <c r="AE62">
        <v>20.353620097142041</v>
      </c>
      <c r="AF62">
        <v>17.775374131841499</v>
      </c>
      <c r="AG62">
        <v>25.956591953800821</v>
      </c>
      <c r="AH62">
        <v>64.715747283561555</v>
      </c>
      <c r="AI62">
        <v>0</v>
      </c>
      <c r="AJ62">
        <v>0</v>
      </c>
      <c r="AK62">
        <v>21.743950798112547</v>
      </c>
      <c r="AL62">
        <v>60.119861909208254</v>
      </c>
      <c r="AM62">
        <v>0</v>
      </c>
      <c r="AN62">
        <v>0</v>
      </c>
      <c r="AO62">
        <v>1.5546625919999999</v>
      </c>
      <c r="AP62">
        <v>0</v>
      </c>
      <c r="AQ62">
        <v>38.024901021817918</v>
      </c>
      <c r="AR62">
        <v>14.011670399999996</v>
      </c>
      <c r="AS62">
        <v>7.9668197751299701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1202.6884000315865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490.84928290175623</v>
      </c>
      <c r="L63">
        <v>9.08</v>
      </c>
      <c r="M63">
        <v>62.687713395477168</v>
      </c>
      <c r="N63">
        <v>50.238001199692903</v>
      </c>
      <c r="O63">
        <v>70.967771180538605</v>
      </c>
      <c r="P63">
        <v>23.407887659353165</v>
      </c>
      <c r="Q63">
        <v>8.6910140198019779</v>
      </c>
      <c r="R63">
        <v>17.935674159112825</v>
      </c>
      <c r="S63">
        <v>0</v>
      </c>
      <c r="T63">
        <v>0</v>
      </c>
      <c r="U63">
        <v>48.529584770053482</v>
      </c>
      <c r="V63">
        <v>6.0472603773584899</v>
      </c>
      <c r="W63">
        <v>13.608348706034203</v>
      </c>
      <c r="X63">
        <v>62.735516269691239</v>
      </c>
      <c r="Y63">
        <v>0</v>
      </c>
      <c r="Z63">
        <v>0</v>
      </c>
      <c r="AA63">
        <v>17.831860451898741</v>
      </c>
      <c r="AB63">
        <v>16.712729310658247</v>
      </c>
      <c r="AC63">
        <v>12.295155497832429</v>
      </c>
      <c r="AD63">
        <v>15.53599230998562</v>
      </c>
      <c r="AE63">
        <v>20.353620097142041</v>
      </c>
      <c r="AF63">
        <v>17.775374131841499</v>
      </c>
      <c r="AG63">
        <v>25.956591953800821</v>
      </c>
      <c r="AH63">
        <v>64.715747283561555</v>
      </c>
      <c r="AI63">
        <v>0</v>
      </c>
      <c r="AJ63">
        <v>0</v>
      </c>
      <c r="AK63">
        <v>21.743950798112547</v>
      </c>
      <c r="AL63">
        <v>60.119861909208254</v>
      </c>
      <c r="AM63">
        <v>0</v>
      </c>
      <c r="AN63">
        <v>0</v>
      </c>
      <c r="AO63">
        <v>1.5546625919999999</v>
      </c>
      <c r="AP63">
        <v>0</v>
      </c>
      <c r="AQ63">
        <v>38.024901021817918</v>
      </c>
      <c r="AR63">
        <v>14.011670399999996</v>
      </c>
      <c r="AS63">
        <v>9.1049369429828122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1200.515109339713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490.84928290175623</v>
      </c>
      <c r="L64">
        <v>9.08</v>
      </c>
      <c r="M64">
        <v>62.509331799002602</v>
      </c>
      <c r="N64">
        <v>50.238001199692903</v>
      </c>
      <c r="O64">
        <v>70.967771180538605</v>
      </c>
      <c r="P64">
        <v>23.407887659353165</v>
      </c>
      <c r="Q64">
        <v>8.6910140198019779</v>
      </c>
      <c r="R64">
        <v>17.935674159112825</v>
      </c>
      <c r="S64">
        <v>0</v>
      </c>
      <c r="T64">
        <v>0</v>
      </c>
      <c r="U64">
        <v>48.529584770053482</v>
      </c>
      <c r="V64">
        <v>6.0472603773584899</v>
      </c>
      <c r="W64">
        <v>13.608348706034203</v>
      </c>
      <c r="X64">
        <v>62.735516269691239</v>
      </c>
      <c r="Y64">
        <v>0</v>
      </c>
      <c r="Z64">
        <v>0</v>
      </c>
      <c r="AA64">
        <v>17.831860451898741</v>
      </c>
      <c r="AB64">
        <v>16.712729310658247</v>
      </c>
      <c r="AC64">
        <v>12.295155497832429</v>
      </c>
      <c r="AD64">
        <v>15.53599230998562</v>
      </c>
      <c r="AE64">
        <v>20.353620097142041</v>
      </c>
      <c r="AF64">
        <v>17.775374131841499</v>
      </c>
      <c r="AG64">
        <v>25.956591953800821</v>
      </c>
      <c r="AH64">
        <v>64.715747283561555</v>
      </c>
      <c r="AI64">
        <v>0</v>
      </c>
      <c r="AJ64">
        <v>0</v>
      </c>
      <c r="AK64">
        <v>21.743950798112547</v>
      </c>
      <c r="AL64">
        <v>60.119861909208254</v>
      </c>
      <c r="AM64">
        <v>0</v>
      </c>
      <c r="AN64">
        <v>0</v>
      </c>
      <c r="AO64">
        <v>1.5546625919999999</v>
      </c>
      <c r="AP64">
        <v>0</v>
      </c>
      <c r="AQ64">
        <v>38.024901021817918</v>
      </c>
      <c r="AR64">
        <v>14.011670399999996</v>
      </c>
      <c r="AS64">
        <v>9.1049369429828122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1200.3367277432385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490.8490896753504</v>
      </c>
      <c r="L65">
        <v>9.08</v>
      </c>
      <c r="M65">
        <v>63.197227986656628</v>
      </c>
      <c r="N65">
        <v>50.238001199692903</v>
      </c>
      <c r="O65">
        <v>70.967771180538605</v>
      </c>
      <c r="P65">
        <v>23.407887659353165</v>
      </c>
      <c r="Q65">
        <v>8.6944515959252957</v>
      </c>
      <c r="R65">
        <v>17.931913720750551</v>
      </c>
      <c r="S65">
        <v>0</v>
      </c>
      <c r="T65">
        <v>0</v>
      </c>
      <c r="U65">
        <v>48.529584770053482</v>
      </c>
      <c r="V65">
        <v>6.0472603773584899</v>
      </c>
      <c r="W65">
        <v>13.608348706034203</v>
      </c>
      <c r="X65">
        <v>62.735516269691239</v>
      </c>
      <c r="Y65">
        <v>0</v>
      </c>
      <c r="Z65">
        <v>0</v>
      </c>
      <c r="AA65">
        <v>17.831860451898741</v>
      </c>
      <c r="AB65">
        <v>16.712729310658247</v>
      </c>
      <c r="AC65">
        <v>12.295155497832429</v>
      </c>
      <c r="AD65">
        <v>15.53599230998562</v>
      </c>
      <c r="AE65">
        <v>20.353620097142041</v>
      </c>
      <c r="AF65">
        <v>17.775374131841499</v>
      </c>
      <c r="AG65">
        <v>25.956591953800821</v>
      </c>
      <c r="AH65">
        <v>64.715747283561555</v>
      </c>
      <c r="AI65">
        <v>0</v>
      </c>
      <c r="AJ65">
        <v>0</v>
      </c>
      <c r="AK65">
        <v>21.743950798112547</v>
      </c>
      <c r="AL65">
        <v>60.119861909208254</v>
      </c>
      <c r="AM65">
        <v>0</v>
      </c>
      <c r="AN65">
        <v>0</v>
      </c>
      <c r="AO65">
        <v>1.6168489200000002</v>
      </c>
      <c r="AP65">
        <v>0</v>
      </c>
      <c r="AQ65">
        <v>38.024901021817918</v>
      </c>
      <c r="AR65">
        <v>14.011670399999996</v>
      </c>
      <c r="AS65">
        <v>7.9668197751299701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1199.9481770023949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490.8490896753504</v>
      </c>
      <c r="L66">
        <v>9.079868590764745</v>
      </c>
      <c r="M66">
        <v>63.025036965071152</v>
      </c>
      <c r="N66">
        <v>50.238001199692903</v>
      </c>
      <c r="O66">
        <v>70.967771180538605</v>
      </c>
      <c r="P66">
        <v>23.407887659353165</v>
      </c>
      <c r="Q66">
        <v>8.6944515959252957</v>
      </c>
      <c r="R66">
        <v>17.931913720750551</v>
      </c>
      <c r="S66">
        <v>0</v>
      </c>
      <c r="T66">
        <v>0</v>
      </c>
      <c r="U66">
        <v>48.529584770053482</v>
      </c>
      <c r="V66">
        <v>6.0472603773584899</v>
      </c>
      <c r="W66">
        <v>13.608348706034203</v>
      </c>
      <c r="X66">
        <v>62.735516269691239</v>
      </c>
      <c r="Y66">
        <v>0</v>
      </c>
      <c r="Z66">
        <v>0</v>
      </c>
      <c r="AA66">
        <v>17.831860451898741</v>
      </c>
      <c r="AB66">
        <v>16.712729310658247</v>
      </c>
      <c r="AC66">
        <v>12.295155497832429</v>
      </c>
      <c r="AD66">
        <v>15.53599230998562</v>
      </c>
      <c r="AE66">
        <v>20.353620097142041</v>
      </c>
      <c r="AF66">
        <v>17.775374131841499</v>
      </c>
      <c r="AG66">
        <v>25.956591953800821</v>
      </c>
      <c r="AH66">
        <v>64.715747283561555</v>
      </c>
      <c r="AI66">
        <v>0</v>
      </c>
      <c r="AJ66">
        <v>0</v>
      </c>
      <c r="AK66">
        <v>21.743950798112547</v>
      </c>
      <c r="AL66">
        <v>60.119861909208254</v>
      </c>
      <c r="AM66">
        <v>0</v>
      </c>
      <c r="AN66">
        <v>0</v>
      </c>
      <c r="AO66">
        <v>1.6168489200000002</v>
      </c>
      <c r="AP66">
        <v>0</v>
      </c>
      <c r="AQ66">
        <v>38.024901021817918</v>
      </c>
      <c r="AR66">
        <v>14.011670399999996</v>
      </c>
      <c r="AS66">
        <v>7.9668197751299701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1199.7758545715742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490.8490896753504</v>
      </c>
      <c r="L67">
        <v>9.08</v>
      </c>
      <c r="M67">
        <v>61.436825903257649</v>
      </c>
      <c r="N67">
        <v>50.238001199692903</v>
      </c>
      <c r="O67">
        <v>70.967771180538605</v>
      </c>
      <c r="P67">
        <v>23.407887659353165</v>
      </c>
      <c r="Q67">
        <v>8.6944515959252957</v>
      </c>
      <c r="R67">
        <v>17.931913720750551</v>
      </c>
      <c r="S67">
        <v>0</v>
      </c>
      <c r="T67">
        <v>0</v>
      </c>
      <c r="U67">
        <v>48.529584770053482</v>
      </c>
      <c r="V67">
        <v>6.0472603773584899</v>
      </c>
      <c r="W67">
        <v>13.608348706034203</v>
      </c>
      <c r="X67">
        <v>62.735516269691239</v>
      </c>
      <c r="Y67">
        <v>0</v>
      </c>
      <c r="Z67">
        <v>0</v>
      </c>
      <c r="AA67">
        <v>17.831860451898741</v>
      </c>
      <c r="AB67">
        <v>16.712729310658247</v>
      </c>
      <c r="AC67">
        <v>12.295155497832429</v>
      </c>
      <c r="AD67">
        <v>15.53599230998562</v>
      </c>
      <c r="AE67">
        <v>20.625001517954789</v>
      </c>
      <c r="AF67">
        <v>17.775374131841499</v>
      </c>
      <c r="AG67">
        <v>25.956591953800821</v>
      </c>
      <c r="AH67">
        <v>64.715747283561555</v>
      </c>
      <c r="AI67">
        <v>0</v>
      </c>
      <c r="AJ67">
        <v>0</v>
      </c>
      <c r="AK67">
        <v>21.743950798112547</v>
      </c>
      <c r="AL67">
        <v>56.77986929079173</v>
      </c>
      <c r="AM67">
        <v>0</v>
      </c>
      <c r="AN67">
        <v>0</v>
      </c>
      <c r="AO67">
        <v>1.7412220152</v>
      </c>
      <c r="AP67">
        <v>0</v>
      </c>
      <c r="AQ67">
        <v>38.024901021817918</v>
      </c>
      <c r="AR67">
        <v>16.346948799999996</v>
      </c>
      <c r="AS67">
        <v>7.9668197751299701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1197.5788152165924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490.8490896753504</v>
      </c>
      <c r="L68">
        <v>9.08</v>
      </c>
      <c r="M68">
        <v>61.436825903257649</v>
      </c>
      <c r="N68">
        <v>50.238001199692903</v>
      </c>
      <c r="O68">
        <v>70.967771180538605</v>
      </c>
      <c r="P68">
        <v>23.407887659353165</v>
      </c>
      <c r="Q68">
        <v>8.6944515959252957</v>
      </c>
      <c r="R68">
        <v>17.931913720750551</v>
      </c>
      <c r="S68">
        <v>0</v>
      </c>
      <c r="T68">
        <v>0</v>
      </c>
      <c r="U68">
        <v>48.529584770053482</v>
      </c>
      <c r="V68">
        <v>6.0472603773584899</v>
      </c>
      <c r="W68">
        <v>13.608348706034203</v>
      </c>
      <c r="X68">
        <v>62.735516269691239</v>
      </c>
      <c r="Y68">
        <v>0</v>
      </c>
      <c r="Z68">
        <v>0</v>
      </c>
      <c r="AA68">
        <v>17.831860451898741</v>
      </c>
      <c r="AB68">
        <v>16.712729310658247</v>
      </c>
      <c r="AC68">
        <v>12.295155497832429</v>
      </c>
      <c r="AD68">
        <v>15.53599230998562</v>
      </c>
      <c r="AE68">
        <v>20.625001517954789</v>
      </c>
      <c r="AF68">
        <v>17.775374131841499</v>
      </c>
      <c r="AG68">
        <v>25.956591953800821</v>
      </c>
      <c r="AH68">
        <v>64.715747283561555</v>
      </c>
      <c r="AI68">
        <v>0</v>
      </c>
      <c r="AJ68">
        <v>0</v>
      </c>
      <c r="AK68">
        <v>21.743950798112547</v>
      </c>
      <c r="AL68">
        <v>56.77986929079173</v>
      </c>
      <c r="AM68">
        <v>0</v>
      </c>
      <c r="AN68">
        <v>0</v>
      </c>
      <c r="AO68">
        <v>1.7412220152</v>
      </c>
      <c r="AP68">
        <v>0</v>
      </c>
      <c r="AQ68">
        <v>38.024901021817918</v>
      </c>
      <c r="AR68">
        <v>16.346948799999996</v>
      </c>
      <c r="AS68">
        <v>7.9668197751299701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1197.5788152165924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419.65151015186126</v>
      </c>
      <c r="L69">
        <v>3.8501091606554643</v>
      </c>
      <c r="M69">
        <v>61.436825903257649</v>
      </c>
      <c r="N69">
        <v>50.238001199692903</v>
      </c>
      <c r="O69">
        <v>70.967771180538605</v>
      </c>
      <c r="P69">
        <v>23.407887659353165</v>
      </c>
      <c r="Q69">
        <v>8.6944515959252957</v>
      </c>
      <c r="R69">
        <v>17.931913720750551</v>
      </c>
      <c r="S69">
        <v>0</v>
      </c>
      <c r="T69">
        <v>0</v>
      </c>
      <c r="U69">
        <v>48.529584770053482</v>
      </c>
      <c r="V69">
        <v>6.0472603773584899</v>
      </c>
      <c r="W69">
        <v>13.608348706034203</v>
      </c>
      <c r="X69">
        <v>62.735516269691239</v>
      </c>
      <c r="Y69">
        <v>0</v>
      </c>
      <c r="Z69">
        <v>0</v>
      </c>
      <c r="AA69">
        <v>17.831860451898741</v>
      </c>
      <c r="AB69">
        <v>16.712729310658247</v>
      </c>
      <c r="AC69">
        <v>12.295155497832429</v>
      </c>
      <c r="AD69">
        <v>15.53599230998562</v>
      </c>
      <c r="AE69">
        <v>20.625001517954789</v>
      </c>
      <c r="AF69">
        <v>17.775374131841499</v>
      </c>
      <c r="AG69">
        <v>25.956591953800821</v>
      </c>
      <c r="AH69">
        <v>64.715747283561555</v>
      </c>
      <c r="AI69">
        <v>0</v>
      </c>
      <c r="AJ69">
        <v>0</v>
      </c>
      <c r="AK69">
        <v>21.743950798112547</v>
      </c>
      <c r="AL69">
        <v>56.77986929079173</v>
      </c>
      <c r="AM69">
        <v>0</v>
      </c>
      <c r="AN69">
        <v>0</v>
      </c>
      <c r="AO69">
        <v>1.8655951104000001</v>
      </c>
      <c r="AP69">
        <v>0</v>
      </c>
      <c r="AQ69">
        <v>38.024901021817918</v>
      </c>
      <c r="AR69">
        <v>14.011670399999996</v>
      </c>
      <c r="AS69">
        <v>9.3894662349460241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1120.3630860087742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414.17272224018359</v>
      </c>
      <c r="L70">
        <v>3.8501091606554643</v>
      </c>
      <c r="M70">
        <v>61.436825903257649</v>
      </c>
      <c r="N70">
        <v>50.238001199692903</v>
      </c>
      <c r="O70">
        <v>70.967771180538605</v>
      </c>
      <c r="P70">
        <v>23.407887659353165</v>
      </c>
      <c r="Q70">
        <v>8.6944515959252957</v>
      </c>
      <c r="R70">
        <v>17.931913720750551</v>
      </c>
      <c r="S70">
        <v>0</v>
      </c>
      <c r="T70">
        <v>0</v>
      </c>
      <c r="U70">
        <v>48.529584770053482</v>
      </c>
      <c r="V70">
        <v>6.0472603773584899</v>
      </c>
      <c r="W70">
        <v>13.608348706034203</v>
      </c>
      <c r="X70">
        <v>62.735516269691239</v>
      </c>
      <c r="Y70">
        <v>0</v>
      </c>
      <c r="Z70">
        <v>0</v>
      </c>
      <c r="AA70">
        <v>17.831860451898741</v>
      </c>
      <c r="AB70">
        <v>16.712729310658247</v>
      </c>
      <c r="AC70">
        <v>12.295155497832429</v>
      </c>
      <c r="AD70">
        <v>15.53599230998562</v>
      </c>
      <c r="AE70">
        <v>20.625001517954789</v>
      </c>
      <c r="AF70">
        <v>17.775374131841499</v>
      </c>
      <c r="AG70">
        <v>25.956591953800821</v>
      </c>
      <c r="AH70">
        <v>64.715747283561555</v>
      </c>
      <c r="AI70">
        <v>0</v>
      </c>
      <c r="AJ70">
        <v>0</v>
      </c>
      <c r="AK70">
        <v>21.743950798112547</v>
      </c>
      <c r="AL70">
        <v>56.77986929079173</v>
      </c>
      <c r="AM70">
        <v>0</v>
      </c>
      <c r="AN70">
        <v>0</v>
      </c>
      <c r="AO70">
        <v>1.8655951104000001</v>
      </c>
      <c r="AP70">
        <v>0</v>
      </c>
      <c r="AQ70">
        <v>38.024901021817918</v>
      </c>
      <c r="AR70">
        <v>14.011670399999996</v>
      </c>
      <c r="AS70">
        <v>9.3894662349460241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1114.8842980970967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414.17272224018359</v>
      </c>
      <c r="L71">
        <v>3.8501091606554643</v>
      </c>
      <c r="M71">
        <v>61.436825903257649</v>
      </c>
      <c r="N71">
        <v>50.238001199692903</v>
      </c>
      <c r="O71">
        <v>70.967771180538605</v>
      </c>
      <c r="P71">
        <v>23.407887659353165</v>
      </c>
      <c r="Q71">
        <v>8.6944515959252957</v>
      </c>
      <c r="R71">
        <v>17.931913720750551</v>
      </c>
      <c r="S71">
        <v>0</v>
      </c>
      <c r="T71">
        <v>0</v>
      </c>
      <c r="U71">
        <v>48.529584770053482</v>
      </c>
      <c r="V71">
        <v>6.0472603773584899</v>
      </c>
      <c r="W71">
        <v>13.608348706034203</v>
      </c>
      <c r="X71">
        <v>62.735516269691239</v>
      </c>
      <c r="Y71">
        <v>0</v>
      </c>
      <c r="Z71">
        <v>0</v>
      </c>
      <c r="AA71">
        <v>17.831860451898741</v>
      </c>
      <c r="AB71">
        <v>16.712729310658247</v>
      </c>
      <c r="AC71">
        <v>12.295155497832429</v>
      </c>
      <c r="AD71">
        <v>15.53599230998562</v>
      </c>
      <c r="AE71">
        <v>20.625001517954789</v>
      </c>
      <c r="AF71">
        <v>17.775374131841499</v>
      </c>
      <c r="AG71">
        <v>25.956591953800821</v>
      </c>
      <c r="AH71">
        <v>64.715747283561555</v>
      </c>
      <c r="AI71">
        <v>0</v>
      </c>
      <c r="AJ71">
        <v>0</v>
      </c>
      <c r="AK71">
        <v>21.743950798112547</v>
      </c>
      <c r="AL71">
        <v>56.77986929079173</v>
      </c>
      <c r="AM71">
        <v>0</v>
      </c>
      <c r="AN71">
        <v>0</v>
      </c>
      <c r="AO71">
        <v>1.7163474840000001</v>
      </c>
      <c r="AP71">
        <v>0</v>
      </c>
      <c r="AQ71">
        <v>38.024901021817918</v>
      </c>
      <c r="AR71">
        <v>14.011670399999996</v>
      </c>
      <c r="AS71">
        <v>9.3894662349460241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1114.7350504706967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414.17272224018359</v>
      </c>
      <c r="L72">
        <v>3.8501091606554643</v>
      </c>
      <c r="M72">
        <v>61.436825903257649</v>
      </c>
      <c r="N72">
        <v>50.238001199692903</v>
      </c>
      <c r="O72">
        <v>70.967771180538605</v>
      </c>
      <c r="P72">
        <v>23.407887659353165</v>
      </c>
      <c r="Q72">
        <v>8.6944515959252957</v>
      </c>
      <c r="R72">
        <v>17.931913720750551</v>
      </c>
      <c r="S72">
        <v>0</v>
      </c>
      <c r="T72">
        <v>0</v>
      </c>
      <c r="U72">
        <v>48.529584770053482</v>
      </c>
      <c r="V72">
        <v>6.0472603773584899</v>
      </c>
      <c r="W72">
        <v>13.608348706034203</v>
      </c>
      <c r="X72">
        <v>62.735516269691239</v>
      </c>
      <c r="Y72">
        <v>0</v>
      </c>
      <c r="Z72">
        <v>0</v>
      </c>
      <c r="AA72">
        <v>17.831860451898741</v>
      </c>
      <c r="AB72">
        <v>16.712729310658247</v>
      </c>
      <c r="AC72">
        <v>12.295155497832429</v>
      </c>
      <c r="AD72">
        <v>15.53599230998562</v>
      </c>
      <c r="AE72">
        <v>20.625001517954789</v>
      </c>
      <c r="AF72">
        <v>17.775374131841499</v>
      </c>
      <c r="AG72">
        <v>25.956591953800821</v>
      </c>
      <c r="AH72">
        <v>64.715747283561555</v>
      </c>
      <c r="AI72">
        <v>0</v>
      </c>
      <c r="AJ72">
        <v>0</v>
      </c>
      <c r="AK72">
        <v>21.743950798112547</v>
      </c>
      <c r="AL72">
        <v>56.77986929079173</v>
      </c>
      <c r="AM72">
        <v>0</v>
      </c>
      <c r="AN72">
        <v>0</v>
      </c>
      <c r="AO72">
        <v>1.7039102184000001</v>
      </c>
      <c r="AP72">
        <v>0</v>
      </c>
      <c r="AQ72">
        <v>38.024901021817918</v>
      </c>
      <c r="AR72">
        <v>14.011670399999996</v>
      </c>
      <c r="AS72">
        <v>9.3894662349460241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1114.7226132050969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414.17272224018359</v>
      </c>
      <c r="L73">
        <v>3.8500909059342341</v>
      </c>
      <c r="M73">
        <v>61.436825903257649</v>
      </c>
      <c r="N73">
        <v>50.238001199692903</v>
      </c>
      <c r="O73">
        <v>70.967771180538605</v>
      </c>
      <c r="P73">
        <v>23.407887659353165</v>
      </c>
      <c r="Q73">
        <v>8.6937136900555263</v>
      </c>
      <c r="R73">
        <v>17.931882144991427</v>
      </c>
      <c r="S73">
        <v>0</v>
      </c>
      <c r="T73">
        <v>0</v>
      </c>
      <c r="U73">
        <v>48.529584770053482</v>
      </c>
      <c r="V73">
        <v>6.0472603773584899</v>
      </c>
      <c r="W73">
        <v>13.608348706034203</v>
      </c>
      <c r="X73">
        <v>62.735516269691239</v>
      </c>
      <c r="Y73">
        <v>0</v>
      </c>
      <c r="Z73">
        <v>0</v>
      </c>
      <c r="AA73">
        <v>17.831860451898741</v>
      </c>
      <c r="AB73">
        <v>16.712729310658247</v>
      </c>
      <c r="AC73">
        <v>12.295155497832429</v>
      </c>
      <c r="AD73">
        <v>15.53599230998562</v>
      </c>
      <c r="AE73">
        <v>20.625001517954789</v>
      </c>
      <c r="AF73">
        <v>17.775374131841499</v>
      </c>
      <c r="AG73">
        <v>25.956591953800821</v>
      </c>
      <c r="AH73">
        <v>64.715747283561555</v>
      </c>
      <c r="AI73">
        <v>0</v>
      </c>
      <c r="AJ73">
        <v>0</v>
      </c>
      <c r="AK73">
        <v>21.743950798112547</v>
      </c>
      <c r="AL73">
        <v>56.77986929079173</v>
      </c>
      <c r="AM73">
        <v>0</v>
      </c>
      <c r="AN73">
        <v>0</v>
      </c>
      <c r="AO73">
        <v>1.6054068816</v>
      </c>
      <c r="AP73">
        <v>0</v>
      </c>
      <c r="AQ73">
        <v>38.024901021817918</v>
      </c>
      <c r="AR73">
        <v>14.011670399999996</v>
      </c>
      <c r="AS73">
        <v>9.3894662349460241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1114.6233221319465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414.17272224018359</v>
      </c>
      <c r="L74">
        <v>3.8499465913508946</v>
      </c>
      <c r="M74">
        <v>61.436825903257649</v>
      </c>
      <c r="N74">
        <v>50.238001199692903</v>
      </c>
      <c r="O74">
        <v>70.967771180538605</v>
      </c>
      <c r="P74">
        <v>23.407887659353165</v>
      </c>
      <c r="Q74">
        <v>8.6937136900555263</v>
      </c>
      <c r="R74">
        <v>17.931882144991427</v>
      </c>
      <c r="S74">
        <v>0</v>
      </c>
      <c r="T74">
        <v>0</v>
      </c>
      <c r="U74">
        <v>48.529584770053482</v>
      </c>
      <c r="V74">
        <v>6.0472603773584899</v>
      </c>
      <c r="W74">
        <v>13.608348706034203</v>
      </c>
      <c r="X74">
        <v>62.735516269691239</v>
      </c>
      <c r="Y74">
        <v>0</v>
      </c>
      <c r="Z74">
        <v>0</v>
      </c>
      <c r="AA74">
        <v>17.831860451898741</v>
      </c>
      <c r="AB74">
        <v>16.712729310658247</v>
      </c>
      <c r="AC74">
        <v>12.295155497832429</v>
      </c>
      <c r="AD74">
        <v>15.53599230998562</v>
      </c>
      <c r="AE74">
        <v>20.625001517954789</v>
      </c>
      <c r="AF74">
        <v>17.775374131841499</v>
      </c>
      <c r="AG74">
        <v>25.956591953800821</v>
      </c>
      <c r="AH74">
        <v>64.715747283561555</v>
      </c>
      <c r="AI74">
        <v>0</v>
      </c>
      <c r="AJ74">
        <v>0</v>
      </c>
      <c r="AK74">
        <v>21.743950798112547</v>
      </c>
      <c r="AL74">
        <v>56.77986929079173</v>
      </c>
      <c r="AM74">
        <v>0</v>
      </c>
      <c r="AN74">
        <v>0</v>
      </c>
      <c r="AO74">
        <v>1.5583935960000002</v>
      </c>
      <c r="AP74">
        <v>0</v>
      </c>
      <c r="AQ74">
        <v>38.024901021817918</v>
      </c>
      <c r="AR74">
        <v>14.011670399999996</v>
      </c>
      <c r="AS74">
        <v>9.3894662349460241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1114.5761645317632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414.17259891331651</v>
      </c>
      <c r="L75">
        <v>3.8500952279804008</v>
      </c>
      <c r="M75">
        <v>61.436825903257649</v>
      </c>
      <c r="N75">
        <v>50.238001199692903</v>
      </c>
      <c r="O75">
        <v>70.967771180538605</v>
      </c>
      <c r="P75">
        <v>23.407887659353165</v>
      </c>
      <c r="Q75">
        <v>8.6914160963455132</v>
      </c>
      <c r="R75">
        <v>17.929795808026029</v>
      </c>
      <c r="S75">
        <v>0</v>
      </c>
      <c r="T75">
        <v>0</v>
      </c>
      <c r="U75">
        <v>48.529584770053482</v>
      </c>
      <c r="V75">
        <v>6.0472603773584899</v>
      </c>
      <c r="W75">
        <v>13.608348706034203</v>
      </c>
      <c r="X75">
        <v>62.735516269691239</v>
      </c>
      <c r="Y75">
        <v>0</v>
      </c>
      <c r="Z75">
        <v>0</v>
      </c>
      <c r="AA75">
        <v>17.831860451898741</v>
      </c>
      <c r="AB75">
        <v>16.712729310658247</v>
      </c>
      <c r="AC75">
        <v>12.295155497832429</v>
      </c>
      <c r="AD75">
        <v>15.53599230998562</v>
      </c>
      <c r="AE75">
        <v>20.625001517954789</v>
      </c>
      <c r="AF75">
        <v>23.700499054713518</v>
      </c>
      <c r="AG75">
        <v>25.956591953800821</v>
      </c>
      <c r="AH75">
        <v>64.715747283561555</v>
      </c>
      <c r="AI75">
        <v>0</v>
      </c>
      <c r="AJ75">
        <v>0</v>
      </c>
      <c r="AK75">
        <v>21.743950798112547</v>
      </c>
      <c r="AL75">
        <v>56.77986929079173</v>
      </c>
      <c r="AM75">
        <v>2.2328744274652101</v>
      </c>
      <c r="AN75">
        <v>0</v>
      </c>
      <c r="AO75">
        <v>1.5583935960000002</v>
      </c>
      <c r="AP75">
        <v>0</v>
      </c>
      <c r="AQ75">
        <v>38.024901021817918</v>
      </c>
      <c r="AR75">
        <v>14.011670399999996</v>
      </c>
      <c r="AS75">
        <v>9.3894662349460241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1122.7298052611875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414.17259891331651</v>
      </c>
      <c r="L76">
        <v>3.8500952279804008</v>
      </c>
      <c r="M76">
        <v>61.436825903257649</v>
      </c>
      <c r="N76">
        <v>50.238001199692903</v>
      </c>
      <c r="O76">
        <v>70.967771180538605</v>
      </c>
      <c r="P76">
        <v>23.407887659353165</v>
      </c>
      <c r="Q76">
        <v>8.6914160963455132</v>
      </c>
      <c r="R76">
        <v>17.929795808026029</v>
      </c>
      <c r="S76">
        <v>0</v>
      </c>
      <c r="T76">
        <v>0</v>
      </c>
      <c r="U76">
        <v>48.529584770053482</v>
      </c>
      <c r="V76">
        <v>6.0472603773584899</v>
      </c>
      <c r="W76">
        <v>13.608348706034203</v>
      </c>
      <c r="X76">
        <v>62.735516269691239</v>
      </c>
      <c r="Y76">
        <v>0</v>
      </c>
      <c r="Z76">
        <v>0</v>
      </c>
      <c r="AA76">
        <v>17.831860451898741</v>
      </c>
      <c r="AB76">
        <v>16.712729310658247</v>
      </c>
      <c r="AC76">
        <v>12.295155497832429</v>
      </c>
      <c r="AD76">
        <v>15.53599230998562</v>
      </c>
      <c r="AE76">
        <v>20.625001517954789</v>
      </c>
      <c r="AF76">
        <v>23.700499054713518</v>
      </c>
      <c r="AG76">
        <v>25.956591953800821</v>
      </c>
      <c r="AH76">
        <v>64.715747283561555</v>
      </c>
      <c r="AI76">
        <v>0</v>
      </c>
      <c r="AJ76">
        <v>0</v>
      </c>
      <c r="AK76">
        <v>21.743950798112547</v>
      </c>
      <c r="AL76">
        <v>56.77986929079173</v>
      </c>
      <c r="AM76">
        <v>2.2328744274652101</v>
      </c>
      <c r="AN76">
        <v>0</v>
      </c>
      <c r="AO76">
        <v>1.3986987192</v>
      </c>
      <c r="AP76">
        <v>0</v>
      </c>
      <c r="AQ76">
        <v>38.024901021817918</v>
      </c>
      <c r="AR76">
        <v>14.011670399999996</v>
      </c>
      <c r="AS76">
        <v>9.3894662349460241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1122.5701103843874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473.17100569660272</v>
      </c>
      <c r="L77">
        <v>8.9699387401342143</v>
      </c>
      <c r="M77">
        <v>61.436825903257649</v>
      </c>
      <c r="N77">
        <v>50.238001199692903</v>
      </c>
      <c r="O77">
        <v>70.967771180538605</v>
      </c>
      <c r="P77">
        <v>23.407887659353165</v>
      </c>
      <c r="Q77">
        <v>8.6914160963455132</v>
      </c>
      <c r="R77">
        <v>17.929795808026029</v>
      </c>
      <c r="S77">
        <v>0</v>
      </c>
      <c r="T77">
        <v>0</v>
      </c>
      <c r="U77">
        <v>48.529584770053482</v>
      </c>
      <c r="V77">
        <v>6.0472603773584899</v>
      </c>
      <c r="W77">
        <v>13.608348706034203</v>
      </c>
      <c r="X77">
        <v>62.735516269691239</v>
      </c>
      <c r="Y77">
        <v>0</v>
      </c>
      <c r="Z77">
        <v>0</v>
      </c>
      <c r="AA77">
        <v>17.831860451898741</v>
      </c>
      <c r="AB77">
        <v>16.712729310658247</v>
      </c>
      <c r="AC77">
        <v>12.295155497832429</v>
      </c>
      <c r="AD77">
        <v>15.53599230998562</v>
      </c>
      <c r="AE77">
        <v>20.625001517954789</v>
      </c>
      <c r="AF77">
        <v>23.700499054713518</v>
      </c>
      <c r="AG77">
        <v>25.956591953800821</v>
      </c>
      <c r="AH77">
        <v>64.715747283561555</v>
      </c>
      <c r="AI77">
        <v>0</v>
      </c>
      <c r="AJ77">
        <v>0</v>
      </c>
      <c r="AK77">
        <v>21.743950798112547</v>
      </c>
      <c r="AL77">
        <v>57.614867818416514</v>
      </c>
      <c r="AM77">
        <v>4.4657496538979036</v>
      </c>
      <c r="AN77">
        <v>0</v>
      </c>
      <c r="AO77">
        <v>1.0890100152000002</v>
      </c>
      <c r="AP77">
        <v>0</v>
      </c>
      <c r="AQ77">
        <v>38.024901021817918</v>
      </c>
      <c r="AR77">
        <v>14.011670399999996</v>
      </c>
      <c r="AS77">
        <v>9.3894662349460241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1189.4465457298852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490.84928290175623</v>
      </c>
      <c r="L78">
        <v>8.9699387401342143</v>
      </c>
      <c r="M78">
        <v>61.436825903257649</v>
      </c>
      <c r="N78">
        <v>50.238001199692903</v>
      </c>
      <c r="O78">
        <v>70.967771180538605</v>
      </c>
      <c r="P78">
        <v>23.407887659353165</v>
      </c>
      <c r="Q78">
        <v>8.6914160963455132</v>
      </c>
      <c r="R78">
        <v>17.929795808026029</v>
      </c>
      <c r="S78">
        <v>0</v>
      </c>
      <c r="T78">
        <v>0</v>
      </c>
      <c r="U78">
        <v>48.529584770053482</v>
      </c>
      <c r="V78">
        <v>6.0472603773584899</v>
      </c>
      <c r="W78">
        <v>13.608348706034203</v>
      </c>
      <c r="X78">
        <v>62.735516269691239</v>
      </c>
      <c r="Y78">
        <v>0</v>
      </c>
      <c r="Z78">
        <v>5.5168566308181797</v>
      </c>
      <c r="AA78">
        <v>17.831860451898741</v>
      </c>
      <c r="AB78">
        <v>17.254032673499072</v>
      </c>
      <c r="AC78">
        <v>12.295155497832429</v>
      </c>
      <c r="AD78">
        <v>15.927186138378566</v>
      </c>
      <c r="AE78">
        <v>20.896383336890658</v>
      </c>
      <c r="AF78">
        <v>26.070549151217236</v>
      </c>
      <c r="AG78">
        <v>25.956591953800821</v>
      </c>
      <c r="AH78">
        <v>65.457073086626053</v>
      </c>
      <c r="AI78">
        <v>0</v>
      </c>
      <c r="AJ78">
        <v>0</v>
      </c>
      <c r="AK78">
        <v>21.743950798112547</v>
      </c>
      <c r="AL78">
        <v>57.614867818416514</v>
      </c>
      <c r="AM78">
        <v>6.6986240813631124</v>
      </c>
      <c r="AN78">
        <v>0</v>
      </c>
      <c r="AO78">
        <v>0.96227402400000006</v>
      </c>
      <c r="AP78">
        <v>0</v>
      </c>
      <c r="AQ78">
        <v>38.024901021817918</v>
      </c>
      <c r="AR78">
        <v>14.011670399999996</v>
      </c>
      <c r="AS78">
        <v>9.3894662349460241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1219.0630729118595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490.84928290175623</v>
      </c>
      <c r="L79">
        <v>9.08</v>
      </c>
      <c r="M79">
        <v>61.436825903257649</v>
      </c>
      <c r="N79">
        <v>50.238001199692903</v>
      </c>
      <c r="O79">
        <v>70.967771180538605</v>
      </c>
      <c r="P79">
        <v>22.259558793677918</v>
      </c>
      <c r="Q79">
        <v>8.6914160963455132</v>
      </c>
      <c r="R79">
        <v>17.929795808026029</v>
      </c>
      <c r="S79">
        <v>0</v>
      </c>
      <c r="T79">
        <v>0</v>
      </c>
      <c r="U79">
        <v>48.529584770053482</v>
      </c>
      <c r="V79">
        <v>6.0472603773584899</v>
      </c>
      <c r="W79">
        <v>13.608348706034203</v>
      </c>
      <c r="X79">
        <v>55.469824323040378</v>
      </c>
      <c r="Y79">
        <v>0</v>
      </c>
      <c r="Z79">
        <v>5.5168566308181797</v>
      </c>
      <c r="AA79">
        <v>17.831860451898741</v>
      </c>
      <c r="AB79">
        <v>17.254032673499072</v>
      </c>
      <c r="AC79">
        <v>12.295155497832429</v>
      </c>
      <c r="AD79">
        <v>15.927186138378566</v>
      </c>
      <c r="AE79">
        <v>20.896383336890658</v>
      </c>
      <c r="AF79">
        <v>26.070549151217236</v>
      </c>
      <c r="AG79">
        <v>25.956591953800821</v>
      </c>
      <c r="AH79">
        <v>65.457073086626053</v>
      </c>
      <c r="AI79">
        <v>0</v>
      </c>
      <c r="AJ79">
        <v>0</v>
      </c>
      <c r="AK79">
        <v>21.743950798112547</v>
      </c>
      <c r="AL79">
        <v>57.614867818416514</v>
      </c>
      <c r="AM79">
        <v>6.6986240813631124</v>
      </c>
      <c r="AN79">
        <v>0</v>
      </c>
      <c r="AO79">
        <v>0.94075761600000007</v>
      </c>
      <c r="AP79">
        <v>0</v>
      </c>
      <c r="AQ79">
        <v>38.024901021817918</v>
      </c>
      <c r="AR79">
        <v>14.011670399999996</v>
      </c>
      <c r="AS79">
        <v>9.3894662349460241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1210.7375969513992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490.84928290175623</v>
      </c>
      <c r="L80">
        <v>9.08</v>
      </c>
      <c r="M80">
        <v>61.436825903257649</v>
      </c>
      <c r="N80">
        <v>50.238001199692903</v>
      </c>
      <c r="O80">
        <v>70.967771180538605</v>
      </c>
      <c r="P80">
        <v>22.259558793677918</v>
      </c>
      <c r="Q80">
        <v>8.6914160963455132</v>
      </c>
      <c r="R80">
        <v>17.929795808026029</v>
      </c>
      <c r="S80">
        <v>0</v>
      </c>
      <c r="T80">
        <v>0</v>
      </c>
      <c r="U80">
        <v>48.529584770053482</v>
      </c>
      <c r="V80">
        <v>6.0472603773584899</v>
      </c>
      <c r="W80">
        <v>13.608348706034203</v>
      </c>
      <c r="X80">
        <v>55.469824323040378</v>
      </c>
      <c r="Y80">
        <v>0</v>
      </c>
      <c r="Z80">
        <v>5.5168566308181797</v>
      </c>
      <c r="AA80">
        <v>17.831860451898741</v>
      </c>
      <c r="AB80">
        <v>17.254032673499072</v>
      </c>
      <c r="AC80">
        <v>12.295155497832429</v>
      </c>
      <c r="AD80">
        <v>15.927186138378566</v>
      </c>
      <c r="AE80">
        <v>20.896383336890658</v>
      </c>
      <c r="AF80">
        <v>26.070549151217236</v>
      </c>
      <c r="AG80">
        <v>25.956591953800821</v>
      </c>
      <c r="AH80">
        <v>65.457073086626053</v>
      </c>
      <c r="AI80">
        <v>0</v>
      </c>
      <c r="AJ80">
        <v>0</v>
      </c>
      <c r="AK80">
        <v>21.743950798112547</v>
      </c>
      <c r="AL80">
        <v>57.614867818416514</v>
      </c>
      <c r="AM80">
        <v>6.6986240813631124</v>
      </c>
      <c r="AN80">
        <v>0</v>
      </c>
      <c r="AO80">
        <v>0.97545749040000007</v>
      </c>
      <c r="AP80">
        <v>0</v>
      </c>
      <c r="AQ80">
        <v>38.024901021817918</v>
      </c>
      <c r="AR80">
        <v>14.011670399999996</v>
      </c>
      <c r="AS80">
        <v>9.3894662349460241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1210.7722968257992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490.84928290175623</v>
      </c>
      <c r="L81">
        <v>9.08</v>
      </c>
      <c r="M81">
        <v>61.436825903257649</v>
      </c>
      <c r="N81">
        <v>50.238001199692903</v>
      </c>
      <c r="O81">
        <v>70.967771180538605</v>
      </c>
      <c r="P81">
        <v>22.259558793677918</v>
      </c>
      <c r="Q81">
        <v>8.6914160963455132</v>
      </c>
      <c r="R81">
        <v>17.929795808026029</v>
      </c>
      <c r="S81">
        <v>0</v>
      </c>
      <c r="T81">
        <v>0</v>
      </c>
      <c r="U81">
        <v>48.529584770053482</v>
      </c>
      <c r="V81">
        <v>6.0472603773584899</v>
      </c>
      <c r="W81">
        <v>13.608348706034203</v>
      </c>
      <c r="X81">
        <v>55.469824323040378</v>
      </c>
      <c r="Y81">
        <v>0</v>
      </c>
      <c r="Z81">
        <v>5.5168566308181797</v>
      </c>
      <c r="AA81">
        <v>17.831860451898741</v>
      </c>
      <c r="AB81">
        <v>17.254032673499072</v>
      </c>
      <c r="AC81">
        <v>12.295155497832429</v>
      </c>
      <c r="AD81">
        <v>15.927186138378566</v>
      </c>
      <c r="AE81">
        <v>20.896383336890658</v>
      </c>
      <c r="AF81">
        <v>26.070549151217236</v>
      </c>
      <c r="AG81">
        <v>25.956591953800821</v>
      </c>
      <c r="AH81">
        <v>65.457073086626053</v>
      </c>
      <c r="AI81">
        <v>0</v>
      </c>
      <c r="AJ81">
        <v>0</v>
      </c>
      <c r="AK81">
        <v>21.743950798112547</v>
      </c>
      <c r="AL81">
        <v>57.614867818416514</v>
      </c>
      <c r="AM81">
        <v>6.6986240813631124</v>
      </c>
      <c r="AN81">
        <v>0</v>
      </c>
      <c r="AO81">
        <v>1.0275698880000002</v>
      </c>
      <c r="AP81">
        <v>0</v>
      </c>
      <c r="AQ81">
        <v>38.024901021817918</v>
      </c>
      <c r="AR81">
        <v>14.011670399999996</v>
      </c>
      <c r="AS81">
        <v>9.3894662349460241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1210.8244092233992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490.84928290175623</v>
      </c>
      <c r="L82">
        <v>9.08</v>
      </c>
      <c r="M82">
        <v>61.436825903257649</v>
      </c>
      <c r="N82">
        <v>50.238001199692903</v>
      </c>
      <c r="O82">
        <v>70.967771180538605</v>
      </c>
      <c r="P82">
        <v>22.259558793677918</v>
      </c>
      <c r="Q82">
        <v>8.6914160963455132</v>
      </c>
      <c r="R82">
        <v>17.929795808026029</v>
      </c>
      <c r="S82">
        <v>0</v>
      </c>
      <c r="T82">
        <v>0</v>
      </c>
      <c r="U82">
        <v>48.529584770053482</v>
      </c>
      <c r="V82">
        <v>6.0472603773584899</v>
      </c>
      <c r="W82">
        <v>13.608348706034203</v>
      </c>
      <c r="X82">
        <v>55.469824323040378</v>
      </c>
      <c r="Y82">
        <v>0</v>
      </c>
      <c r="Z82">
        <v>5.5168566308181797</v>
      </c>
      <c r="AA82">
        <v>17.831860451898741</v>
      </c>
      <c r="AB82">
        <v>17.254032673499072</v>
      </c>
      <c r="AC82">
        <v>12.295155497832429</v>
      </c>
      <c r="AD82">
        <v>15.927186138378566</v>
      </c>
      <c r="AE82">
        <v>20.896383336890658</v>
      </c>
      <c r="AF82">
        <v>26.070549151217236</v>
      </c>
      <c r="AG82">
        <v>25.956591953800821</v>
      </c>
      <c r="AH82">
        <v>65.457073086626053</v>
      </c>
      <c r="AI82">
        <v>0</v>
      </c>
      <c r="AJ82">
        <v>0</v>
      </c>
      <c r="AK82">
        <v>21.743950798112547</v>
      </c>
      <c r="AL82">
        <v>57.614867818416514</v>
      </c>
      <c r="AM82">
        <v>6.6986240813631124</v>
      </c>
      <c r="AN82">
        <v>0</v>
      </c>
      <c r="AO82">
        <v>1.0901295360000001</v>
      </c>
      <c r="AP82">
        <v>0</v>
      </c>
      <c r="AQ82">
        <v>38.024901021817918</v>
      </c>
      <c r="AR82">
        <v>14.011670399999996</v>
      </c>
      <c r="AS82">
        <v>9.3894662349460241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1210.8869688713992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490.84928290175623</v>
      </c>
      <c r="L83">
        <v>9.0797897618633954</v>
      </c>
      <c r="M83">
        <v>61.436825903257649</v>
      </c>
      <c r="N83">
        <v>50.238001199692903</v>
      </c>
      <c r="O83">
        <v>70.967771180538605</v>
      </c>
      <c r="P83">
        <v>22.259558793677918</v>
      </c>
      <c r="Q83">
        <v>8.6910140198019779</v>
      </c>
      <c r="R83">
        <v>17.935674159112825</v>
      </c>
      <c r="S83">
        <v>0</v>
      </c>
      <c r="T83">
        <v>0</v>
      </c>
      <c r="U83">
        <v>48.529584770053482</v>
      </c>
      <c r="V83">
        <v>6.0472603773584899</v>
      </c>
      <c r="W83">
        <v>13.608348706034203</v>
      </c>
      <c r="X83">
        <v>55.469824323040378</v>
      </c>
      <c r="Y83">
        <v>0</v>
      </c>
      <c r="Z83">
        <v>5.5168566308181797</v>
      </c>
      <c r="AA83">
        <v>17.831860451898741</v>
      </c>
      <c r="AB83">
        <v>17.254032673499072</v>
      </c>
      <c r="AC83">
        <v>12.295155497832429</v>
      </c>
      <c r="AD83">
        <v>15.927186138378566</v>
      </c>
      <c r="AE83">
        <v>20.896383336890658</v>
      </c>
      <c r="AF83">
        <v>26.070549151217236</v>
      </c>
      <c r="AG83">
        <v>25.956591953800821</v>
      </c>
      <c r="AH83">
        <v>65.457073086626053</v>
      </c>
      <c r="AI83">
        <v>0</v>
      </c>
      <c r="AJ83">
        <v>0</v>
      </c>
      <c r="AK83">
        <v>21.743950798112547</v>
      </c>
      <c r="AL83">
        <v>57.614867818416514</v>
      </c>
      <c r="AM83">
        <v>6.6986240813631124</v>
      </c>
      <c r="AN83">
        <v>0</v>
      </c>
      <c r="AO83">
        <v>1.1914933824</v>
      </c>
      <c r="AP83">
        <v>0</v>
      </c>
      <c r="AQ83">
        <v>38.024901021817918</v>
      </c>
      <c r="AR83">
        <v>14.011670399999996</v>
      </c>
      <c r="AS83">
        <v>9.3894662349460241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1210.993598754206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490.84928290175623</v>
      </c>
      <c r="L84">
        <v>9.0797897618633954</v>
      </c>
      <c r="M84">
        <v>61.436825903257649</v>
      </c>
      <c r="N84">
        <v>50.238001199692903</v>
      </c>
      <c r="O84">
        <v>70.967771180538605</v>
      </c>
      <c r="P84">
        <v>22.259558793677918</v>
      </c>
      <c r="Q84">
        <v>8.6910140198019779</v>
      </c>
      <c r="R84">
        <v>17.935674159112825</v>
      </c>
      <c r="S84">
        <v>0</v>
      </c>
      <c r="T84">
        <v>0</v>
      </c>
      <c r="U84">
        <v>48.529584770053482</v>
      </c>
      <c r="V84">
        <v>6.0472603773584899</v>
      </c>
      <c r="W84">
        <v>13.608348706034203</v>
      </c>
      <c r="X84">
        <v>55.469824323040378</v>
      </c>
      <c r="Y84">
        <v>0</v>
      </c>
      <c r="Z84">
        <v>5.5168566308181797</v>
      </c>
      <c r="AA84">
        <v>17.831860451898741</v>
      </c>
      <c r="AB84">
        <v>17.254032673499072</v>
      </c>
      <c r="AC84">
        <v>12.295155497832429</v>
      </c>
      <c r="AD84">
        <v>15.927186138378566</v>
      </c>
      <c r="AE84">
        <v>20.896383336890658</v>
      </c>
      <c r="AF84">
        <v>26.070549151217236</v>
      </c>
      <c r="AG84">
        <v>25.956591953800821</v>
      </c>
      <c r="AH84">
        <v>65.457073086626053</v>
      </c>
      <c r="AI84">
        <v>0</v>
      </c>
      <c r="AJ84">
        <v>0</v>
      </c>
      <c r="AK84">
        <v>21.743950798112547</v>
      </c>
      <c r="AL84">
        <v>57.614867818416514</v>
      </c>
      <c r="AM84">
        <v>6.6986240813631124</v>
      </c>
      <c r="AN84">
        <v>0</v>
      </c>
      <c r="AO84">
        <v>1.3051702008000001</v>
      </c>
      <c r="AP84">
        <v>0</v>
      </c>
      <c r="AQ84">
        <v>38.024901021817918</v>
      </c>
      <c r="AR84">
        <v>14.011670399999996</v>
      </c>
      <c r="AS84">
        <v>9.3894662349460241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1211.1072755726059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490.84928290175623</v>
      </c>
      <c r="L85">
        <v>9.0797897618633954</v>
      </c>
      <c r="M85">
        <v>61.436825903257649</v>
      </c>
      <c r="N85">
        <v>50.238001199692903</v>
      </c>
      <c r="O85">
        <v>70.967771180538605</v>
      </c>
      <c r="P85">
        <v>22.259558793677918</v>
      </c>
      <c r="Q85">
        <v>8.6910140198019779</v>
      </c>
      <c r="R85">
        <v>17.935674159112825</v>
      </c>
      <c r="S85">
        <v>0</v>
      </c>
      <c r="T85">
        <v>0</v>
      </c>
      <c r="U85">
        <v>48.529584770053482</v>
      </c>
      <c r="V85">
        <v>6.0472603773584899</v>
      </c>
      <c r="W85">
        <v>13.608348706034203</v>
      </c>
      <c r="X85">
        <v>55.469824323040378</v>
      </c>
      <c r="Y85">
        <v>0</v>
      </c>
      <c r="Z85">
        <v>5.5168566308181797</v>
      </c>
      <c r="AA85">
        <v>17.831860451898741</v>
      </c>
      <c r="AB85">
        <v>17.254032673499072</v>
      </c>
      <c r="AC85">
        <v>12.295155497832429</v>
      </c>
      <c r="AD85">
        <v>15.927186138378566</v>
      </c>
      <c r="AE85">
        <v>20.896383336890658</v>
      </c>
      <c r="AF85">
        <v>26.070549151217236</v>
      </c>
      <c r="AG85">
        <v>25.956591953800821</v>
      </c>
      <c r="AH85">
        <v>65.457073086626053</v>
      </c>
      <c r="AI85">
        <v>0</v>
      </c>
      <c r="AJ85">
        <v>0</v>
      </c>
      <c r="AK85">
        <v>21.743950798112547</v>
      </c>
      <c r="AL85">
        <v>57.614867818416514</v>
      </c>
      <c r="AM85">
        <v>6.6986240813631124</v>
      </c>
      <c r="AN85">
        <v>0</v>
      </c>
      <c r="AO85">
        <v>1.3365123911999999</v>
      </c>
      <c r="AP85">
        <v>0</v>
      </c>
      <c r="AQ85">
        <v>38.024901021817918</v>
      </c>
      <c r="AR85">
        <v>14.011670399999996</v>
      </c>
      <c r="AS85">
        <v>9.3894662349460241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1211.1386177630059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490.84928290175623</v>
      </c>
      <c r="L86">
        <v>9.0797897618633954</v>
      </c>
      <c r="M86">
        <v>61.436825903257649</v>
      </c>
      <c r="N86">
        <v>50.238001199692903</v>
      </c>
      <c r="O86">
        <v>70.967771180538605</v>
      </c>
      <c r="P86">
        <v>22.259558793677918</v>
      </c>
      <c r="Q86">
        <v>8.6910140198019779</v>
      </c>
      <c r="R86">
        <v>17.935674159112825</v>
      </c>
      <c r="S86">
        <v>0</v>
      </c>
      <c r="T86">
        <v>0</v>
      </c>
      <c r="U86">
        <v>48.529584770053482</v>
      </c>
      <c r="V86">
        <v>6.0472603773584899</v>
      </c>
      <c r="W86">
        <v>13.608348706034203</v>
      </c>
      <c r="X86">
        <v>55.469824323040378</v>
      </c>
      <c r="Y86">
        <v>0</v>
      </c>
      <c r="Z86">
        <v>0.46532191999999989</v>
      </c>
      <c r="AA86">
        <v>17.831860451898741</v>
      </c>
      <c r="AB86">
        <v>16.712729310658247</v>
      </c>
      <c r="AC86">
        <v>12.295155497832429</v>
      </c>
      <c r="AD86">
        <v>15.53599230998562</v>
      </c>
      <c r="AE86">
        <v>20.625001517954789</v>
      </c>
      <c r="AF86">
        <v>23.700499054713518</v>
      </c>
      <c r="AG86">
        <v>25.956591953800821</v>
      </c>
      <c r="AH86">
        <v>64.715747283561555</v>
      </c>
      <c r="AI86">
        <v>0</v>
      </c>
      <c r="AJ86">
        <v>0</v>
      </c>
      <c r="AK86">
        <v>21.743950798112547</v>
      </c>
      <c r="AL86">
        <v>57.614867818416514</v>
      </c>
      <c r="AM86">
        <v>6.6986240813631124</v>
      </c>
      <c r="AN86">
        <v>0</v>
      </c>
      <c r="AO86">
        <v>1.4096435832</v>
      </c>
      <c r="AP86">
        <v>0</v>
      </c>
      <c r="AQ86">
        <v>38.024901021817918</v>
      </c>
      <c r="AR86">
        <v>14.011670399999996</v>
      </c>
      <c r="AS86">
        <v>9.3894662349460241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1201.8449593344499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490.84928290175623</v>
      </c>
      <c r="L87">
        <v>9.08</v>
      </c>
      <c r="M87">
        <v>61.436825903257649</v>
      </c>
      <c r="N87">
        <v>50.238001199692903</v>
      </c>
      <c r="O87">
        <v>70.967771180538605</v>
      </c>
      <c r="P87">
        <v>22.259558793677918</v>
      </c>
      <c r="Q87">
        <v>8.6914160963455132</v>
      </c>
      <c r="R87">
        <v>17.929795808026029</v>
      </c>
      <c r="S87">
        <v>0</v>
      </c>
      <c r="T87">
        <v>0</v>
      </c>
      <c r="U87">
        <v>48.529584770053482</v>
      </c>
      <c r="V87">
        <v>6.0472603773584899</v>
      </c>
      <c r="W87">
        <v>13.608348706034203</v>
      </c>
      <c r="X87">
        <v>55.469824323040378</v>
      </c>
      <c r="Y87">
        <v>0</v>
      </c>
      <c r="Z87">
        <v>0.46532191999999989</v>
      </c>
      <c r="AA87">
        <v>17.831860451898741</v>
      </c>
      <c r="AB87">
        <v>16.712729310658247</v>
      </c>
      <c r="AC87">
        <v>12.295155497832429</v>
      </c>
      <c r="AD87">
        <v>15.53599230998562</v>
      </c>
      <c r="AE87">
        <v>20.625001517954789</v>
      </c>
      <c r="AF87">
        <v>23.700499054713518</v>
      </c>
      <c r="AG87">
        <v>25.956591953800821</v>
      </c>
      <c r="AH87">
        <v>64.715747283561555</v>
      </c>
      <c r="AI87">
        <v>0</v>
      </c>
      <c r="AJ87">
        <v>0</v>
      </c>
      <c r="AK87">
        <v>21.743950798112547</v>
      </c>
      <c r="AL87">
        <v>57.614867818416514</v>
      </c>
      <c r="AM87">
        <v>4.189459507231958</v>
      </c>
      <c r="AN87">
        <v>0</v>
      </c>
      <c r="AO87">
        <v>1.4504377968</v>
      </c>
      <c r="AP87">
        <v>3.5765153082850039</v>
      </c>
      <c r="AQ87">
        <v>38.024901021817918</v>
      </c>
      <c r="AR87">
        <v>14.011670399999996</v>
      </c>
      <c r="AS87">
        <v>9.3894662349460241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1202.9478382457971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490.84928290175623</v>
      </c>
      <c r="L88">
        <v>9.08</v>
      </c>
      <c r="M88">
        <v>61.436825903257649</v>
      </c>
      <c r="N88">
        <v>50.238001199692903</v>
      </c>
      <c r="O88">
        <v>70.967771180538605</v>
      </c>
      <c r="P88">
        <v>22.259558793677918</v>
      </c>
      <c r="Q88">
        <v>8.6914160963455132</v>
      </c>
      <c r="R88">
        <v>17.929795808026029</v>
      </c>
      <c r="S88">
        <v>0</v>
      </c>
      <c r="T88">
        <v>0</v>
      </c>
      <c r="U88">
        <v>48.529584770053482</v>
      </c>
      <c r="V88">
        <v>6.0472603773584899</v>
      </c>
      <c r="W88">
        <v>13.608348706034203</v>
      </c>
      <c r="X88">
        <v>55.469824323040378</v>
      </c>
      <c r="Y88">
        <v>0</v>
      </c>
      <c r="Z88">
        <v>0.46532191999999989</v>
      </c>
      <c r="AA88">
        <v>17.831860451898741</v>
      </c>
      <c r="AB88">
        <v>16.712729310658247</v>
      </c>
      <c r="AC88">
        <v>12.295155497832429</v>
      </c>
      <c r="AD88">
        <v>15.53599230998562</v>
      </c>
      <c r="AE88">
        <v>20.625001517954789</v>
      </c>
      <c r="AF88">
        <v>23.700499054713518</v>
      </c>
      <c r="AG88">
        <v>25.956591953800821</v>
      </c>
      <c r="AH88">
        <v>64.715747283561555</v>
      </c>
      <c r="AI88">
        <v>0</v>
      </c>
      <c r="AJ88">
        <v>0</v>
      </c>
      <c r="AK88">
        <v>21.743950798112547</v>
      </c>
      <c r="AL88">
        <v>57.614867818416514</v>
      </c>
      <c r="AM88">
        <v>4.189459507231958</v>
      </c>
      <c r="AN88">
        <v>0</v>
      </c>
      <c r="AO88">
        <v>1.5118783632000001</v>
      </c>
      <c r="AP88">
        <v>5.4731520611433302</v>
      </c>
      <c r="AQ88">
        <v>38.024901021817918</v>
      </c>
      <c r="AR88">
        <v>14.011670399999996</v>
      </c>
      <c r="AS88">
        <v>9.3894662349460241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1204.9059155650552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490.84928290175623</v>
      </c>
      <c r="L89">
        <v>9.08</v>
      </c>
      <c r="M89">
        <v>61.436825903257649</v>
      </c>
      <c r="N89">
        <v>50.238001199692903</v>
      </c>
      <c r="O89">
        <v>70.967771180538605</v>
      </c>
      <c r="P89">
        <v>22.259558793677918</v>
      </c>
      <c r="Q89">
        <v>8.6914160963455132</v>
      </c>
      <c r="R89">
        <v>15.73</v>
      </c>
      <c r="S89">
        <v>0</v>
      </c>
      <c r="T89">
        <v>0</v>
      </c>
      <c r="U89">
        <v>48.529584770053482</v>
      </c>
      <c r="V89">
        <v>6.0472603773584899</v>
      </c>
      <c r="W89">
        <v>13.608348706034203</v>
      </c>
      <c r="X89">
        <v>55.469824323040378</v>
      </c>
      <c r="Y89">
        <v>0</v>
      </c>
      <c r="Z89">
        <v>0.46532191999999989</v>
      </c>
      <c r="AA89">
        <v>17.831860451898741</v>
      </c>
      <c r="AB89">
        <v>16.712729310658247</v>
      </c>
      <c r="AC89">
        <v>12.295155497832429</v>
      </c>
      <c r="AD89">
        <v>15.53599230998562</v>
      </c>
      <c r="AE89">
        <v>20.625001517954789</v>
      </c>
      <c r="AF89">
        <v>23.700499054713518</v>
      </c>
      <c r="AG89">
        <v>25.956591953800821</v>
      </c>
      <c r="AH89">
        <v>64.715747283561555</v>
      </c>
      <c r="AI89">
        <v>0</v>
      </c>
      <c r="AJ89">
        <v>0</v>
      </c>
      <c r="AK89">
        <v>21.743950798112547</v>
      </c>
      <c r="AL89">
        <v>57.614867818416514</v>
      </c>
      <c r="AM89">
        <v>4.4657496538979036</v>
      </c>
      <c r="AN89">
        <v>0</v>
      </c>
      <c r="AO89">
        <v>1.5504339744</v>
      </c>
      <c r="AP89">
        <v>5.4731520611433302</v>
      </c>
      <c r="AQ89">
        <v>38.024901021817918</v>
      </c>
      <c r="AR89">
        <v>14.011670399999996</v>
      </c>
      <c r="AS89">
        <v>9.3894662349460241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1203.0209655148954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490.84928290175623</v>
      </c>
      <c r="L90">
        <v>9.08</v>
      </c>
      <c r="M90">
        <v>61.436825903257649</v>
      </c>
      <c r="N90">
        <v>50.238001199692903</v>
      </c>
      <c r="O90">
        <v>70.967771180538605</v>
      </c>
      <c r="P90">
        <v>22.259558793677918</v>
      </c>
      <c r="Q90">
        <v>8.6914160963455132</v>
      </c>
      <c r="R90">
        <v>15.73</v>
      </c>
      <c r="S90">
        <v>0</v>
      </c>
      <c r="T90">
        <v>0</v>
      </c>
      <c r="U90">
        <v>48.529584770053482</v>
      </c>
      <c r="V90">
        <v>6.0472603773584899</v>
      </c>
      <c r="W90">
        <v>13.608348706034203</v>
      </c>
      <c r="X90">
        <v>55.469824323040378</v>
      </c>
      <c r="Y90">
        <v>0</v>
      </c>
      <c r="Z90">
        <v>8.317163787272726</v>
      </c>
      <c r="AA90">
        <v>17.831860451898741</v>
      </c>
      <c r="AB90">
        <v>17.254032673499072</v>
      </c>
      <c r="AC90">
        <v>12.295155497832429</v>
      </c>
      <c r="AD90">
        <v>15.927186138378566</v>
      </c>
      <c r="AE90">
        <v>20.896383336890658</v>
      </c>
      <c r="AF90">
        <v>26.070549151217236</v>
      </c>
      <c r="AG90">
        <v>25.956591953800821</v>
      </c>
      <c r="AH90">
        <v>65.457073086626053</v>
      </c>
      <c r="AI90">
        <v>0</v>
      </c>
      <c r="AJ90">
        <v>0</v>
      </c>
      <c r="AK90">
        <v>21.743950798112547</v>
      </c>
      <c r="AL90">
        <v>57.614867818416514</v>
      </c>
      <c r="AM90">
        <v>6.6986240813631124</v>
      </c>
      <c r="AN90">
        <v>0</v>
      </c>
      <c r="AO90">
        <v>1.6184660544000002</v>
      </c>
      <c r="AP90">
        <v>5.4731520611433302</v>
      </c>
      <c r="AQ90">
        <v>38.024901021817918</v>
      </c>
      <c r="AR90">
        <v>14.011670399999996</v>
      </c>
      <c r="AS90">
        <v>9.3894662349460241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1217.4889687993709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490.84928290175623</v>
      </c>
      <c r="L91">
        <v>9.08</v>
      </c>
      <c r="M91">
        <v>61.436825903257649</v>
      </c>
      <c r="N91">
        <v>50.238001199692903</v>
      </c>
      <c r="O91">
        <v>70.967771180538605</v>
      </c>
      <c r="P91">
        <v>22.259558793677918</v>
      </c>
      <c r="Q91">
        <v>8.6914160963455132</v>
      </c>
      <c r="R91">
        <v>15.73</v>
      </c>
      <c r="S91">
        <v>0</v>
      </c>
      <c r="T91">
        <v>0</v>
      </c>
      <c r="U91">
        <v>48.720465287850296</v>
      </c>
      <c r="V91">
        <v>6.0472603773584899</v>
      </c>
      <c r="W91">
        <v>13.608348706034203</v>
      </c>
      <c r="X91">
        <v>55.469824323040378</v>
      </c>
      <c r="Y91">
        <v>0</v>
      </c>
      <c r="Z91">
        <v>8.317163787272726</v>
      </c>
      <c r="AA91">
        <v>17.831860451898741</v>
      </c>
      <c r="AB91">
        <v>17.254032673499072</v>
      </c>
      <c r="AC91">
        <v>12.295155497832429</v>
      </c>
      <c r="AD91">
        <v>15.927186138378566</v>
      </c>
      <c r="AE91">
        <v>20.896383336890658</v>
      </c>
      <c r="AF91">
        <v>26.070549151217236</v>
      </c>
      <c r="AG91">
        <v>25.956591953800821</v>
      </c>
      <c r="AH91">
        <v>65.457073086626053</v>
      </c>
      <c r="AI91">
        <v>0</v>
      </c>
      <c r="AJ91">
        <v>0</v>
      </c>
      <c r="AK91">
        <v>21.743950798112547</v>
      </c>
      <c r="AL91">
        <v>57.614867818416514</v>
      </c>
      <c r="AM91">
        <v>6.6986240813631124</v>
      </c>
      <c r="AN91">
        <v>0</v>
      </c>
      <c r="AO91">
        <v>1.8039059568000002</v>
      </c>
      <c r="AP91">
        <v>5.4731520611433302</v>
      </c>
      <c r="AQ91">
        <v>38.024901021817918</v>
      </c>
      <c r="AR91">
        <v>14.011670399999996</v>
      </c>
      <c r="AS91">
        <v>9.3894662349460241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1217.8652892195678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490.84928290175623</v>
      </c>
      <c r="L92">
        <v>9.08</v>
      </c>
      <c r="M92">
        <v>61.436825903257649</v>
      </c>
      <c r="N92">
        <v>50.238001199692903</v>
      </c>
      <c r="O92">
        <v>70.967771180538605</v>
      </c>
      <c r="P92">
        <v>22.259558793677918</v>
      </c>
      <c r="Q92">
        <v>8.6914160963455132</v>
      </c>
      <c r="R92">
        <v>15.73</v>
      </c>
      <c r="S92">
        <v>0</v>
      </c>
      <c r="T92">
        <v>0</v>
      </c>
      <c r="U92">
        <v>49.839810964259662</v>
      </c>
      <c r="V92">
        <v>6.0472603773584899</v>
      </c>
      <c r="W92">
        <v>13.608348706034203</v>
      </c>
      <c r="X92">
        <v>55.469824323040378</v>
      </c>
      <c r="Y92">
        <v>0</v>
      </c>
      <c r="Z92">
        <v>8.317163787272726</v>
      </c>
      <c r="AA92">
        <v>17.831860451898741</v>
      </c>
      <c r="AB92">
        <v>17.254032673499072</v>
      </c>
      <c r="AC92">
        <v>12.295155497832429</v>
      </c>
      <c r="AD92">
        <v>15.927186138378566</v>
      </c>
      <c r="AE92">
        <v>20.896383336890658</v>
      </c>
      <c r="AF92">
        <v>26.070549151217236</v>
      </c>
      <c r="AG92">
        <v>25.956591953800821</v>
      </c>
      <c r="AH92">
        <v>65.457073086626053</v>
      </c>
      <c r="AI92">
        <v>0</v>
      </c>
      <c r="AJ92">
        <v>0</v>
      </c>
      <c r="AK92">
        <v>21.743950798112547</v>
      </c>
      <c r="AL92">
        <v>57.614867818416514</v>
      </c>
      <c r="AM92">
        <v>6.6986240813631124</v>
      </c>
      <c r="AN92">
        <v>0</v>
      </c>
      <c r="AO92">
        <v>1.8039059568000002</v>
      </c>
      <c r="AP92">
        <v>5.4731520611433302</v>
      </c>
      <c r="AQ92">
        <v>38.024901021817918</v>
      </c>
      <c r="AR92">
        <v>14.011670399999996</v>
      </c>
      <c r="AS92">
        <v>9.3894662349460241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1218.9846348959773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490.85360524193663</v>
      </c>
      <c r="L93">
        <v>9.08</v>
      </c>
      <c r="M93">
        <v>61.436825903257649</v>
      </c>
      <c r="N93">
        <v>50.238001199692903</v>
      </c>
      <c r="O93">
        <v>70.967771180538605</v>
      </c>
      <c r="P93">
        <v>22.259558793677918</v>
      </c>
      <c r="Q93">
        <v>8.6910140198019779</v>
      </c>
      <c r="R93">
        <v>15.144245241889585</v>
      </c>
      <c r="S93">
        <v>0</v>
      </c>
      <c r="T93">
        <v>0</v>
      </c>
      <c r="U93">
        <v>49.950174497816597</v>
      </c>
      <c r="V93">
        <v>6.0472603773584899</v>
      </c>
      <c r="W93">
        <v>13.608348706034203</v>
      </c>
      <c r="X93">
        <v>55.469824323040378</v>
      </c>
      <c r="Y93">
        <v>0</v>
      </c>
      <c r="Z93">
        <v>8.317163787272726</v>
      </c>
      <c r="AA93">
        <v>17.831860451898741</v>
      </c>
      <c r="AB93">
        <v>17.254032673499072</v>
      </c>
      <c r="AC93">
        <v>12.295155497832429</v>
      </c>
      <c r="AD93">
        <v>15.927186138378566</v>
      </c>
      <c r="AE93">
        <v>20.896383336890658</v>
      </c>
      <c r="AF93">
        <v>26.070549151217236</v>
      </c>
      <c r="AG93">
        <v>25.956591953800821</v>
      </c>
      <c r="AH93">
        <v>65.457073086626053</v>
      </c>
      <c r="AI93">
        <v>0</v>
      </c>
      <c r="AJ93">
        <v>0</v>
      </c>
      <c r="AK93">
        <v>21.743950798112547</v>
      </c>
      <c r="AL93">
        <v>57.614867818416514</v>
      </c>
      <c r="AM93">
        <v>6.6986240813631124</v>
      </c>
      <c r="AN93">
        <v>0</v>
      </c>
      <c r="AO93">
        <v>1.5546625919999999</v>
      </c>
      <c r="AP93">
        <v>5.4731520611433302</v>
      </c>
      <c r="AQ93">
        <v>38.024901021817918</v>
      </c>
      <c r="AR93">
        <v>14.011670399999996</v>
      </c>
      <c r="AS93">
        <v>9.3894662349460241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1218.2639205702608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490.84933707416349</v>
      </c>
      <c r="L94">
        <v>9.08</v>
      </c>
      <c r="M94">
        <v>61.436825903257649</v>
      </c>
      <c r="N94">
        <v>50.238001199692903</v>
      </c>
      <c r="O94">
        <v>70.967771180538605</v>
      </c>
      <c r="P94">
        <v>22.259558793677918</v>
      </c>
      <c r="Q94">
        <v>8.6910140198019779</v>
      </c>
      <c r="R94">
        <v>15.144245241889585</v>
      </c>
      <c r="S94">
        <v>0</v>
      </c>
      <c r="T94">
        <v>0</v>
      </c>
      <c r="U94">
        <v>51.629510644225526</v>
      </c>
      <c r="V94">
        <v>6.0472603773584899</v>
      </c>
      <c r="W94">
        <v>13.608348706034203</v>
      </c>
      <c r="X94">
        <v>55.469824323040378</v>
      </c>
      <c r="Y94">
        <v>0</v>
      </c>
      <c r="Z94">
        <v>2.7584285349999993</v>
      </c>
      <c r="AA94">
        <v>17.831860451898741</v>
      </c>
      <c r="AB94">
        <v>16.712729310658247</v>
      </c>
      <c r="AC94">
        <v>12.295155497832429</v>
      </c>
      <c r="AD94">
        <v>15.53599230998562</v>
      </c>
      <c r="AE94">
        <v>20.625001517954789</v>
      </c>
      <c r="AF94">
        <v>23.700499054713518</v>
      </c>
      <c r="AG94">
        <v>25.956591953800821</v>
      </c>
      <c r="AH94">
        <v>64.715747283561555</v>
      </c>
      <c r="AI94">
        <v>0</v>
      </c>
      <c r="AJ94">
        <v>0</v>
      </c>
      <c r="AK94">
        <v>21.743950798112547</v>
      </c>
      <c r="AL94">
        <v>57.614867818416514</v>
      </c>
      <c r="AM94">
        <v>4.189459507231958</v>
      </c>
      <c r="AN94">
        <v>0</v>
      </c>
      <c r="AO94">
        <v>1.5546625919999999</v>
      </c>
      <c r="AP94">
        <v>5.4731520611433302</v>
      </c>
      <c r="AQ94">
        <v>38.024901021817918</v>
      </c>
      <c r="AR94">
        <v>14.011670399999996</v>
      </c>
      <c r="AS94">
        <v>9.3894662349460241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1207.5558338127551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490.84928290175623</v>
      </c>
      <c r="L95">
        <v>9.08</v>
      </c>
      <c r="M95">
        <v>61.436825903257649</v>
      </c>
      <c r="N95">
        <v>50.238001199692903</v>
      </c>
      <c r="O95">
        <v>70.967771180538605</v>
      </c>
      <c r="P95">
        <v>22.259558793677918</v>
      </c>
      <c r="Q95">
        <v>8.6933254763231194</v>
      </c>
      <c r="R95">
        <v>15.143917859141794</v>
      </c>
      <c r="S95">
        <v>0</v>
      </c>
      <c r="T95">
        <v>0</v>
      </c>
      <c r="U95">
        <v>51.741364271588665</v>
      </c>
      <c r="V95">
        <v>6.0472603773584899</v>
      </c>
      <c r="W95">
        <v>13.608348706034203</v>
      </c>
      <c r="X95">
        <v>55.469824323040378</v>
      </c>
      <c r="Y95">
        <v>0</v>
      </c>
      <c r="Z95">
        <v>5.5168566308181797</v>
      </c>
      <c r="AA95">
        <v>17.831860451898741</v>
      </c>
      <c r="AB95">
        <v>16.712729310658247</v>
      </c>
      <c r="AC95">
        <v>12.295155497832429</v>
      </c>
      <c r="AD95">
        <v>15.53599230998562</v>
      </c>
      <c r="AE95">
        <v>20.625001517954789</v>
      </c>
      <c r="AF95">
        <v>23.700499054713518</v>
      </c>
      <c r="AG95">
        <v>25.956591953800821</v>
      </c>
      <c r="AH95">
        <v>64.715747283561555</v>
      </c>
      <c r="AI95">
        <v>0</v>
      </c>
      <c r="AJ95">
        <v>0</v>
      </c>
      <c r="AK95">
        <v>21.743950798112547</v>
      </c>
      <c r="AL95">
        <v>57.614867818416514</v>
      </c>
      <c r="AM95">
        <v>2.2328744274652101</v>
      </c>
      <c r="AN95">
        <v>0</v>
      </c>
      <c r="AO95">
        <v>1.6790356872000001</v>
      </c>
      <c r="AP95">
        <v>5.4731520611433302</v>
      </c>
      <c r="AQ95">
        <v>38.024901021817918</v>
      </c>
      <c r="AR95">
        <v>14.011670399999996</v>
      </c>
      <c r="AS95">
        <v>9.3894662349460241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1208.5958334527354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490.84928290175623</v>
      </c>
      <c r="L96">
        <v>9.08</v>
      </c>
      <c r="M96">
        <v>61.436825903257649</v>
      </c>
      <c r="N96">
        <v>50.238001199692903</v>
      </c>
      <c r="O96">
        <v>70.967771180538605</v>
      </c>
      <c r="P96">
        <v>22.259558793677918</v>
      </c>
      <c r="Q96">
        <v>8.6933254763231194</v>
      </c>
      <c r="R96">
        <v>15.143917859141794</v>
      </c>
      <c r="S96">
        <v>0</v>
      </c>
      <c r="T96">
        <v>0</v>
      </c>
      <c r="U96">
        <v>52.440697064313582</v>
      </c>
      <c r="V96">
        <v>6.0472603773584899</v>
      </c>
      <c r="W96">
        <v>13.608348706034203</v>
      </c>
      <c r="X96">
        <v>55.469824323040378</v>
      </c>
      <c r="Y96">
        <v>0</v>
      </c>
      <c r="Z96">
        <v>5.5168566308181797</v>
      </c>
      <c r="AA96">
        <v>17.831860451898741</v>
      </c>
      <c r="AB96">
        <v>16.712729310658247</v>
      </c>
      <c r="AC96">
        <v>12.295155497832429</v>
      </c>
      <c r="AD96">
        <v>15.53599230998562</v>
      </c>
      <c r="AE96">
        <v>20.625001517954789</v>
      </c>
      <c r="AF96">
        <v>23.700499054713518</v>
      </c>
      <c r="AG96">
        <v>25.956591953800821</v>
      </c>
      <c r="AH96">
        <v>64.715747283561555</v>
      </c>
      <c r="AI96">
        <v>0</v>
      </c>
      <c r="AJ96">
        <v>0</v>
      </c>
      <c r="AK96">
        <v>21.743950798112547</v>
      </c>
      <c r="AL96">
        <v>57.614867818416514</v>
      </c>
      <c r="AM96">
        <v>0</v>
      </c>
      <c r="AN96">
        <v>0</v>
      </c>
      <c r="AO96">
        <v>1.6790356872000001</v>
      </c>
      <c r="AP96">
        <v>5.4731520611433302</v>
      </c>
      <c r="AQ96">
        <v>38.024901021817918</v>
      </c>
      <c r="AR96">
        <v>14.011670399999996</v>
      </c>
      <c r="AS96">
        <v>9.3894662349460241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1207.0622918179952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490.84928290175623</v>
      </c>
      <c r="L97">
        <v>9.08</v>
      </c>
      <c r="M97">
        <v>61.436825903257649</v>
      </c>
      <c r="N97">
        <v>50.238001199692903</v>
      </c>
      <c r="O97">
        <v>70.967771180538605</v>
      </c>
      <c r="P97">
        <v>22.259558793677918</v>
      </c>
      <c r="Q97">
        <v>8.6933254763231194</v>
      </c>
      <c r="R97">
        <v>15.143917859141794</v>
      </c>
      <c r="S97">
        <v>0</v>
      </c>
      <c r="T97">
        <v>0</v>
      </c>
      <c r="U97">
        <v>52.54810176379285</v>
      </c>
      <c r="V97">
        <v>6.0472603773584899</v>
      </c>
      <c r="W97">
        <v>13.608348706034203</v>
      </c>
      <c r="X97">
        <v>55.469824323040378</v>
      </c>
      <c r="Y97">
        <v>0</v>
      </c>
      <c r="Z97">
        <v>5.5168566308181797</v>
      </c>
      <c r="AA97">
        <v>17.831860451898741</v>
      </c>
      <c r="AB97">
        <v>16.712729310658247</v>
      </c>
      <c r="AC97">
        <v>12.295155497832429</v>
      </c>
      <c r="AD97">
        <v>15.53599230998562</v>
      </c>
      <c r="AE97">
        <v>20.625001517954789</v>
      </c>
      <c r="AF97">
        <v>23.700499054713518</v>
      </c>
      <c r="AG97">
        <v>25.956591953800821</v>
      </c>
      <c r="AH97">
        <v>64.715747283561555</v>
      </c>
      <c r="AI97">
        <v>0</v>
      </c>
      <c r="AJ97">
        <v>0</v>
      </c>
      <c r="AK97">
        <v>21.743950798112547</v>
      </c>
      <c r="AL97">
        <v>57.614867818416514</v>
      </c>
      <c r="AM97">
        <v>0</v>
      </c>
      <c r="AN97">
        <v>0</v>
      </c>
      <c r="AO97">
        <v>1.6790356872000001</v>
      </c>
      <c r="AP97">
        <v>5.1480141062137523</v>
      </c>
      <c r="AQ97">
        <v>38.024901021817918</v>
      </c>
      <c r="AR97">
        <v>14.011670399999996</v>
      </c>
      <c r="AS97">
        <v>9.3894662349460241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1206.844558562545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490.84928290175623</v>
      </c>
      <c r="L98">
        <v>9.08</v>
      </c>
      <c r="M98">
        <v>61.436825903257649</v>
      </c>
      <c r="N98">
        <v>50.238001199692903</v>
      </c>
      <c r="O98">
        <v>70.967771180538605</v>
      </c>
      <c r="P98">
        <v>22.259558793677918</v>
      </c>
      <c r="Q98">
        <v>8.6933254763231194</v>
      </c>
      <c r="R98">
        <v>15.143917859141794</v>
      </c>
      <c r="S98">
        <v>0</v>
      </c>
      <c r="T98">
        <v>0</v>
      </c>
      <c r="U98">
        <v>53.240400412256271</v>
      </c>
      <c r="V98">
        <v>6.0472603773584899</v>
      </c>
      <c r="W98">
        <v>13.608348706034203</v>
      </c>
      <c r="X98">
        <v>55.469824323040378</v>
      </c>
      <c r="Y98">
        <v>0</v>
      </c>
      <c r="Z98">
        <v>5.5168566308181797</v>
      </c>
      <c r="AA98">
        <v>17.831860451898741</v>
      </c>
      <c r="AB98">
        <v>16.712729310658247</v>
      </c>
      <c r="AC98">
        <v>12.295155497832429</v>
      </c>
      <c r="AD98">
        <v>15.53599230998562</v>
      </c>
      <c r="AE98">
        <v>20.625001517954789</v>
      </c>
      <c r="AF98">
        <v>23.700499054713518</v>
      </c>
      <c r="AG98">
        <v>25.956591953800821</v>
      </c>
      <c r="AH98">
        <v>64.715747283561555</v>
      </c>
      <c r="AI98">
        <v>0</v>
      </c>
      <c r="AJ98">
        <v>0</v>
      </c>
      <c r="AK98">
        <v>21.743950798112547</v>
      </c>
      <c r="AL98">
        <v>57.614867818416514</v>
      </c>
      <c r="AM98">
        <v>0</v>
      </c>
      <c r="AN98">
        <v>0</v>
      </c>
      <c r="AO98">
        <v>1.6790356872000001</v>
      </c>
      <c r="AP98">
        <v>5.1480141062137523</v>
      </c>
      <c r="AQ98">
        <v>38.024901021817918</v>
      </c>
      <c r="AR98">
        <v>14.011670399999996</v>
      </c>
      <c r="AS98">
        <v>9.3894662349460241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1207.5368572110083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9.8566649612967137</v>
      </c>
      <c r="L99">
        <f t="shared" si="2"/>
        <v>0.13919000691988664</v>
      </c>
      <c r="M99">
        <f t="shared" si="2"/>
        <v>1.607546404427</v>
      </c>
      <c r="N99">
        <f t="shared" si="2"/>
        <v>1.2309423504257413</v>
      </c>
      <c r="O99">
        <f t="shared" si="2"/>
        <v>1.7325240655415308</v>
      </c>
      <c r="P99">
        <f t="shared" si="2"/>
        <v>0.55604264055885</v>
      </c>
      <c r="Q99">
        <f t="shared" si="2"/>
        <v>0.18533260017718778</v>
      </c>
      <c r="R99">
        <f t="shared" si="2"/>
        <v>0.37491562381482146</v>
      </c>
      <c r="S99">
        <f t="shared" si="2"/>
        <v>0</v>
      </c>
      <c r="T99">
        <f t="shared" si="2"/>
        <v>0</v>
      </c>
      <c r="U99">
        <f t="shared" si="2"/>
        <v>1.1780238939519556</v>
      </c>
      <c r="V99">
        <f t="shared" si="2"/>
        <v>0.13508516065354204</v>
      </c>
      <c r="W99">
        <f t="shared" si="2"/>
        <v>0.31507911981180875</v>
      </c>
      <c r="X99">
        <f t="shared" si="2"/>
        <v>1.4158940254528067</v>
      </c>
      <c r="Y99">
        <f t="shared" si="2"/>
        <v>0</v>
      </c>
      <c r="Z99">
        <f t="shared" si="2"/>
        <v>2.6022662733477274E-2</v>
      </c>
      <c r="AA99">
        <f t="shared" si="2"/>
        <v>0.42796465084557034</v>
      </c>
      <c r="AB99">
        <f t="shared" si="2"/>
        <v>0.40272941354432013</v>
      </c>
      <c r="AC99">
        <f t="shared" si="2"/>
        <v>0.29508373194797799</v>
      </c>
      <c r="AD99">
        <f t="shared" si="2"/>
        <v>0.37403739692483423</v>
      </c>
      <c r="AE99">
        <f t="shared" si="2"/>
        <v>0.32355471335329694</v>
      </c>
      <c r="AF99">
        <f t="shared" si="2"/>
        <v>0.52852112821965946</v>
      </c>
      <c r="AG99">
        <f t="shared" si="2"/>
        <v>0.62295820689122028</v>
      </c>
      <c r="AH99">
        <f t="shared" si="2"/>
        <v>1.5554019122146712</v>
      </c>
      <c r="AI99">
        <f t="shared" si="2"/>
        <v>0</v>
      </c>
      <c r="AJ99">
        <f t="shared" si="2"/>
        <v>0</v>
      </c>
      <c r="AK99">
        <f t="shared" si="2"/>
        <v>0.52185481915470144</v>
      </c>
      <c r="AL99">
        <f t="shared" si="2"/>
        <v>1.2790083103828735</v>
      </c>
      <c r="AM99">
        <f t="shared" si="2"/>
        <v>7.5091407002416372E-2</v>
      </c>
      <c r="AN99">
        <f t="shared" si="2"/>
        <v>0</v>
      </c>
      <c r="AO99">
        <f t="shared" si="2"/>
        <v>3.2812709189399998E-2</v>
      </c>
      <c r="AP99">
        <f t="shared" si="2"/>
        <v>4.6968855341197185E-2</v>
      </c>
      <c r="AQ99">
        <f t="shared" si="2"/>
        <v>0.91259762452363147</v>
      </c>
      <c r="AR99">
        <f t="shared" si="2"/>
        <v>0.32834014275450574</v>
      </c>
      <c r="AS99">
        <f t="shared" si="2"/>
        <v>0.20312545145656954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26.683313989512175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86.688073145002903</v>
      </c>
      <c r="L3">
        <v>33.710139924063633</v>
      </c>
      <c r="M3">
        <v>0</v>
      </c>
      <c r="N3">
        <v>29.047878802354344</v>
      </c>
      <c r="O3">
        <v>48.771676195931654</v>
      </c>
      <c r="P3">
        <v>58.714701553063549</v>
      </c>
      <c r="Q3">
        <v>5.0263655012619886</v>
      </c>
      <c r="R3">
        <v>10.371088557923095</v>
      </c>
      <c r="S3">
        <v>0</v>
      </c>
      <c r="T3">
        <v>0</v>
      </c>
      <c r="U3">
        <v>233.81167590717681</v>
      </c>
      <c r="V3">
        <v>3.4983124352331605</v>
      </c>
      <c r="W3">
        <v>7.8690451371410122</v>
      </c>
      <c r="X3">
        <v>35.982937075467696</v>
      </c>
      <c r="Y3">
        <v>0</v>
      </c>
      <c r="Z3">
        <v>0</v>
      </c>
      <c r="AA3">
        <v>10.311036823370841</v>
      </c>
      <c r="AB3">
        <v>9.6667751017917389</v>
      </c>
      <c r="AC3">
        <v>7.1093389737153725</v>
      </c>
      <c r="AD3">
        <v>8.9836701482250518</v>
      </c>
      <c r="AE3">
        <v>0</v>
      </c>
      <c r="AF3">
        <v>0</v>
      </c>
      <c r="AG3">
        <v>0</v>
      </c>
      <c r="AH3">
        <v>37.427211607010712</v>
      </c>
      <c r="AI3">
        <v>0</v>
      </c>
      <c r="AJ3">
        <v>0</v>
      </c>
      <c r="AK3">
        <v>12.572793940135762</v>
      </c>
      <c r="AL3">
        <v>17.054419200000002</v>
      </c>
      <c r="AM3">
        <v>3.866710182324681</v>
      </c>
      <c r="AN3">
        <v>0</v>
      </c>
      <c r="AO3">
        <v>0.21578366800000004</v>
      </c>
      <c r="AP3">
        <v>2.6634570775645408</v>
      </c>
      <c r="AQ3">
        <v>0</v>
      </c>
      <c r="AR3">
        <v>7.5622757384057966</v>
      </c>
      <c r="AS3">
        <v>3.6203797609663781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674.54574645613059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86.688073145002903</v>
      </c>
      <c r="L4">
        <v>33.710139924063633</v>
      </c>
      <c r="M4">
        <v>0</v>
      </c>
      <c r="N4">
        <v>29.047878802354344</v>
      </c>
      <c r="O4">
        <v>48.771676195931654</v>
      </c>
      <c r="P4">
        <v>58.714701553063549</v>
      </c>
      <c r="Q4">
        <v>5.0263655012619886</v>
      </c>
      <c r="R4">
        <v>10.371088557923095</v>
      </c>
      <c r="S4">
        <v>0</v>
      </c>
      <c r="T4">
        <v>0</v>
      </c>
      <c r="U4">
        <v>233.81167590717681</v>
      </c>
      <c r="V4">
        <v>3.4983124352331605</v>
      </c>
      <c r="W4">
        <v>7.8690451371410122</v>
      </c>
      <c r="X4">
        <v>36.28319034376532</v>
      </c>
      <c r="Y4">
        <v>0</v>
      </c>
      <c r="Z4">
        <v>0</v>
      </c>
      <c r="AA4">
        <v>10.311036823370841</v>
      </c>
      <c r="AB4">
        <v>9.6667751017917389</v>
      </c>
      <c r="AC4">
        <v>7.1093389737153725</v>
      </c>
      <c r="AD4">
        <v>8.9836701482250518</v>
      </c>
      <c r="AE4">
        <v>0</v>
      </c>
      <c r="AF4">
        <v>0</v>
      </c>
      <c r="AG4">
        <v>0</v>
      </c>
      <c r="AH4">
        <v>37.427211607010712</v>
      </c>
      <c r="AI4">
        <v>0</v>
      </c>
      <c r="AJ4">
        <v>0</v>
      </c>
      <c r="AK4">
        <v>12.572793940135762</v>
      </c>
      <c r="AL4">
        <v>17.054419200000002</v>
      </c>
      <c r="AM4">
        <v>3.866710182324681</v>
      </c>
      <c r="AN4">
        <v>0</v>
      </c>
      <c r="AO4">
        <v>0.21578366800000004</v>
      </c>
      <c r="AP4">
        <v>2.6634570775645408</v>
      </c>
      <c r="AQ4">
        <v>0</v>
      </c>
      <c r="AR4">
        <v>6.4819506692028988</v>
      </c>
      <c r="AS4">
        <v>3.6203797609663781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673.76567465522533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86.688073145002903</v>
      </c>
      <c r="L5">
        <v>33.710324727611521</v>
      </c>
      <c r="M5">
        <v>0</v>
      </c>
      <c r="N5">
        <v>29.047878802354344</v>
      </c>
      <c r="O5">
        <v>48.771676195931654</v>
      </c>
      <c r="P5">
        <v>58.714701553063549</v>
      </c>
      <c r="Q5">
        <v>2.9890545842450766</v>
      </c>
      <c r="R5">
        <v>5.7806169161147904</v>
      </c>
      <c r="S5">
        <v>0</v>
      </c>
      <c r="T5">
        <v>0</v>
      </c>
      <c r="U5">
        <v>233.81167590717681</v>
      </c>
      <c r="V5">
        <v>1.8590483757371525</v>
      </c>
      <c r="W5">
        <v>7.8690451371410122</v>
      </c>
      <c r="X5">
        <v>36.28319034376532</v>
      </c>
      <c r="Y5">
        <v>0</v>
      </c>
      <c r="Z5">
        <v>0</v>
      </c>
      <c r="AA5">
        <v>10.311036823370841</v>
      </c>
      <c r="AB5">
        <v>9.6667751017917389</v>
      </c>
      <c r="AC5">
        <v>7.1093389737153725</v>
      </c>
      <c r="AD5">
        <v>8.9836701482250518</v>
      </c>
      <c r="AE5">
        <v>0</v>
      </c>
      <c r="AF5">
        <v>0</v>
      </c>
      <c r="AG5">
        <v>0</v>
      </c>
      <c r="AH5">
        <v>37.427211607010712</v>
      </c>
      <c r="AI5">
        <v>0</v>
      </c>
      <c r="AJ5">
        <v>0</v>
      </c>
      <c r="AK5">
        <v>12.572793940135762</v>
      </c>
      <c r="AL5">
        <v>17.054419200000002</v>
      </c>
      <c r="AM5">
        <v>3.866710182324681</v>
      </c>
      <c r="AN5">
        <v>0</v>
      </c>
      <c r="AO5">
        <v>0</v>
      </c>
      <c r="AP5">
        <v>2.569452647378625</v>
      </c>
      <c r="AQ5">
        <v>0</v>
      </c>
      <c r="AR5">
        <v>5.941788261594203</v>
      </c>
      <c r="AS5">
        <v>3.6203797609663781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664.64886233465734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86.688073145002903</v>
      </c>
      <c r="L6">
        <v>33.709429208939639</v>
      </c>
      <c r="M6">
        <v>0</v>
      </c>
      <c r="N6">
        <v>29.047878802354344</v>
      </c>
      <c r="O6">
        <v>48.771676195931654</v>
      </c>
      <c r="P6">
        <v>58.714701553063549</v>
      </c>
      <c r="Q6">
        <v>2.8881569094510469</v>
      </c>
      <c r="R6">
        <v>5.7806169161147904</v>
      </c>
      <c r="S6">
        <v>0</v>
      </c>
      <c r="T6">
        <v>0</v>
      </c>
      <c r="U6">
        <v>233.81167590717681</v>
      </c>
      <c r="V6">
        <v>1.8590483757371525</v>
      </c>
      <c r="W6">
        <v>7.8690451371410122</v>
      </c>
      <c r="X6">
        <v>36.28319034376532</v>
      </c>
      <c r="Y6">
        <v>0</v>
      </c>
      <c r="Z6">
        <v>0</v>
      </c>
      <c r="AA6">
        <v>10.311036823370841</v>
      </c>
      <c r="AB6">
        <v>9.6667751017917389</v>
      </c>
      <c r="AC6">
        <v>7.1093389737153725</v>
      </c>
      <c r="AD6">
        <v>8.9836701482250518</v>
      </c>
      <c r="AE6">
        <v>0</v>
      </c>
      <c r="AF6">
        <v>0</v>
      </c>
      <c r="AG6">
        <v>0</v>
      </c>
      <c r="AH6">
        <v>37.427211607010712</v>
      </c>
      <c r="AI6">
        <v>0</v>
      </c>
      <c r="AJ6">
        <v>0</v>
      </c>
      <c r="AK6">
        <v>12.572793940135762</v>
      </c>
      <c r="AL6">
        <v>17.054419200000002</v>
      </c>
      <c r="AM6">
        <v>3.866710182324681</v>
      </c>
      <c r="AN6">
        <v>0</v>
      </c>
      <c r="AO6">
        <v>0</v>
      </c>
      <c r="AP6">
        <v>2.569452647378625</v>
      </c>
      <c r="AQ6">
        <v>0</v>
      </c>
      <c r="AR6">
        <v>5.941788261594203</v>
      </c>
      <c r="AS6">
        <v>3.6203797609663781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664.5470691411914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86.688073145002903</v>
      </c>
      <c r="L7">
        <v>33.709887267998141</v>
      </c>
      <c r="M7">
        <v>0</v>
      </c>
      <c r="N7">
        <v>29.047878802354344</v>
      </c>
      <c r="O7">
        <v>48.771676195931654</v>
      </c>
      <c r="P7">
        <v>58.714701553063549</v>
      </c>
      <c r="Q7">
        <v>2.8881569094510469</v>
      </c>
      <c r="R7">
        <v>5.7806169161147904</v>
      </c>
      <c r="S7">
        <v>0</v>
      </c>
      <c r="T7">
        <v>0</v>
      </c>
      <c r="U7">
        <v>233.81167590717681</v>
      </c>
      <c r="V7">
        <v>1.8590483757371525</v>
      </c>
      <c r="W7">
        <v>7.8690451371410122</v>
      </c>
      <c r="X7">
        <v>36.28319034376532</v>
      </c>
      <c r="Y7">
        <v>0</v>
      </c>
      <c r="Z7">
        <v>0</v>
      </c>
      <c r="AA7">
        <v>10.311036823370841</v>
      </c>
      <c r="AB7">
        <v>9.6667751017917389</v>
      </c>
      <c r="AC7">
        <v>7.1093389737153725</v>
      </c>
      <c r="AD7">
        <v>8.9836701482250518</v>
      </c>
      <c r="AE7">
        <v>0</v>
      </c>
      <c r="AF7">
        <v>0</v>
      </c>
      <c r="AG7">
        <v>0</v>
      </c>
      <c r="AH7">
        <v>37.427211607010712</v>
      </c>
      <c r="AI7">
        <v>0</v>
      </c>
      <c r="AJ7">
        <v>0</v>
      </c>
      <c r="AK7">
        <v>12.572793940135762</v>
      </c>
      <c r="AL7">
        <v>17.054419200000002</v>
      </c>
      <c r="AM7">
        <v>3.866710182324681</v>
      </c>
      <c r="AN7">
        <v>0</v>
      </c>
      <c r="AO7">
        <v>0</v>
      </c>
      <c r="AP7">
        <v>2.569452647378625</v>
      </c>
      <c r="AQ7">
        <v>0</v>
      </c>
      <c r="AR7">
        <v>5.941788261594203</v>
      </c>
      <c r="AS7">
        <v>3.6203797609663781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664.54752720024987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86.688073145002903</v>
      </c>
      <c r="L8">
        <v>33.709611846419818</v>
      </c>
      <c r="M8">
        <v>0</v>
      </c>
      <c r="N8">
        <v>29.047878802354344</v>
      </c>
      <c r="O8">
        <v>48.771676195931654</v>
      </c>
      <c r="P8">
        <v>58.714701553063549</v>
      </c>
      <c r="Q8">
        <v>2.8881569094510469</v>
      </c>
      <c r="R8">
        <v>5.7806169161147904</v>
      </c>
      <c r="S8">
        <v>0</v>
      </c>
      <c r="T8">
        <v>0</v>
      </c>
      <c r="U8">
        <v>233.81167590717681</v>
      </c>
      <c r="V8">
        <v>1.8590483757371525</v>
      </c>
      <c r="W8">
        <v>7.8690451371410122</v>
      </c>
      <c r="X8">
        <v>36.28319034376532</v>
      </c>
      <c r="Y8">
        <v>0</v>
      </c>
      <c r="Z8">
        <v>0</v>
      </c>
      <c r="AA8">
        <v>10.311036823370841</v>
      </c>
      <c r="AB8">
        <v>9.6667751017917389</v>
      </c>
      <c r="AC8">
        <v>7.1093389737153725</v>
      </c>
      <c r="AD8">
        <v>8.9836701482250518</v>
      </c>
      <c r="AE8">
        <v>0</v>
      </c>
      <c r="AF8">
        <v>0</v>
      </c>
      <c r="AG8">
        <v>0</v>
      </c>
      <c r="AH8">
        <v>37.427211607010712</v>
      </c>
      <c r="AI8">
        <v>0</v>
      </c>
      <c r="AJ8">
        <v>0</v>
      </c>
      <c r="AK8">
        <v>12.572793940135762</v>
      </c>
      <c r="AL8">
        <v>17.054419200000002</v>
      </c>
      <c r="AM8">
        <v>3.866710182324681</v>
      </c>
      <c r="AN8">
        <v>0</v>
      </c>
      <c r="AO8">
        <v>0</v>
      </c>
      <c r="AP8">
        <v>2.569452647378625</v>
      </c>
      <c r="AQ8">
        <v>0</v>
      </c>
      <c r="AR8">
        <v>5.941788261594203</v>
      </c>
      <c r="AS8">
        <v>3.6203797609663781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664.54725177867158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86.688073145002903</v>
      </c>
      <c r="L9">
        <v>33.709861439391062</v>
      </c>
      <c r="M9">
        <v>0</v>
      </c>
      <c r="N9">
        <v>29.047878802354344</v>
      </c>
      <c r="O9">
        <v>48.771676195931654</v>
      </c>
      <c r="P9">
        <v>58.714701553063549</v>
      </c>
      <c r="Q9">
        <v>2.8881569094510469</v>
      </c>
      <c r="R9">
        <v>5.7806169161147904</v>
      </c>
      <c r="S9">
        <v>0</v>
      </c>
      <c r="T9">
        <v>0</v>
      </c>
      <c r="U9">
        <v>233.81167590717681</v>
      </c>
      <c r="V9">
        <v>1.8590483757371525</v>
      </c>
      <c r="W9">
        <v>7.8690451371410122</v>
      </c>
      <c r="X9">
        <v>36.28319034376532</v>
      </c>
      <c r="Y9">
        <v>0</v>
      </c>
      <c r="Z9">
        <v>0</v>
      </c>
      <c r="AA9">
        <v>10.311036823370841</v>
      </c>
      <c r="AB9">
        <v>9.6667751017917389</v>
      </c>
      <c r="AC9">
        <v>7.1093389737153725</v>
      </c>
      <c r="AD9">
        <v>8.9836701482250518</v>
      </c>
      <c r="AE9">
        <v>0</v>
      </c>
      <c r="AF9">
        <v>0</v>
      </c>
      <c r="AG9">
        <v>0</v>
      </c>
      <c r="AH9">
        <v>37.427211607010712</v>
      </c>
      <c r="AI9">
        <v>0</v>
      </c>
      <c r="AJ9">
        <v>0</v>
      </c>
      <c r="AK9">
        <v>12.572793940135762</v>
      </c>
      <c r="AL9">
        <v>17.054419200000002</v>
      </c>
      <c r="AM9">
        <v>3.866710182324681</v>
      </c>
      <c r="AN9">
        <v>0</v>
      </c>
      <c r="AO9">
        <v>0</v>
      </c>
      <c r="AP9">
        <v>2.569452647378625</v>
      </c>
      <c r="AQ9">
        <v>0</v>
      </c>
      <c r="AR9">
        <v>5.941788261594203</v>
      </c>
      <c r="AS9">
        <v>3.6203797609663781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664.54750137164285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86.688073145002903</v>
      </c>
      <c r="L10">
        <v>33.709861439391062</v>
      </c>
      <c r="M10">
        <v>0</v>
      </c>
      <c r="N10">
        <v>29.047878802354344</v>
      </c>
      <c r="O10">
        <v>48.771676195931654</v>
      </c>
      <c r="P10">
        <v>58.714701553063549</v>
      </c>
      <c r="Q10">
        <v>2.8881569094510469</v>
      </c>
      <c r="R10">
        <v>5.7806169161147904</v>
      </c>
      <c r="S10">
        <v>0</v>
      </c>
      <c r="T10">
        <v>0</v>
      </c>
      <c r="U10">
        <v>233.81167590717681</v>
      </c>
      <c r="V10">
        <v>1.8590483757371525</v>
      </c>
      <c r="W10">
        <v>7.8690451371410122</v>
      </c>
      <c r="X10">
        <v>36.28319034376532</v>
      </c>
      <c r="Y10">
        <v>0</v>
      </c>
      <c r="Z10">
        <v>0</v>
      </c>
      <c r="AA10">
        <v>10.311036823370841</v>
      </c>
      <c r="AB10">
        <v>9.6667751017917389</v>
      </c>
      <c r="AC10">
        <v>7.1093389737153725</v>
      </c>
      <c r="AD10">
        <v>8.9836701482250518</v>
      </c>
      <c r="AE10">
        <v>0</v>
      </c>
      <c r="AF10">
        <v>0</v>
      </c>
      <c r="AG10">
        <v>0</v>
      </c>
      <c r="AH10">
        <v>37.427211607010712</v>
      </c>
      <c r="AI10">
        <v>0</v>
      </c>
      <c r="AJ10">
        <v>0</v>
      </c>
      <c r="AK10">
        <v>12.572793940135762</v>
      </c>
      <c r="AL10">
        <v>17.054419200000002</v>
      </c>
      <c r="AM10">
        <v>3.866710182324681</v>
      </c>
      <c r="AN10">
        <v>0</v>
      </c>
      <c r="AO10">
        <v>0</v>
      </c>
      <c r="AP10">
        <v>2.569452647378625</v>
      </c>
      <c r="AQ10">
        <v>0</v>
      </c>
      <c r="AR10">
        <v>5.941788261594203</v>
      </c>
      <c r="AS10">
        <v>3.6203797609663781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664.54750137164285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86.688073145002903</v>
      </c>
      <c r="L11">
        <v>32.959864522169362</v>
      </c>
      <c r="M11">
        <v>0</v>
      </c>
      <c r="N11">
        <v>29.047878802354344</v>
      </c>
      <c r="O11">
        <v>48.771676195931654</v>
      </c>
      <c r="P11">
        <v>58.714701553063549</v>
      </c>
      <c r="Q11">
        <v>2.8881569094510469</v>
      </c>
      <c r="R11">
        <v>5.7806169161147904</v>
      </c>
      <c r="S11">
        <v>0</v>
      </c>
      <c r="T11">
        <v>0</v>
      </c>
      <c r="U11">
        <v>233.81167590717681</v>
      </c>
      <c r="V11">
        <v>1.8590483757371525</v>
      </c>
      <c r="W11">
        <v>7.8690451371410122</v>
      </c>
      <c r="X11">
        <v>36.28319034376532</v>
      </c>
      <c r="Y11">
        <v>0</v>
      </c>
      <c r="Z11">
        <v>0</v>
      </c>
      <c r="AA11">
        <v>10.311036823370841</v>
      </c>
      <c r="AB11">
        <v>9.6667751017917389</v>
      </c>
      <c r="AC11">
        <v>7.1093389737153725</v>
      </c>
      <c r="AD11">
        <v>8.9836701482250518</v>
      </c>
      <c r="AE11">
        <v>0</v>
      </c>
      <c r="AF11">
        <v>0</v>
      </c>
      <c r="AG11">
        <v>0</v>
      </c>
      <c r="AH11">
        <v>37.427211607010712</v>
      </c>
      <c r="AI11">
        <v>0</v>
      </c>
      <c r="AJ11">
        <v>0</v>
      </c>
      <c r="AK11">
        <v>12.572793940135762</v>
      </c>
      <c r="AL11">
        <v>17.054419200000002</v>
      </c>
      <c r="AM11">
        <v>3.866710182324681</v>
      </c>
      <c r="AN11">
        <v>0</v>
      </c>
      <c r="AO11">
        <v>0</v>
      </c>
      <c r="AP11">
        <v>2.569452647378625</v>
      </c>
      <c r="AQ11">
        <v>0</v>
      </c>
      <c r="AR11">
        <v>9.4528448000000012</v>
      </c>
      <c r="AS11">
        <v>8.0306607498974856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671.71884198175815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86.688073145002903</v>
      </c>
      <c r="L12">
        <v>32.959864522169362</v>
      </c>
      <c r="M12">
        <v>0</v>
      </c>
      <c r="N12">
        <v>29.047878802354344</v>
      </c>
      <c r="O12">
        <v>48.771676195931654</v>
      </c>
      <c r="P12">
        <v>58.714701553063549</v>
      </c>
      <c r="Q12">
        <v>2.8881569094510469</v>
      </c>
      <c r="R12">
        <v>5.7806169161147904</v>
      </c>
      <c r="S12">
        <v>0</v>
      </c>
      <c r="T12">
        <v>0</v>
      </c>
      <c r="U12">
        <v>233.81167590717681</v>
      </c>
      <c r="V12">
        <v>1.8590483757371525</v>
      </c>
      <c r="W12">
        <v>7.8690451371410122</v>
      </c>
      <c r="X12">
        <v>36.28319034376532</v>
      </c>
      <c r="Y12">
        <v>0</v>
      </c>
      <c r="Z12">
        <v>0</v>
      </c>
      <c r="AA12">
        <v>10.311036823370841</v>
      </c>
      <c r="AB12">
        <v>9.6667751017917389</v>
      </c>
      <c r="AC12">
        <v>7.1093389737153725</v>
      </c>
      <c r="AD12">
        <v>8.9836701482250518</v>
      </c>
      <c r="AE12">
        <v>0</v>
      </c>
      <c r="AF12">
        <v>0</v>
      </c>
      <c r="AG12">
        <v>0</v>
      </c>
      <c r="AH12">
        <v>37.427211607010712</v>
      </c>
      <c r="AI12">
        <v>0</v>
      </c>
      <c r="AJ12">
        <v>0</v>
      </c>
      <c r="AK12">
        <v>12.572793940135762</v>
      </c>
      <c r="AL12">
        <v>17.054419200000002</v>
      </c>
      <c r="AM12">
        <v>3.866710182324681</v>
      </c>
      <c r="AN12">
        <v>0</v>
      </c>
      <c r="AO12">
        <v>0</v>
      </c>
      <c r="AP12">
        <v>2.569452647378625</v>
      </c>
      <c r="AQ12">
        <v>0</v>
      </c>
      <c r="AR12">
        <v>9.4528448000000012</v>
      </c>
      <c r="AS12">
        <v>8.0306607498974856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671.71884198175815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86.688073145002903</v>
      </c>
      <c r="L13">
        <v>33.710195629936145</v>
      </c>
      <c r="M13">
        <v>0</v>
      </c>
      <c r="N13">
        <v>29.047878802354344</v>
      </c>
      <c r="O13">
        <v>48.771676195931654</v>
      </c>
      <c r="P13">
        <v>58.714701553063549</v>
      </c>
      <c r="Q13">
        <v>2.8881569094510469</v>
      </c>
      <c r="R13">
        <v>5.7806169161147904</v>
      </c>
      <c r="S13">
        <v>0</v>
      </c>
      <c r="T13">
        <v>0</v>
      </c>
      <c r="U13">
        <v>233.81167590717681</v>
      </c>
      <c r="V13">
        <v>1.8590483757371525</v>
      </c>
      <c r="W13">
        <v>7.8690451371410122</v>
      </c>
      <c r="X13">
        <v>36.28319034376532</v>
      </c>
      <c r="Y13">
        <v>0</v>
      </c>
      <c r="Z13">
        <v>0</v>
      </c>
      <c r="AA13">
        <v>10.311036823370841</v>
      </c>
      <c r="AB13">
        <v>9.6667751017917389</v>
      </c>
      <c r="AC13">
        <v>7.1093389737153725</v>
      </c>
      <c r="AD13">
        <v>8.9836701482250518</v>
      </c>
      <c r="AE13">
        <v>0</v>
      </c>
      <c r="AF13">
        <v>0</v>
      </c>
      <c r="AG13">
        <v>0</v>
      </c>
      <c r="AH13">
        <v>37.427211607010712</v>
      </c>
      <c r="AI13">
        <v>0</v>
      </c>
      <c r="AJ13">
        <v>0</v>
      </c>
      <c r="AK13">
        <v>12.572793940135762</v>
      </c>
      <c r="AL13">
        <v>17.054419200000002</v>
      </c>
      <c r="AM13">
        <v>3.866710182324681</v>
      </c>
      <c r="AN13">
        <v>0</v>
      </c>
      <c r="AO13">
        <v>0</v>
      </c>
      <c r="AP13">
        <v>2.569452647378625</v>
      </c>
      <c r="AQ13">
        <v>0</v>
      </c>
      <c r="AR13">
        <v>6.4819506692028988</v>
      </c>
      <c r="AS13">
        <v>8.0306607498974856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669.49827895872784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86.688073145002903</v>
      </c>
      <c r="L14">
        <v>33.709017347237207</v>
      </c>
      <c r="M14">
        <v>0</v>
      </c>
      <c r="N14">
        <v>29.047878802354344</v>
      </c>
      <c r="O14">
        <v>48.771676195931654</v>
      </c>
      <c r="P14">
        <v>58.714701553063549</v>
      </c>
      <c r="Q14">
        <v>2.8881569094510469</v>
      </c>
      <c r="R14">
        <v>5.7806169161147904</v>
      </c>
      <c r="S14">
        <v>0</v>
      </c>
      <c r="T14">
        <v>0</v>
      </c>
      <c r="U14">
        <v>233.81167590717681</v>
      </c>
      <c r="V14">
        <v>1.8590483757371525</v>
      </c>
      <c r="W14">
        <v>7.8690451371410122</v>
      </c>
      <c r="X14">
        <v>36.28319034376532</v>
      </c>
      <c r="Y14">
        <v>0</v>
      </c>
      <c r="Z14">
        <v>0</v>
      </c>
      <c r="AA14">
        <v>10.311036823370841</v>
      </c>
      <c r="AB14">
        <v>9.6667751017917389</v>
      </c>
      <c r="AC14">
        <v>7.1093389737153725</v>
      </c>
      <c r="AD14">
        <v>8.9836701482250518</v>
      </c>
      <c r="AE14">
        <v>0</v>
      </c>
      <c r="AF14">
        <v>0</v>
      </c>
      <c r="AG14">
        <v>0</v>
      </c>
      <c r="AH14">
        <v>37.427211607010712</v>
      </c>
      <c r="AI14">
        <v>0</v>
      </c>
      <c r="AJ14">
        <v>0</v>
      </c>
      <c r="AK14">
        <v>12.572793940135762</v>
      </c>
      <c r="AL14">
        <v>17.054419200000002</v>
      </c>
      <c r="AM14">
        <v>3.866710182324681</v>
      </c>
      <c r="AN14">
        <v>0</v>
      </c>
      <c r="AO14">
        <v>0</v>
      </c>
      <c r="AP14">
        <v>2.569452647378625</v>
      </c>
      <c r="AQ14">
        <v>0</v>
      </c>
      <c r="AR14">
        <v>6.4819506692028988</v>
      </c>
      <c r="AS14">
        <v>8.0306607498974856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669.49710067602882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87.880114602430154</v>
      </c>
      <c r="L15">
        <v>33.709788884894181</v>
      </c>
      <c r="M15">
        <v>0</v>
      </c>
      <c r="N15">
        <v>29.047878802354344</v>
      </c>
      <c r="O15">
        <v>48.771676195931654</v>
      </c>
      <c r="P15">
        <v>58.714701553063549</v>
      </c>
      <c r="Q15">
        <v>2.8881569094510469</v>
      </c>
      <c r="R15">
        <v>5.7806169161147904</v>
      </c>
      <c r="S15">
        <v>0</v>
      </c>
      <c r="T15">
        <v>0</v>
      </c>
      <c r="U15">
        <v>233.81167590717681</v>
      </c>
      <c r="V15">
        <v>1.8591115205930806</v>
      </c>
      <c r="W15">
        <v>4.8806316917638748</v>
      </c>
      <c r="X15">
        <v>17.338341707691068</v>
      </c>
      <c r="Y15">
        <v>0</v>
      </c>
      <c r="Z15">
        <v>0</v>
      </c>
      <c r="AA15">
        <v>10.311036823370841</v>
      </c>
      <c r="AB15">
        <v>9.6667751017917389</v>
      </c>
      <c r="AC15">
        <v>7.1093389737153725</v>
      </c>
      <c r="AD15">
        <v>8.9836701482250518</v>
      </c>
      <c r="AE15">
        <v>0</v>
      </c>
      <c r="AF15">
        <v>0</v>
      </c>
      <c r="AG15">
        <v>0</v>
      </c>
      <c r="AH15">
        <v>37.427211607010712</v>
      </c>
      <c r="AI15">
        <v>0</v>
      </c>
      <c r="AJ15">
        <v>0</v>
      </c>
      <c r="AK15">
        <v>12.572793940135762</v>
      </c>
      <c r="AL15">
        <v>17.054419200000002</v>
      </c>
      <c r="AM15">
        <v>3.866710182324681</v>
      </c>
      <c r="AN15">
        <v>0</v>
      </c>
      <c r="AO15">
        <v>0</v>
      </c>
      <c r="AP15">
        <v>2.569452647378625</v>
      </c>
      <c r="AQ15">
        <v>0</v>
      </c>
      <c r="AR15">
        <v>6.4819506692028988</v>
      </c>
      <c r="AS15">
        <v>3.6203797609663781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644.34643374558652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86.689420211762311</v>
      </c>
      <c r="L16">
        <v>33.709788884894181</v>
      </c>
      <c r="M16">
        <v>0</v>
      </c>
      <c r="N16">
        <v>29.047878802354344</v>
      </c>
      <c r="O16">
        <v>48.771676195931654</v>
      </c>
      <c r="P16">
        <v>58.714701553063549</v>
      </c>
      <c r="Q16">
        <v>2.8881569094510469</v>
      </c>
      <c r="R16">
        <v>5.7806169161147904</v>
      </c>
      <c r="S16">
        <v>0</v>
      </c>
      <c r="T16">
        <v>0</v>
      </c>
      <c r="U16">
        <v>233.81167590717681</v>
      </c>
      <c r="V16">
        <v>1.8591115205930806</v>
      </c>
      <c r="W16">
        <v>4.8185750465282755</v>
      </c>
      <c r="X16">
        <v>17.338341707691068</v>
      </c>
      <c r="Y16">
        <v>0</v>
      </c>
      <c r="Z16">
        <v>0</v>
      </c>
      <c r="AA16">
        <v>10.311036823370841</v>
      </c>
      <c r="AB16">
        <v>9.6667751017917389</v>
      </c>
      <c r="AC16">
        <v>7.1093389737153725</v>
      </c>
      <c r="AD16">
        <v>8.9836701482250518</v>
      </c>
      <c r="AE16">
        <v>0</v>
      </c>
      <c r="AF16">
        <v>0</v>
      </c>
      <c r="AG16">
        <v>0</v>
      </c>
      <c r="AH16">
        <v>37.427211607010712</v>
      </c>
      <c r="AI16">
        <v>0</v>
      </c>
      <c r="AJ16">
        <v>0</v>
      </c>
      <c r="AK16">
        <v>12.572793940135762</v>
      </c>
      <c r="AL16">
        <v>17.054419200000002</v>
      </c>
      <c r="AM16">
        <v>3.866710182324681</v>
      </c>
      <c r="AN16">
        <v>0</v>
      </c>
      <c r="AO16">
        <v>0</v>
      </c>
      <c r="AP16">
        <v>2.569452647378625</v>
      </c>
      <c r="AQ16">
        <v>0</v>
      </c>
      <c r="AR16">
        <v>6.4819506692028988</v>
      </c>
      <c r="AS16">
        <v>3.6203797609663781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643.09368270968309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86.68863290141141</v>
      </c>
      <c r="L17">
        <v>34.540370965720939</v>
      </c>
      <c r="M17">
        <v>0</v>
      </c>
      <c r="N17">
        <v>29.047878802354344</v>
      </c>
      <c r="O17">
        <v>48.771676195931654</v>
      </c>
      <c r="P17">
        <v>58.714701553063549</v>
      </c>
      <c r="Q17">
        <v>2.8881569094510469</v>
      </c>
      <c r="R17">
        <v>5.7806169161147904</v>
      </c>
      <c r="S17">
        <v>0</v>
      </c>
      <c r="T17">
        <v>0</v>
      </c>
      <c r="U17">
        <v>233.81167590717681</v>
      </c>
      <c r="V17">
        <v>1.8591115205930806</v>
      </c>
      <c r="W17">
        <v>4.8185750465282755</v>
      </c>
      <c r="X17">
        <v>17.338341707691068</v>
      </c>
      <c r="Y17">
        <v>0</v>
      </c>
      <c r="Z17">
        <v>0</v>
      </c>
      <c r="AA17">
        <v>10.311036823370841</v>
      </c>
      <c r="AB17">
        <v>9.6667751017917389</v>
      </c>
      <c r="AC17">
        <v>7.1093389737153725</v>
      </c>
      <c r="AD17">
        <v>8.9836701482250518</v>
      </c>
      <c r="AE17">
        <v>0</v>
      </c>
      <c r="AF17">
        <v>0</v>
      </c>
      <c r="AG17">
        <v>0</v>
      </c>
      <c r="AH17">
        <v>37.427211607010712</v>
      </c>
      <c r="AI17">
        <v>0</v>
      </c>
      <c r="AJ17">
        <v>0</v>
      </c>
      <c r="AK17">
        <v>12.572793940135762</v>
      </c>
      <c r="AL17">
        <v>17.054419200000002</v>
      </c>
      <c r="AM17">
        <v>3.866710182324681</v>
      </c>
      <c r="AN17">
        <v>0</v>
      </c>
      <c r="AO17">
        <v>0</v>
      </c>
      <c r="AP17">
        <v>2.569452647378625</v>
      </c>
      <c r="AQ17">
        <v>0</v>
      </c>
      <c r="AR17">
        <v>6.4819506692028988</v>
      </c>
      <c r="AS17">
        <v>3.6203797609663781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643.92347748015891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87.15066845637584</v>
      </c>
      <c r="L18">
        <v>34.540370965720939</v>
      </c>
      <c r="M18">
        <v>0</v>
      </c>
      <c r="N18">
        <v>29.047878802354344</v>
      </c>
      <c r="O18">
        <v>48.771676195931654</v>
      </c>
      <c r="P18">
        <v>58.714701553063549</v>
      </c>
      <c r="Q18">
        <v>2.8881569094510469</v>
      </c>
      <c r="R18">
        <v>5.7806169161147904</v>
      </c>
      <c r="S18">
        <v>0</v>
      </c>
      <c r="T18">
        <v>0</v>
      </c>
      <c r="U18">
        <v>233.81167590717681</v>
      </c>
      <c r="V18">
        <v>1.8591115205930806</v>
      </c>
      <c r="W18">
        <v>4.8185750465282755</v>
      </c>
      <c r="X18">
        <v>17.338341707691068</v>
      </c>
      <c r="Y18">
        <v>0</v>
      </c>
      <c r="Z18">
        <v>0</v>
      </c>
      <c r="AA18">
        <v>10.311036823370841</v>
      </c>
      <c r="AB18">
        <v>9.6667751017917389</v>
      </c>
      <c r="AC18">
        <v>7.1093389737153725</v>
      </c>
      <c r="AD18">
        <v>8.9836701482250518</v>
      </c>
      <c r="AE18">
        <v>0</v>
      </c>
      <c r="AF18">
        <v>0</v>
      </c>
      <c r="AG18">
        <v>0</v>
      </c>
      <c r="AH18">
        <v>37.427211607010712</v>
      </c>
      <c r="AI18">
        <v>0</v>
      </c>
      <c r="AJ18">
        <v>0</v>
      </c>
      <c r="AK18">
        <v>12.572793940135762</v>
      </c>
      <c r="AL18">
        <v>17.054419200000002</v>
      </c>
      <c r="AM18">
        <v>3.866710182324681</v>
      </c>
      <c r="AN18">
        <v>0</v>
      </c>
      <c r="AO18">
        <v>0</v>
      </c>
      <c r="AP18">
        <v>2.569452647378625</v>
      </c>
      <c r="AQ18">
        <v>0</v>
      </c>
      <c r="AR18">
        <v>6.4819506692028988</v>
      </c>
      <c r="AS18">
        <v>3.6203797609663781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644.38551303512338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87.15066845637584</v>
      </c>
      <c r="L19">
        <v>34.540370965720939</v>
      </c>
      <c r="M19">
        <v>0</v>
      </c>
      <c r="N19">
        <v>29.047878802354344</v>
      </c>
      <c r="O19">
        <v>48.771676195931654</v>
      </c>
      <c r="P19">
        <v>58.714701553063549</v>
      </c>
      <c r="Q19">
        <v>2.888117224852071</v>
      </c>
      <c r="R19">
        <v>5.7794053013788576</v>
      </c>
      <c r="S19">
        <v>0</v>
      </c>
      <c r="T19">
        <v>0</v>
      </c>
      <c r="U19">
        <v>233.81167590717681</v>
      </c>
      <c r="V19">
        <v>1.8591115205930806</v>
      </c>
      <c r="W19">
        <v>4.8185750465282755</v>
      </c>
      <c r="X19">
        <v>17.338341707691068</v>
      </c>
      <c r="Y19">
        <v>0</v>
      </c>
      <c r="Z19">
        <v>0</v>
      </c>
      <c r="AA19">
        <v>10.311036823370841</v>
      </c>
      <c r="AB19">
        <v>9.6667751017917389</v>
      </c>
      <c r="AC19">
        <v>7.1093389737153725</v>
      </c>
      <c r="AD19">
        <v>8.9836701482250518</v>
      </c>
      <c r="AE19">
        <v>0</v>
      </c>
      <c r="AF19">
        <v>0</v>
      </c>
      <c r="AG19">
        <v>0</v>
      </c>
      <c r="AH19">
        <v>37.427211607010712</v>
      </c>
      <c r="AI19">
        <v>0</v>
      </c>
      <c r="AJ19">
        <v>0</v>
      </c>
      <c r="AK19">
        <v>12.572793940135762</v>
      </c>
      <c r="AL19">
        <v>17.054419200000002</v>
      </c>
      <c r="AM19">
        <v>3.866710182324681</v>
      </c>
      <c r="AN19">
        <v>0</v>
      </c>
      <c r="AO19">
        <v>0</v>
      </c>
      <c r="AP19">
        <v>2.569452647378625</v>
      </c>
      <c r="AQ19">
        <v>0</v>
      </c>
      <c r="AR19">
        <v>9.4528448000000012</v>
      </c>
      <c r="AS19">
        <v>3.6203797609663781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647.35515586658562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87.15066845637584</v>
      </c>
      <c r="L20">
        <v>34.540370965720939</v>
      </c>
      <c r="M20">
        <v>0</v>
      </c>
      <c r="N20">
        <v>29.047878802354344</v>
      </c>
      <c r="O20">
        <v>48.771676195931654</v>
      </c>
      <c r="P20">
        <v>58.714701553063549</v>
      </c>
      <c r="Q20">
        <v>2.888117224852071</v>
      </c>
      <c r="R20">
        <v>5.7794053013788576</v>
      </c>
      <c r="S20">
        <v>0</v>
      </c>
      <c r="T20">
        <v>0</v>
      </c>
      <c r="U20">
        <v>233.81167590717681</v>
      </c>
      <c r="V20">
        <v>1.8591115205930806</v>
      </c>
      <c r="W20">
        <v>4.8185750465282755</v>
      </c>
      <c r="X20">
        <v>17.338341707691068</v>
      </c>
      <c r="Y20">
        <v>0</v>
      </c>
      <c r="Z20">
        <v>0</v>
      </c>
      <c r="AA20">
        <v>10.311036823370841</v>
      </c>
      <c r="AB20">
        <v>9.6667751017917389</v>
      </c>
      <c r="AC20">
        <v>7.1093389737153725</v>
      </c>
      <c r="AD20">
        <v>8.9836701482250518</v>
      </c>
      <c r="AE20">
        <v>0</v>
      </c>
      <c r="AF20">
        <v>0</v>
      </c>
      <c r="AG20">
        <v>0</v>
      </c>
      <c r="AH20">
        <v>37.427211607010712</v>
      </c>
      <c r="AI20">
        <v>0</v>
      </c>
      <c r="AJ20">
        <v>0</v>
      </c>
      <c r="AK20">
        <v>12.572793940135762</v>
      </c>
      <c r="AL20">
        <v>17.054419200000002</v>
      </c>
      <c r="AM20">
        <v>3.866710182324681</v>
      </c>
      <c r="AN20">
        <v>0</v>
      </c>
      <c r="AO20">
        <v>0</v>
      </c>
      <c r="AP20">
        <v>2.569452647378625</v>
      </c>
      <c r="AQ20">
        <v>0</v>
      </c>
      <c r="AR20">
        <v>9.4528448000000012</v>
      </c>
      <c r="AS20">
        <v>3.6203797609663781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647.35515586658562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87.15066845637584</v>
      </c>
      <c r="L21">
        <v>34.540370965720939</v>
      </c>
      <c r="M21">
        <v>0</v>
      </c>
      <c r="N21">
        <v>29.047878802354344</v>
      </c>
      <c r="O21">
        <v>48.771676195931654</v>
      </c>
      <c r="P21">
        <v>58.714701553063549</v>
      </c>
      <c r="Q21">
        <v>2.9999999999999991</v>
      </c>
      <c r="R21">
        <v>5.8782577777777778</v>
      </c>
      <c r="S21">
        <v>0</v>
      </c>
      <c r="T21">
        <v>0</v>
      </c>
      <c r="U21">
        <v>233.81167590717681</v>
      </c>
      <c r="V21">
        <v>1.8591115205930806</v>
      </c>
      <c r="W21">
        <v>4.8185750465282755</v>
      </c>
      <c r="X21">
        <v>17.338341707691068</v>
      </c>
      <c r="Y21">
        <v>0</v>
      </c>
      <c r="Z21">
        <v>0</v>
      </c>
      <c r="AA21">
        <v>10.311036823370841</v>
      </c>
      <c r="AB21">
        <v>9.6667751017917389</v>
      </c>
      <c r="AC21">
        <v>7.1093389737153725</v>
      </c>
      <c r="AD21">
        <v>8.9836701482250518</v>
      </c>
      <c r="AE21">
        <v>0</v>
      </c>
      <c r="AF21">
        <v>0</v>
      </c>
      <c r="AG21">
        <v>0</v>
      </c>
      <c r="AH21">
        <v>37.427211607010712</v>
      </c>
      <c r="AI21">
        <v>0</v>
      </c>
      <c r="AJ21">
        <v>0</v>
      </c>
      <c r="AK21">
        <v>12.572793940135762</v>
      </c>
      <c r="AL21">
        <v>17.054419200000002</v>
      </c>
      <c r="AM21">
        <v>1.2915122670647767</v>
      </c>
      <c r="AN21">
        <v>0</v>
      </c>
      <c r="AO21">
        <v>1.3522449460000003</v>
      </c>
      <c r="AP21">
        <v>2.569452647378625</v>
      </c>
      <c r="AQ21">
        <v>0</v>
      </c>
      <c r="AR21">
        <v>7.5622757384057966</v>
      </c>
      <c r="AS21">
        <v>3.6203797609663781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644.45236908727838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87.15066845637584</v>
      </c>
      <c r="L22">
        <v>34.540370965720939</v>
      </c>
      <c r="M22">
        <v>0</v>
      </c>
      <c r="N22">
        <v>29.047878802354344</v>
      </c>
      <c r="O22">
        <v>48.771676195931654</v>
      </c>
      <c r="P22">
        <v>58.714701553063549</v>
      </c>
      <c r="Q22">
        <v>2.9999999999999991</v>
      </c>
      <c r="R22">
        <v>5.8782577777777778</v>
      </c>
      <c r="S22">
        <v>0</v>
      </c>
      <c r="T22">
        <v>0</v>
      </c>
      <c r="U22">
        <v>233.81167590717681</v>
      </c>
      <c r="V22">
        <v>1.8591115205930806</v>
      </c>
      <c r="W22">
        <v>4.8185750465282755</v>
      </c>
      <c r="X22">
        <v>17.338341707691068</v>
      </c>
      <c r="Y22">
        <v>0</v>
      </c>
      <c r="Z22">
        <v>0</v>
      </c>
      <c r="AA22">
        <v>10.311036823370841</v>
      </c>
      <c r="AB22">
        <v>9.6667751017917389</v>
      </c>
      <c r="AC22">
        <v>7.1093389737153725</v>
      </c>
      <c r="AD22">
        <v>8.9836701482250518</v>
      </c>
      <c r="AE22">
        <v>0</v>
      </c>
      <c r="AF22">
        <v>0</v>
      </c>
      <c r="AG22">
        <v>0</v>
      </c>
      <c r="AH22">
        <v>37.427211607010712</v>
      </c>
      <c r="AI22">
        <v>0</v>
      </c>
      <c r="AJ22">
        <v>0</v>
      </c>
      <c r="AK22">
        <v>12.572793940135762</v>
      </c>
      <c r="AL22">
        <v>17.054419200000002</v>
      </c>
      <c r="AM22">
        <v>1.2915122670647767</v>
      </c>
      <c r="AN22">
        <v>0</v>
      </c>
      <c r="AO22">
        <v>1.3522449460000003</v>
      </c>
      <c r="AP22">
        <v>2.569452647378625</v>
      </c>
      <c r="AQ22">
        <v>0</v>
      </c>
      <c r="AR22">
        <v>7.5622757384057966</v>
      </c>
      <c r="AS22">
        <v>3.6203797609663781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644.45236908727838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87.15066845637584</v>
      </c>
      <c r="L23">
        <v>34.540370965720939</v>
      </c>
      <c r="M23">
        <v>0</v>
      </c>
      <c r="N23">
        <v>17.338607968726304</v>
      </c>
      <c r="O23">
        <v>26.970837193194185</v>
      </c>
      <c r="P23">
        <v>31.785240924893372</v>
      </c>
      <c r="Q23">
        <v>2.9999999999999991</v>
      </c>
      <c r="R23">
        <v>5.8782577777777778</v>
      </c>
      <c r="S23">
        <v>0</v>
      </c>
      <c r="T23">
        <v>0</v>
      </c>
      <c r="U23">
        <v>233.81167590717681</v>
      </c>
      <c r="V23">
        <v>1.8591115205930806</v>
      </c>
      <c r="W23">
        <v>4.8185750465282755</v>
      </c>
      <c r="X23">
        <v>17.338341707691068</v>
      </c>
      <c r="Y23">
        <v>0</v>
      </c>
      <c r="Z23">
        <v>0</v>
      </c>
      <c r="AA23">
        <v>10.311036823370841</v>
      </c>
      <c r="AB23">
        <v>9.6667751017917389</v>
      </c>
      <c r="AC23">
        <v>7.1093389737153725</v>
      </c>
      <c r="AD23">
        <v>8.9836701482250518</v>
      </c>
      <c r="AE23">
        <v>0</v>
      </c>
      <c r="AF23">
        <v>0</v>
      </c>
      <c r="AG23">
        <v>0</v>
      </c>
      <c r="AH23">
        <v>37.427211607010712</v>
      </c>
      <c r="AI23">
        <v>0</v>
      </c>
      <c r="AJ23">
        <v>0</v>
      </c>
      <c r="AK23">
        <v>12.572793940135762</v>
      </c>
      <c r="AL23">
        <v>17.054419200000002</v>
      </c>
      <c r="AM23">
        <v>1.2915122670647767</v>
      </c>
      <c r="AN23">
        <v>0</v>
      </c>
      <c r="AO23">
        <v>1.3522449460000003</v>
      </c>
      <c r="AP23">
        <v>2.569452647378625</v>
      </c>
      <c r="AQ23">
        <v>0</v>
      </c>
      <c r="AR23">
        <v>7.5622757384057966</v>
      </c>
      <c r="AS23">
        <v>3.6203797609663781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584.01279862274271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87.15066845637584</v>
      </c>
      <c r="L24">
        <v>34.540370965720939</v>
      </c>
      <c r="M24">
        <v>0</v>
      </c>
      <c r="N24">
        <v>17.338607968726304</v>
      </c>
      <c r="O24">
        <v>26.970837193194185</v>
      </c>
      <c r="P24">
        <v>31.785240924893372</v>
      </c>
      <c r="Q24">
        <v>2.9999999999999991</v>
      </c>
      <c r="R24">
        <v>5.8782577777777778</v>
      </c>
      <c r="S24">
        <v>0</v>
      </c>
      <c r="T24">
        <v>0</v>
      </c>
      <c r="U24">
        <v>233.81167590717681</v>
      </c>
      <c r="V24">
        <v>1.8591115205930806</v>
      </c>
      <c r="W24">
        <v>4.8185750465282755</v>
      </c>
      <c r="X24">
        <v>17.338341707691068</v>
      </c>
      <c r="Y24">
        <v>0</v>
      </c>
      <c r="Z24">
        <v>0</v>
      </c>
      <c r="AA24">
        <v>10.311036823370841</v>
      </c>
      <c r="AB24">
        <v>9.6667751017917389</v>
      </c>
      <c r="AC24">
        <v>7.1093389737153725</v>
      </c>
      <c r="AD24">
        <v>8.9836701482250518</v>
      </c>
      <c r="AE24">
        <v>0</v>
      </c>
      <c r="AF24">
        <v>0</v>
      </c>
      <c r="AG24">
        <v>0</v>
      </c>
      <c r="AH24">
        <v>37.427211607010712</v>
      </c>
      <c r="AI24">
        <v>0</v>
      </c>
      <c r="AJ24">
        <v>0</v>
      </c>
      <c r="AK24">
        <v>12.572793940135762</v>
      </c>
      <c r="AL24">
        <v>17.054419200000002</v>
      </c>
      <c r="AM24">
        <v>1.2915122670647767</v>
      </c>
      <c r="AN24">
        <v>0</v>
      </c>
      <c r="AO24">
        <v>1.3522449460000003</v>
      </c>
      <c r="AP24">
        <v>2.569452647378625</v>
      </c>
      <c r="AQ24">
        <v>0</v>
      </c>
      <c r="AR24">
        <v>7.5622757384057966</v>
      </c>
      <c r="AS24">
        <v>3.6203797609663781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584.01279862274271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87.120668226270368</v>
      </c>
      <c r="L25">
        <v>34.540370965720939</v>
      </c>
      <c r="M25">
        <v>0</v>
      </c>
      <c r="N25">
        <v>17.338607968726304</v>
      </c>
      <c r="O25">
        <v>26.970837193194185</v>
      </c>
      <c r="P25">
        <v>31.785240924893372</v>
      </c>
      <c r="Q25">
        <v>2.9999999999999991</v>
      </c>
      <c r="R25">
        <v>5.8407850409306326</v>
      </c>
      <c r="S25">
        <v>0</v>
      </c>
      <c r="T25">
        <v>0</v>
      </c>
      <c r="U25">
        <v>233.81167590717681</v>
      </c>
      <c r="V25">
        <v>1.8591115205930806</v>
      </c>
      <c r="W25">
        <v>4.8185750465282755</v>
      </c>
      <c r="X25">
        <v>17.338341707691068</v>
      </c>
      <c r="Y25">
        <v>0</v>
      </c>
      <c r="Z25">
        <v>0</v>
      </c>
      <c r="AA25">
        <v>10.311036823370841</v>
      </c>
      <c r="AB25">
        <v>9.6667751017917389</v>
      </c>
      <c r="AC25">
        <v>7.1093389737153725</v>
      </c>
      <c r="AD25">
        <v>8.9836701482250518</v>
      </c>
      <c r="AE25">
        <v>0</v>
      </c>
      <c r="AF25">
        <v>0</v>
      </c>
      <c r="AG25">
        <v>0</v>
      </c>
      <c r="AH25">
        <v>37.427211607010712</v>
      </c>
      <c r="AI25">
        <v>0</v>
      </c>
      <c r="AJ25">
        <v>0</v>
      </c>
      <c r="AK25">
        <v>12.572793940135762</v>
      </c>
      <c r="AL25">
        <v>17.054419200000002</v>
      </c>
      <c r="AM25">
        <v>1.2915122670647767</v>
      </c>
      <c r="AN25">
        <v>0</v>
      </c>
      <c r="AO25">
        <v>1.2443531120000004</v>
      </c>
      <c r="AP25">
        <v>2.569452647378625</v>
      </c>
      <c r="AQ25">
        <v>0</v>
      </c>
      <c r="AR25">
        <v>9.4528448000000012</v>
      </c>
      <c r="AS25">
        <v>3.6203797609663781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585.72800288338419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87.120668226270368</v>
      </c>
      <c r="L26">
        <v>34.540370965720939</v>
      </c>
      <c r="M26">
        <v>0</v>
      </c>
      <c r="N26">
        <v>17.338607968726304</v>
      </c>
      <c r="O26">
        <v>26.970837193194185</v>
      </c>
      <c r="P26">
        <v>31.785240924893372</v>
      </c>
      <c r="Q26">
        <v>2.9999999999999991</v>
      </c>
      <c r="R26">
        <v>5.7809782160083891</v>
      </c>
      <c r="S26">
        <v>0</v>
      </c>
      <c r="T26">
        <v>0</v>
      </c>
      <c r="U26">
        <v>233.81167590717681</v>
      </c>
      <c r="V26">
        <v>1.8591115205930806</v>
      </c>
      <c r="W26">
        <v>4.8185750465282755</v>
      </c>
      <c r="X26">
        <v>17.338341707691068</v>
      </c>
      <c r="Y26">
        <v>0</v>
      </c>
      <c r="Z26">
        <v>0</v>
      </c>
      <c r="AA26">
        <v>10.311036823370841</v>
      </c>
      <c r="AB26">
        <v>9.6667751017917389</v>
      </c>
      <c r="AC26">
        <v>7.1093389737153725</v>
      </c>
      <c r="AD26">
        <v>8.9836701482250518</v>
      </c>
      <c r="AE26">
        <v>0</v>
      </c>
      <c r="AF26">
        <v>0</v>
      </c>
      <c r="AG26">
        <v>0</v>
      </c>
      <c r="AH26">
        <v>37.427211607010712</v>
      </c>
      <c r="AI26">
        <v>0</v>
      </c>
      <c r="AJ26">
        <v>0</v>
      </c>
      <c r="AK26">
        <v>12.572793940135762</v>
      </c>
      <c r="AL26">
        <v>17.054419200000002</v>
      </c>
      <c r="AM26">
        <v>1.2915122670647767</v>
      </c>
      <c r="AN26">
        <v>0</v>
      </c>
      <c r="AO26">
        <v>1.2083889980000004</v>
      </c>
      <c r="AP26">
        <v>2.569452647378625</v>
      </c>
      <c r="AQ26">
        <v>0</v>
      </c>
      <c r="AR26">
        <v>9.4528448000000012</v>
      </c>
      <c r="AS26">
        <v>3.6203797609663781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585.63223194446198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86.689396025837183</v>
      </c>
      <c r="L27">
        <v>24.591251399491096</v>
      </c>
      <c r="M27">
        <v>0</v>
      </c>
      <c r="N27">
        <v>29.047878802354344</v>
      </c>
      <c r="O27">
        <v>48.771676195931654</v>
      </c>
      <c r="P27">
        <v>58.714701553063549</v>
      </c>
      <c r="Q27">
        <v>5.0278628998708017</v>
      </c>
      <c r="R27">
        <v>10.375394304635764</v>
      </c>
      <c r="S27">
        <v>0</v>
      </c>
      <c r="T27">
        <v>0</v>
      </c>
      <c r="U27">
        <v>233.81167590717681</v>
      </c>
      <c r="V27">
        <v>3.4984150943396224</v>
      </c>
      <c r="W27">
        <v>7.8408701231367468</v>
      </c>
      <c r="X27">
        <v>36.28319034376532</v>
      </c>
      <c r="Y27">
        <v>0</v>
      </c>
      <c r="Z27">
        <v>0</v>
      </c>
      <c r="AA27">
        <v>10.311036823370841</v>
      </c>
      <c r="AB27">
        <v>9.6667751017917389</v>
      </c>
      <c r="AC27">
        <v>7.1093389737153725</v>
      </c>
      <c r="AD27">
        <v>8.9836701482250518</v>
      </c>
      <c r="AE27">
        <v>0</v>
      </c>
      <c r="AF27">
        <v>0</v>
      </c>
      <c r="AG27">
        <v>0</v>
      </c>
      <c r="AH27">
        <v>37.427211607010712</v>
      </c>
      <c r="AI27">
        <v>0</v>
      </c>
      <c r="AJ27">
        <v>0</v>
      </c>
      <c r="AK27">
        <v>12.572793940135762</v>
      </c>
      <c r="AL27">
        <v>17.054419200000002</v>
      </c>
      <c r="AM27">
        <v>1.2915122670647767</v>
      </c>
      <c r="AN27">
        <v>0</v>
      </c>
      <c r="AO27">
        <v>1.1724251380000001</v>
      </c>
      <c r="AP27">
        <v>2.569452647378625</v>
      </c>
      <c r="AQ27">
        <v>0</v>
      </c>
      <c r="AR27">
        <v>7.5622757384057966</v>
      </c>
      <c r="AS27">
        <v>8.0306607498974856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668.40388498459902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157.10961003619931</v>
      </c>
      <c r="L28">
        <v>62.979344946397319</v>
      </c>
      <c r="M28">
        <v>0</v>
      </c>
      <c r="N28">
        <v>29.047878802354344</v>
      </c>
      <c r="O28">
        <v>48.771676195931654</v>
      </c>
      <c r="P28">
        <v>58.714701553063549</v>
      </c>
      <c r="Q28">
        <v>5.0278628998708017</v>
      </c>
      <c r="R28">
        <v>10.375394304635764</v>
      </c>
      <c r="S28">
        <v>0</v>
      </c>
      <c r="T28">
        <v>0</v>
      </c>
      <c r="U28">
        <v>233.81167590717681</v>
      </c>
      <c r="V28">
        <v>3.4984150943396224</v>
      </c>
      <c r="W28">
        <v>7.8690451371410122</v>
      </c>
      <c r="X28">
        <v>36.28319034376532</v>
      </c>
      <c r="Y28">
        <v>0</v>
      </c>
      <c r="Z28">
        <v>0</v>
      </c>
      <c r="AA28">
        <v>10.311036823370841</v>
      </c>
      <c r="AB28">
        <v>9.6667751017917389</v>
      </c>
      <c r="AC28">
        <v>7.1093389737153725</v>
      </c>
      <c r="AD28">
        <v>8.9836701482250518</v>
      </c>
      <c r="AE28">
        <v>0</v>
      </c>
      <c r="AF28">
        <v>0</v>
      </c>
      <c r="AG28">
        <v>0</v>
      </c>
      <c r="AH28">
        <v>37.427211607010712</v>
      </c>
      <c r="AI28">
        <v>0</v>
      </c>
      <c r="AJ28">
        <v>0</v>
      </c>
      <c r="AK28">
        <v>12.572793940135762</v>
      </c>
      <c r="AL28">
        <v>17.054419200000002</v>
      </c>
      <c r="AM28">
        <v>1.2915122670647767</v>
      </c>
      <c r="AN28">
        <v>0</v>
      </c>
      <c r="AO28">
        <v>1.1364612780000001</v>
      </c>
      <c r="AP28">
        <v>2.569452647378625</v>
      </c>
      <c r="AQ28">
        <v>0</v>
      </c>
      <c r="AR28">
        <v>7.5622757384057966</v>
      </c>
      <c r="AS28">
        <v>8.0306607498974856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777.20440369587163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103.45065855126676</v>
      </c>
      <c r="L29">
        <v>56.857828645715244</v>
      </c>
      <c r="M29">
        <v>0</v>
      </c>
      <c r="N29">
        <v>29.047878802354344</v>
      </c>
      <c r="O29">
        <v>48.771676195931654</v>
      </c>
      <c r="P29">
        <v>58.714701553063549</v>
      </c>
      <c r="Q29">
        <v>2.8892346049475264</v>
      </c>
      <c r="R29">
        <v>5.7809782160083891</v>
      </c>
      <c r="S29">
        <v>0</v>
      </c>
      <c r="T29">
        <v>0</v>
      </c>
      <c r="U29">
        <v>233.81167590717681</v>
      </c>
      <c r="V29">
        <v>1.9286761875511873</v>
      </c>
      <c r="W29">
        <v>7.8690451371410122</v>
      </c>
      <c r="X29">
        <v>36.28319034376532</v>
      </c>
      <c r="Y29">
        <v>0</v>
      </c>
      <c r="Z29">
        <v>0</v>
      </c>
      <c r="AA29">
        <v>10.311036823370841</v>
      </c>
      <c r="AB29">
        <v>9.6667751017917389</v>
      </c>
      <c r="AC29">
        <v>7.1093389737153725</v>
      </c>
      <c r="AD29">
        <v>8.9836701482250518</v>
      </c>
      <c r="AE29">
        <v>0</v>
      </c>
      <c r="AF29">
        <v>0</v>
      </c>
      <c r="AG29">
        <v>0</v>
      </c>
      <c r="AH29">
        <v>37.427211607010712</v>
      </c>
      <c r="AI29">
        <v>0</v>
      </c>
      <c r="AJ29">
        <v>0</v>
      </c>
      <c r="AK29">
        <v>12.572793940135762</v>
      </c>
      <c r="AL29">
        <v>17.054419200000002</v>
      </c>
      <c r="AM29">
        <v>1.2915122670647767</v>
      </c>
      <c r="AN29">
        <v>0</v>
      </c>
      <c r="AO29">
        <v>1.1364612780000001</v>
      </c>
      <c r="AP29">
        <v>2.569452647378625</v>
      </c>
      <c r="AQ29">
        <v>0</v>
      </c>
      <c r="AR29">
        <v>8.1024384000000005</v>
      </c>
      <c r="AS29">
        <v>8.0306607498974856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709.6613152815122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86.689396025837183</v>
      </c>
      <c r="L30">
        <v>33.710350396287701</v>
      </c>
      <c r="M30">
        <v>0</v>
      </c>
      <c r="N30">
        <v>29.047878802354344</v>
      </c>
      <c r="O30">
        <v>48.771676195931654</v>
      </c>
      <c r="P30">
        <v>58.714701553063549</v>
      </c>
      <c r="Q30">
        <v>2.8892346049475264</v>
      </c>
      <c r="R30">
        <v>5.7809782160083891</v>
      </c>
      <c r="S30">
        <v>0</v>
      </c>
      <c r="T30">
        <v>0</v>
      </c>
      <c r="U30">
        <v>233.81167590717681</v>
      </c>
      <c r="V30">
        <v>1.9286761875511873</v>
      </c>
      <c r="W30">
        <v>7.8690451371410122</v>
      </c>
      <c r="X30">
        <v>36.28319034376532</v>
      </c>
      <c r="Y30">
        <v>0</v>
      </c>
      <c r="Z30">
        <v>0</v>
      </c>
      <c r="AA30">
        <v>10.311036823370841</v>
      </c>
      <c r="AB30">
        <v>9.6667751017917389</v>
      </c>
      <c r="AC30">
        <v>7.1093389737153725</v>
      </c>
      <c r="AD30">
        <v>8.9836701482250518</v>
      </c>
      <c r="AE30">
        <v>0</v>
      </c>
      <c r="AF30">
        <v>0</v>
      </c>
      <c r="AG30">
        <v>0</v>
      </c>
      <c r="AH30">
        <v>37.427211607010712</v>
      </c>
      <c r="AI30">
        <v>0</v>
      </c>
      <c r="AJ30">
        <v>0</v>
      </c>
      <c r="AK30">
        <v>12.572793940135762</v>
      </c>
      <c r="AL30">
        <v>17.054419200000002</v>
      </c>
      <c r="AM30">
        <v>1.2915122670647767</v>
      </c>
      <c r="AN30">
        <v>0</v>
      </c>
      <c r="AO30">
        <v>1.1364612780000001</v>
      </c>
      <c r="AP30">
        <v>2.569452647378625</v>
      </c>
      <c r="AQ30">
        <v>0</v>
      </c>
      <c r="AR30">
        <v>8.1024384000000005</v>
      </c>
      <c r="AS30">
        <v>8.0306607498974856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669.75257450665492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86.689396025837183</v>
      </c>
      <c r="L31">
        <v>33.710350396287701</v>
      </c>
      <c r="M31">
        <v>0</v>
      </c>
      <c r="N31">
        <v>29.047878802354344</v>
      </c>
      <c r="O31">
        <v>48.771676195931654</v>
      </c>
      <c r="P31">
        <v>58.714701553063549</v>
      </c>
      <c r="Q31">
        <v>2.8892346049475264</v>
      </c>
      <c r="R31">
        <v>5.7809782160083891</v>
      </c>
      <c r="S31">
        <v>0</v>
      </c>
      <c r="T31">
        <v>0</v>
      </c>
      <c r="U31">
        <v>228.51804474866313</v>
      </c>
      <c r="V31">
        <v>1.9283622225705326</v>
      </c>
      <c r="W31">
        <v>6.2012440742143582</v>
      </c>
      <c r="X31">
        <v>27.320266779993077</v>
      </c>
      <c r="Y31">
        <v>0</v>
      </c>
      <c r="Z31">
        <v>0</v>
      </c>
      <c r="AA31">
        <v>10.311036823370841</v>
      </c>
      <c r="AB31">
        <v>9.6667751017917389</v>
      </c>
      <c r="AC31">
        <v>7.1093389737153725</v>
      </c>
      <c r="AD31">
        <v>8.9836701482250518</v>
      </c>
      <c r="AE31">
        <v>0</v>
      </c>
      <c r="AF31">
        <v>0</v>
      </c>
      <c r="AG31">
        <v>0</v>
      </c>
      <c r="AH31">
        <v>37.427211607010712</v>
      </c>
      <c r="AI31">
        <v>0</v>
      </c>
      <c r="AJ31">
        <v>0</v>
      </c>
      <c r="AK31">
        <v>12.572793940135762</v>
      </c>
      <c r="AL31">
        <v>17.054419200000002</v>
      </c>
      <c r="AM31">
        <v>1.2915122670647767</v>
      </c>
      <c r="AN31">
        <v>0</v>
      </c>
      <c r="AO31">
        <v>2.0283675460000006</v>
      </c>
      <c r="AP31">
        <v>0</v>
      </c>
      <c r="AQ31">
        <v>0</v>
      </c>
      <c r="AR31">
        <v>8.1024384000000005</v>
      </c>
      <c r="AS31">
        <v>3.6203797609663781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647.74007738815203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86.689396025837183</v>
      </c>
      <c r="L32">
        <v>33.710350396287701</v>
      </c>
      <c r="M32">
        <v>0</v>
      </c>
      <c r="N32">
        <v>29.047878802354344</v>
      </c>
      <c r="O32">
        <v>48.771676195931654</v>
      </c>
      <c r="P32">
        <v>58.714701553063549</v>
      </c>
      <c r="Q32">
        <v>2.8892346049475264</v>
      </c>
      <c r="R32">
        <v>5.7809782160083891</v>
      </c>
      <c r="S32">
        <v>0</v>
      </c>
      <c r="T32">
        <v>0</v>
      </c>
      <c r="U32">
        <v>228.51804474866313</v>
      </c>
      <c r="V32">
        <v>1.9283622225705326</v>
      </c>
      <c r="W32">
        <v>4.8175330726102947</v>
      </c>
      <c r="X32">
        <v>18.299371819310775</v>
      </c>
      <c r="Y32">
        <v>0</v>
      </c>
      <c r="Z32">
        <v>0</v>
      </c>
      <c r="AA32">
        <v>10.311036823370841</v>
      </c>
      <c r="AB32">
        <v>9.6667751017917389</v>
      </c>
      <c r="AC32">
        <v>7.1093389737153725</v>
      </c>
      <c r="AD32">
        <v>8.9836701482250518</v>
      </c>
      <c r="AE32">
        <v>0</v>
      </c>
      <c r="AF32">
        <v>0</v>
      </c>
      <c r="AG32">
        <v>0</v>
      </c>
      <c r="AH32">
        <v>37.427211607010712</v>
      </c>
      <c r="AI32">
        <v>0</v>
      </c>
      <c r="AJ32">
        <v>0</v>
      </c>
      <c r="AK32">
        <v>12.572793940135762</v>
      </c>
      <c r="AL32">
        <v>17.054419200000002</v>
      </c>
      <c r="AM32">
        <v>1.2915122670647767</v>
      </c>
      <c r="AN32">
        <v>0</v>
      </c>
      <c r="AO32">
        <v>2.0283675460000006</v>
      </c>
      <c r="AP32">
        <v>0</v>
      </c>
      <c r="AQ32">
        <v>0</v>
      </c>
      <c r="AR32">
        <v>8.1024384000000005</v>
      </c>
      <c r="AS32">
        <v>3.6203797609663781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637.33547142586565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87.120668226270368</v>
      </c>
      <c r="L33">
        <v>33.710514726653038</v>
      </c>
      <c r="M33">
        <v>0</v>
      </c>
      <c r="N33">
        <v>29.047878802354344</v>
      </c>
      <c r="O33">
        <v>48.771676195931654</v>
      </c>
      <c r="P33">
        <v>58.714701553063549</v>
      </c>
      <c r="Q33">
        <v>2.9999999999999991</v>
      </c>
      <c r="R33">
        <v>5.7809782160083891</v>
      </c>
      <c r="S33">
        <v>0</v>
      </c>
      <c r="T33">
        <v>0</v>
      </c>
      <c r="U33">
        <v>228.51804474866313</v>
      </c>
      <c r="V33">
        <v>1.9283622225705326</v>
      </c>
      <c r="W33">
        <v>4.8175330726102947</v>
      </c>
      <c r="X33">
        <v>18.299371819310775</v>
      </c>
      <c r="Y33">
        <v>0</v>
      </c>
      <c r="Z33">
        <v>0</v>
      </c>
      <c r="AA33">
        <v>10.311036823370841</v>
      </c>
      <c r="AB33">
        <v>9.6667751017917389</v>
      </c>
      <c r="AC33">
        <v>7.1093389737153725</v>
      </c>
      <c r="AD33">
        <v>8.9836701482250518</v>
      </c>
      <c r="AE33">
        <v>0</v>
      </c>
      <c r="AF33">
        <v>0</v>
      </c>
      <c r="AG33">
        <v>0</v>
      </c>
      <c r="AH33">
        <v>37.427211607010712</v>
      </c>
      <c r="AI33">
        <v>0</v>
      </c>
      <c r="AJ33">
        <v>0</v>
      </c>
      <c r="AK33">
        <v>12.572793940135762</v>
      </c>
      <c r="AL33">
        <v>17.054419200000002</v>
      </c>
      <c r="AM33">
        <v>1.2915122670647767</v>
      </c>
      <c r="AN33">
        <v>0</v>
      </c>
      <c r="AO33">
        <v>2.1362593800000003</v>
      </c>
      <c r="AP33">
        <v>0</v>
      </c>
      <c r="AQ33">
        <v>0</v>
      </c>
      <c r="AR33">
        <v>8.1024384000000005</v>
      </c>
      <c r="AS33">
        <v>3.6203797609663781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637.98556518571661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87.120668226270368</v>
      </c>
      <c r="L34">
        <v>34.540370965720939</v>
      </c>
      <c r="M34">
        <v>0</v>
      </c>
      <c r="N34">
        <v>29.047878802354344</v>
      </c>
      <c r="O34">
        <v>48.771676195931654</v>
      </c>
      <c r="P34">
        <v>58.714701553063549</v>
      </c>
      <c r="Q34">
        <v>2.9999999999999991</v>
      </c>
      <c r="R34">
        <v>5.7809782160083891</v>
      </c>
      <c r="S34">
        <v>0</v>
      </c>
      <c r="T34">
        <v>0</v>
      </c>
      <c r="U34">
        <v>228.51804474866313</v>
      </c>
      <c r="V34">
        <v>1.9283622225705326</v>
      </c>
      <c r="W34">
        <v>4.8175330726102947</v>
      </c>
      <c r="X34">
        <v>18.299371819310775</v>
      </c>
      <c r="Y34">
        <v>0</v>
      </c>
      <c r="Z34">
        <v>0</v>
      </c>
      <c r="AA34">
        <v>10.311036823370841</v>
      </c>
      <c r="AB34">
        <v>9.6667751017917389</v>
      </c>
      <c r="AC34">
        <v>7.1093389737153725</v>
      </c>
      <c r="AD34">
        <v>8.9836701482250518</v>
      </c>
      <c r="AE34">
        <v>0</v>
      </c>
      <c r="AF34">
        <v>0</v>
      </c>
      <c r="AG34">
        <v>0</v>
      </c>
      <c r="AH34">
        <v>37.427211607010712</v>
      </c>
      <c r="AI34">
        <v>0</v>
      </c>
      <c r="AJ34">
        <v>0</v>
      </c>
      <c r="AK34">
        <v>12.572793940135762</v>
      </c>
      <c r="AL34">
        <v>17.054419200000002</v>
      </c>
      <c r="AM34">
        <v>1.2915122670647767</v>
      </c>
      <c r="AN34">
        <v>0</v>
      </c>
      <c r="AO34">
        <v>2.1362593800000003</v>
      </c>
      <c r="AP34">
        <v>0</v>
      </c>
      <c r="AQ34">
        <v>0</v>
      </c>
      <c r="AR34">
        <v>8.1024384000000005</v>
      </c>
      <c r="AS34">
        <v>3.6203797609663781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638.81542142478452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87.120668226270368</v>
      </c>
      <c r="L35">
        <v>34.540370965720939</v>
      </c>
      <c r="M35">
        <v>0</v>
      </c>
      <c r="N35">
        <v>29.047878802354344</v>
      </c>
      <c r="O35">
        <v>48.771676195931654</v>
      </c>
      <c r="P35">
        <v>58.714701553063549</v>
      </c>
      <c r="Q35">
        <v>2.9999999999999991</v>
      </c>
      <c r="R35">
        <v>5.8407850409306326</v>
      </c>
      <c r="S35">
        <v>0</v>
      </c>
      <c r="T35">
        <v>0</v>
      </c>
      <c r="U35">
        <v>228.51804474866313</v>
      </c>
      <c r="V35">
        <v>1.9283622225705326</v>
      </c>
      <c r="W35">
        <v>4.8175330726102947</v>
      </c>
      <c r="X35">
        <v>18.299371819310775</v>
      </c>
      <c r="Y35">
        <v>0</v>
      </c>
      <c r="Z35">
        <v>0</v>
      </c>
      <c r="AA35">
        <v>10.311036823370841</v>
      </c>
      <c r="AB35">
        <v>9.6667751017917389</v>
      </c>
      <c r="AC35">
        <v>7.1093389737153725</v>
      </c>
      <c r="AD35">
        <v>8.9836701482250518</v>
      </c>
      <c r="AE35">
        <v>3.9238361722302515</v>
      </c>
      <c r="AF35">
        <v>0</v>
      </c>
      <c r="AG35">
        <v>0</v>
      </c>
      <c r="AH35">
        <v>37.427211607010712</v>
      </c>
      <c r="AI35">
        <v>0</v>
      </c>
      <c r="AJ35">
        <v>0</v>
      </c>
      <c r="AK35">
        <v>12.572793940135762</v>
      </c>
      <c r="AL35">
        <v>17.054419200000002</v>
      </c>
      <c r="AM35">
        <v>1.2915122670647767</v>
      </c>
      <c r="AN35">
        <v>0</v>
      </c>
      <c r="AO35">
        <v>2.1362593800000003</v>
      </c>
      <c r="AP35">
        <v>0</v>
      </c>
      <c r="AQ35">
        <v>0</v>
      </c>
      <c r="AR35">
        <v>9.4528448000000012</v>
      </c>
      <c r="AS35">
        <v>3.6203797609663781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644.14947082193703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87.120668226270368</v>
      </c>
      <c r="L36">
        <v>34.540370965720939</v>
      </c>
      <c r="M36">
        <v>0</v>
      </c>
      <c r="N36">
        <v>29.047878802354344</v>
      </c>
      <c r="O36">
        <v>48.771676195931654</v>
      </c>
      <c r="P36">
        <v>58.714701553063549</v>
      </c>
      <c r="Q36">
        <v>2.9999999999999991</v>
      </c>
      <c r="R36">
        <v>5.8407850409306326</v>
      </c>
      <c r="S36">
        <v>0</v>
      </c>
      <c r="T36">
        <v>0</v>
      </c>
      <c r="U36">
        <v>228.51804474866313</v>
      </c>
      <c r="V36">
        <v>1.9283622225705326</v>
      </c>
      <c r="W36">
        <v>4.8175330726102947</v>
      </c>
      <c r="X36">
        <v>18.299371819310775</v>
      </c>
      <c r="Y36">
        <v>0</v>
      </c>
      <c r="Z36">
        <v>0</v>
      </c>
      <c r="AA36">
        <v>10.311036823370841</v>
      </c>
      <c r="AB36">
        <v>9.6667751017917389</v>
      </c>
      <c r="AC36">
        <v>7.1093389737153725</v>
      </c>
      <c r="AD36">
        <v>8.9836701482250518</v>
      </c>
      <c r="AE36">
        <v>7.8476718839518078</v>
      </c>
      <c r="AF36">
        <v>0</v>
      </c>
      <c r="AG36">
        <v>0</v>
      </c>
      <c r="AH36">
        <v>37.427211607010712</v>
      </c>
      <c r="AI36">
        <v>0</v>
      </c>
      <c r="AJ36">
        <v>0</v>
      </c>
      <c r="AK36">
        <v>12.572793940135762</v>
      </c>
      <c r="AL36">
        <v>17.054419200000002</v>
      </c>
      <c r="AM36">
        <v>1.2915122670647767</v>
      </c>
      <c r="AN36">
        <v>0</v>
      </c>
      <c r="AO36">
        <v>2.1362593800000003</v>
      </c>
      <c r="AP36">
        <v>0</v>
      </c>
      <c r="AQ36">
        <v>0</v>
      </c>
      <c r="AR36">
        <v>9.4528448000000012</v>
      </c>
      <c r="AS36">
        <v>3.6203797609663781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648.07330653365852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87.120668226270368</v>
      </c>
      <c r="L37">
        <v>34.540370965720939</v>
      </c>
      <c r="M37">
        <v>0</v>
      </c>
      <c r="N37">
        <v>16.378171662394795</v>
      </c>
      <c r="O37">
        <v>40.449272055332521</v>
      </c>
      <c r="P37">
        <v>58.714701553063549</v>
      </c>
      <c r="Q37">
        <v>2.9999999999999991</v>
      </c>
      <c r="R37">
        <v>5.8407850409306326</v>
      </c>
      <c r="S37">
        <v>0</v>
      </c>
      <c r="T37">
        <v>0</v>
      </c>
      <c r="U37">
        <v>228.51804474866313</v>
      </c>
      <c r="V37">
        <v>1.9283622225705326</v>
      </c>
      <c r="W37">
        <v>4.8175330726102947</v>
      </c>
      <c r="X37">
        <v>18.299371819310775</v>
      </c>
      <c r="Y37">
        <v>0</v>
      </c>
      <c r="Z37">
        <v>0</v>
      </c>
      <c r="AA37">
        <v>10.311036823370841</v>
      </c>
      <c r="AB37">
        <v>9.6667751017917389</v>
      </c>
      <c r="AC37">
        <v>7.1093389737153725</v>
      </c>
      <c r="AD37">
        <v>8.9836701482250518</v>
      </c>
      <c r="AE37">
        <v>11.771508056182061</v>
      </c>
      <c r="AF37">
        <v>0</v>
      </c>
      <c r="AG37">
        <v>0</v>
      </c>
      <c r="AH37">
        <v>37.427211607010712</v>
      </c>
      <c r="AI37">
        <v>0</v>
      </c>
      <c r="AJ37">
        <v>0</v>
      </c>
      <c r="AK37">
        <v>12.572793940135762</v>
      </c>
      <c r="AL37">
        <v>17.054419200000002</v>
      </c>
      <c r="AM37">
        <v>1.2915122670647767</v>
      </c>
      <c r="AN37">
        <v>0</v>
      </c>
      <c r="AO37">
        <v>7.192797400000002E-2</v>
      </c>
      <c r="AP37">
        <v>0</v>
      </c>
      <c r="AQ37">
        <v>0</v>
      </c>
      <c r="AR37">
        <v>8.1024384000000005</v>
      </c>
      <c r="AS37">
        <v>3.6203797609663781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627.59029361933005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87.120668226270368</v>
      </c>
      <c r="L38">
        <v>34.540370965720939</v>
      </c>
      <c r="M38">
        <v>0</v>
      </c>
      <c r="N38">
        <v>16.378171662394795</v>
      </c>
      <c r="O38">
        <v>26.007386532654284</v>
      </c>
      <c r="P38">
        <v>30.824019816901416</v>
      </c>
      <c r="Q38">
        <v>2.9999999999999991</v>
      </c>
      <c r="R38">
        <v>5.8407850409306326</v>
      </c>
      <c r="S38">
        <v>0</v>
      </c>
      <c r="T38">
        <v>0</v>
      </c>
      <c r="U38">
        <v>228.51804474866313</v>
      </c>
      <c r="V38">
        <v>1.9283622225705326</v>
      </c>
      <c r="W38">
        <v>4.8175330726102947</v>
      </c>
      <c r="X38">
        <v>18.299371819310775</v>
      </c>
      <c r="Y38">
        <v>0</v>
      </c>
      <c r="Z38">
        <v>0</v>
      </c>
      <c r="AA38">
        <v>10.311036823370841</v>
      </c>
      <c r="AB38">
        <v>9.6667751017917389</v>
      </c>
      <c r="AC38">
        <v>7.1093389737153725</v>
      </c>
      <c r="AD38">
        <v>8.9836701482250518</v>
      </c>
      <c r="AE38">
        <v>11.771508056182061</v>
      </c>
      <c r="AF38">
        <v>0</v>
      </c>
      <c r="AG38">
        <v>0</v>
      </c>
      <c r="AH38">
        <v>37.427211607010712</v>
      </c>
      <c r="AI38">
        <v>0</v>
      </c>
      <c r="AJ38">
        <v>0</v>
      </c>
      <c r="AK38">
        <v>12.572793940135762</v>
      </c>
      <c r="AL38">
        <v>17.054419200000002</v>
      </c>
      <c r="AM38">
        <v>1.2915122670647767</v>
      </c>
      <c r="AN38">
        <v>0</v>
      </c>
      <c r="AO38">
        <v>7.192797400000002E-2</v>
      </c>
      <c r="AP38">
        <v>0</v>
      </c>
      <c r="AQ38">
        <v>0</v>
      </c>
      <c r="AR38">
        <v>8.1024384000000005</v>
      </c>
      <c r="AS38">
        <v>3.6203797609663781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585.25772636048976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87.120668226270368</v>
      </c>
      <c r="L39">
        <v>34.540370965720939</v>
      </c>
      <c r="M39">
        <v>0</v>
      </c>
      <c r="N39">
        <v>16.378171662394795</v>
      </c>
      <c r="O39">
        <v>26.007386532654284</v>
      </c>
      <c r="P39">
        <v>30.824019816901416</v>
      </c>
      <c r="Q39">
        <v>2.9999999999999991</v>
      </c>
      <c r="R39">
        <v>5.8407850409306326</v>
      </c>
      <c r="S39">
        <v>0</v>
      </c>
      <c r="T39">
        <v>0</v>
      </c>
      <c r="U39">
        <v>228.51804474866313</v>
      </c>
      <c r="V39">
        <v>1.9293549869451696</v>
      </c>
      <c r="W39">
        <v>4.8185750465282755</v>
      </c>
      <c r="X39">
        <v>18.300197861605</v>
      </c>
      <c r="Y39">
        <v>0</v>
      </c>
      <c r="Z39">
        <v>0</v>
      </c>
      <c r="AA39">
        <v>10.311036823370841</v>
      </c>
      <c r="AB39">
        <v>9.6667751017917389</v>
      </c>
      <c r="AC39">
        <v>7.1093389737153725</v>
      </c>
      <c r="AD39">
        <v>8.9836701482250518</v>
      </c>
      <c r="AE39">
        <v>11.771508056182061</v>
      </c>
      <c r="AF39">
        <v>0</v>
      </c>
      <c r="AG39">
        <v>0</v>
      </c>
      <c r="AH39">
        <v>37.427211607010712</v>
      </c>
      <c r="AI39">
        <v>0</v>
      </c>
      <c r="AJ39">
        <v>0</v>
      </c>
      <c r="AK39">
        <v>12.572793940135762</v>
      </c>
      <c r="AL39">
        <v>17.054419200000002</v>
      </c>
      <c r="AM39">
        <v>1.2915122670647767</v>
      </c>
      <c r="AN39">
        <v>0</v>
      </c>
      <c r="AO39">
        <v>7.192797400000002E-2</v>
      </c>
      <c r="AP39">
        <v>0</v>
      </c>
      <c r="AQ39">
        <v>0</v>
      </c>
      <c r="AR39">
        <v>8.1024384000000005</v>
      </c>
      <c r="AS39">
        <v>3.6203797609663781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585.26058714107671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87.120668226270368</v>
      </c>
      <c r="L40">
        <v>34.540370965720939</v>
      </c>
      <c r="M40">
        <v>0</v>
      </c>
      <c r="N40">
        <v>16.378171662394795</v>
      </c>
      <c r="O40">
        <v>26.007386532654284</v>
      </c>
      <c r="P40">
        <v>30.824019816901416</v>
      </c>
      <c r="Q40">
        <v>2.9999999999999991</v>
      </c>
      <c r="R40">
        <v>5.8407850409306326</v>
      </c>
      <c r="S40">
        <v>0</v>
      </c>
      <c r="T40">
        <v>0</v>
      </c>
      <c r="U40">
        <v>228.51804474866313</v>
      </c>
      <c r="V40">
        <v>1.9293549869451696</v>
      </c>
      <c r="W40">
        <v>4.8185750465282755</v>
      </c>
      <c r="X40">
        <v>18.300197861605</v>
      </c>
      <c r="Y40">
        <v>0</v>
      </c>
      <c r="Z40">
        <v>0</v>
      </c>
      <c r="AA40">
        <v>10.311036823370841</v>
      </c>
      <c r="AB40">
        <v>9.6667751017917389</v>
      </c>
      <c r="AC40">
        <v>7.1093389737153725</v>
      </c>
      <c r="AD40">
        <v>8.9836701482250518</v>
      </c>
      <c r="AE40">
        <v>11.771508056182061</v>
      </c>
      <c r="AF40">
        <v>0</v>
      </c>
      <c r="AG40">
        <v>0</v>
      </c>
      <c r="AH40">
        <v>37.427211607010712</v>
      </c>
      <c r="AI40">
        <v>0</v>
      </c>
      <c r="AJ40">
        <v>0</v>
      </c>
      <c r="AK40">
        <v>12.572793940135762</v>
      </c>
      <c r="AL40">
        <v>17.054419200000002</v>
      </c>
      <c r="AM40">
        <v>1.2915122670647767</v>
      </c>
      <c r="AN40">
        <v>0</v>
      </c>
      <c r="AO40">
        <v>7.192797400000002E-2</v>
      </c>
      <c r="AP40">
        <v>0</v>
      </c>
      <c r="AQ40">
        <v>0</v>
      </c>
      <c r="AR40">
        <v>8.1024384000000005</v>
      </c>
      <c r="AS40">
        <v>3.6203797609663781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585.26058714107671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87.120668226270368</v>
      </c>
      <c r="L41">
        <v>34.540370965720939</v>
      </c>
      <c r="M41">
        <v>0</v>
      </c>
      <c r="N41">
        <v>16.378171662394795</v>
      </c>
      <c r="O41">
        <v>48.771676195931654</v>
      </c>
      <c r="P41">
        <v>58.714701553063549</v>
      </c>
      <c r="Q41">
        <v>2.9999999999999991</v>
      </c>
      <c r="R41">
        <v>5.8407850409306326</v>
      </c>
      <c r="S41">
        <v>0</v>
      </c>
      <c r="T41">
        <v>0</v>
      </c>
      <c r="U41">
        <v>228.51804474866313</v>
      </c>
      <c r="V41">
        <v>1.9293549869451696</v>
      </c>
      <c r="W41">
        <v>4.8185750465282755</v>
      </c>
      <c r="X41">
        <v>18.300197861605</v>
      </c>
      <c r="Y41">
        <v>0</v>
      </c>
      <c r="Z41">
        <v>0</v>
      </c>
      <c r="AA41">
        <v>10.311036823370841</v>
      </c>
      <c r="AB41">
        <v>9.6667751017917389</v>
      </c>
      <c r="AC41">
        <v>7.1093389737153725</v>
      </c>
      <c r="AD41">
        <v>8.9836701482250518</v>
      </c>
      <c r="AE41">
        <v>11.771508056182061</v>
      </c>
      <c r="AF41">
        <v>0</v>
      </c>
      <c r="AG41">
        <v>0</v>
      </c>
      <c r="AH41">
        <v>37.427211607010712</v>
      </c>
      <c r="AI41">
        <v>0</v>
      </c>
      <c r="AJ41">
        <v>0</v>
      </c>
      <c r="AK41">
        <v>12.572793940135762</v>
      </c>
      <c r="AL41">
        <v>17.054419200000002</v>
      </c>
      <c r="AM41">
        <v>1.2915122670647767</v>
      </c>
      <c r="AN41">
        <v>0</v>
      </c>
      <c r="AO41">
        <v>0.50349556400000006</v>
      </c>
      <c r="AP41">
        <v>0</v>
      </c>
      <c r="AQ41">
        <v>0</v>
      </c>
      <c r="AR41">
        <v>8.1024384000000005</v>
      </c>
      <c r="AS41">
        <v>3.6203797609663781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636.34712613051613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87.120668226270368</v>
      </c>
      <c r="L42">
        <v>34.540370965720939</v>
      </c>
      <c r="M42">
        <v>0</v>
      </c>
      <c r="N42">
        <v>16.378171662394795</v>
      </c>
      <c r="O42">
        <v>48.771676195931654</v>
      </c>
      <c r="P42">
        <v>58.714701553063549</v>
      </c>
      <c r="Q42">
        <v>2.9999999999999991</v>
      </c>
      <c r="R42">
        <v>5.8407850409306326</v>
      </c>
      <c r="S42">
        <v>0</v>
      </c>
      <c r="T42">
        <v>0</v>
      </c>
      <c r="U42">
        <v>228.51804474866313</v>
      </c>
      <c r="V42">
        <v>1.9293549869451696</v>
      </c>
      <c r="W42">
        <v>4.8185750465282755</v>
      </c>
      <c r="X42">
        <v>18.300197861605</v>
      </c>
      <c r="Y42">
        <v>0</v>
      </c>
      <c r="Z42">
        <v>0</v>
      </c>
      <c r="AA42">
        <v>10.311036823370841</v>
      </c>
      <c r="AB42">
        <v>9.6667751017917389</v>
      </c>
      <c r="AC42">
        <v>7.1093389737153725</v>
      </c>
      <c r="AD42">
        <v>8.9836701482250518</v>
      </c>
      <c r="AE42">
        <v>11.771508056182061</v>
      </c>
      <c r="AF42">
        <v>0</v>
      </c>
      <c r="AG42">
        <v>0</v>
      </c>
      <c r="AH42">
        <v>37.427211607010712</v>
      </c>
      <c r="AI42">
        <v>0</v>
      </c>
      <c r="AJ42">
        <v>0</v>
      </c>
      <c r="AK42">
        <v>12.572793940135762</v>
      </c>
      <c r="AL42">
        <v>17.054419200000002</v>
      </c>
      <c r="AM42">
        <v>1.2915122670647767</v>
      </c>
      <c r="AN42">
        <v>0</v>
      </c>
      <c r="AO42">
        <v>0.50349556400000006</v>
      </c>
      <c r="AP42">
        <v>0</v>
      </c>
      <c r="AQ42">
        <v>0</v>
      </c>
      <c r="AR42">
        <v>8.1024384000000005</v>
      </c>
      <c r="AS42">
        <v>3.6203797609663781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636.34712613051613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87.120668226270368</v>
      </c>
      <c r="L43">
        <v>34.540370965720939</v>
      </c>
      <c r="M43">
        <v>0</v>
      </c>
      <c r="N43">
        <v>16.378171662394795</v>
      </c>
      <c r="O43">
        <v>25.039176358979532</v>
      </c>
      <c r="P43">
        <v>58.714701553063549</v>
      </c>
      <c r="Q43">
        <v>2.9999999999999991</v>
      </c>
      <c r="R43">
        <v>5.8407850409306326</v>
      </c>
      <c r="S43">
        <v>0</v>
      </c>
      <c r="T43">
        <v>0</v>
      </c>
      <c r="U43">
        <v>228.51804474866313</v>
      </c>
      <c r="V43">
        <v>1.9293549869451696</v>
      </c>
      <c r="W43">
        <v>4.8185750465282755</v>
      </c>
      <c r="X43">
        <v>18.300197861605</v>
      </c>
      <c r="Y43">
        <v>0</v>
      </c>
      <c r="Z43">
        <v>0</v>
      </c>
      <c r="AA43">
        <v>10.311036823370841</v>
      </c>
      <c r="AB43">
        <v>9.6667751017917389</v>
      </c>
      <c r="AC43">
        <v>7.1093389737153725</v>
      </c>
      <c r="AD43">
        <v>8.9836701482250518</v>
      </c>
      <c r="AE43">
        <v>11.771508056182061</v>
      </c>
      <c r="AF43">
        <v>0</v>
      </c>
      <c r="AG43">
        <v>0</v>
      </c>
      <c r="AH43">
        <v>37.427211607010712</v>
      </c>
      <c r="AI43">
        <v>0</v>
      </c>
      <c r="AJ43">
        <v>0</v>
      </c>
      <c r="AK43">
        <v>12.572793940135762</v>
      </c>
      <c r="AL43">
        <v>17.054419200000002</v>
      </c>
      <c r="AM43">
        <v>1.2915122670647767</v>
      </c>
      <c r="AN43">
        <v>0</v>
      </c>
      <c r="AO43">
        <v>0.50349556400000006</v>
      </c>
      <c r="AP43">
        <v>0</v>
      </c>
      <c r="AQ43">
        <v>0</v>
      </c>
      <c r="AR43">
        <v>8.1024384000000005</v>
      </c>
      <c r="AS43">
        <v>3.6203797609663781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612.61462629356402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87.120668226270368</v>
      </c>
      <c r="L44">
        <v>34.540370965720939</v>
      </c>
      <c r="M44">
        <v>0</v>
      </c>
      <c r="N44">
        <v>16.378171662394795</v>
      </c>
      <c r="O44">
        <v>25.039176358979532</v>
      </c>
      <c r="P44">
        <v>58.714701553063549</v>
      </c>
      <c r="Q44">
        <v>2.9999999999999991</v>
      </c>
      <c r="R44">
        <v>5.8407850409306326</v>
      </c>
      <c r="S44">
        <v>0</v>
      </c>
      <c r="T44">
        <v>0</v>
      </c>
      <c r="U44">
        <v>228.51804474866313</v>
      </c>
      <c r="V44">
        <v>1.9293549869451696</v>
      </c>
      <c r="W44">
        <v>4.8185750465282755</v>
      </c>
      <c r="X44">
        <v>18.300197861605</v>
      </c>
      <c r="Y44">
        <v>0</v>
      </c>
      <c r="Z44">
        <v>0</v>
      </c>
      <c r="AA44">
        <v>10.311036823370841</v>
      </c>
      <c r="AB44">
        <v>9.6667751017917389</v>
      </c>
      <c r="AC44">
        <v>7.1093389737153725</v>
      </c>
      <c r="AD44">
        <v>8.9836701482250518</v>
      </c>
      <c r="AE44">
        <v>11.771508056182061</v>
      </c>
      <c r="AF44">
        <v>0</v>
      </c>
      <c r="AG44">
        <v>0</v>
      </c>
      <c r="AH44">
        <v>37.427211607010712</v>
      </c>
      <c r="AI44">
        <v>0</v>
      </c>
      <c r="AJ44">
        <v>0</v>
      </c>
      <c r="AK44">
        <v>12.572793940135762</v>
      </c>
      <c r="AL44">
        <v>17.054419200000002</v>
      </c>
      <c r="AM44">
        <v>1.2915122670647767</v>
      </c>
      <c r="AN44">
        <v>0</v>
      </c>
      <c r="AO44">
        <v>0.50349556400000006</v>
      </c>
      <c r="AP44">
        <v>0</v>
      </c>
      <c r="AQ44">
        <v>0</v>
      </c>
      <c r="AR44">
        <v>8.1024384000000005</v>
      </c>
      <c r="AS44">
        <v>3.6203797609663781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612.61462629356402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87.120668226270368</v>
      </c>
      <c r="L45">
        <v>34.540370965720939</v>
      </c>
      <c r="M45">
        <v>0</v>
      </c>
      <c r="N45">
        <v>29.047878802354344</v>
      </c>
      <c r="O45">
        <v>48.771676195931654</v>
      </c>
      <c r="P45">
        <v>58.714701553063549</v>
      </c>
      <c r="Q45">
        <v>3.7217692439678287</v>
      </c>
      <c r="R45">
        <v>6.000390879478827</v>
      </c>
      <c r="S45">
        <v>0</v>
      </c>
      <c r="T45">
        <v>0</v>
      </c>
      <c r="U45">
        <v>228.51804474866313</v>
      </c>
      <c r="V45">
        <v>1.9294727165048544</v>
      </c>
      <c r="W45">
        <v>7.8690451371410122</v>
      </c>
      <c r="X45">
        <v>36.28319034376532</v>
      </c>
      <c r="Y45">
        <v>0</v>
      </c>
      <c r="Z45">
        <v>0</v>
      </c>
      <c r="AA45">
        <v>10.311036823370841</v>
      </c>
      <c r="AB45">
        <v>9.6667751017917389</v>
      </c>
      <c r="AC45">
        <v>7.1093389737153725</v>
      </c>
      <c r="AD45">
        <v>8.9836701482250518</v>
      </c>
      <c r="AE45">
        <v>11.771508056182061</v>
      </c>
      <c r="AF45">
        <v>0</v>
      </c>
      <c r="AG45">
        <v>0</v>
      </c>
      <c r="AH45">
        <v>37.427211607010712</v>
      </c>
      <c r="AI45">
        <v>0</v>
      </c>
      <c r="AJ45">
        <v>0</v>
      </c>
      <c r="AK45">
        <v>12.572793940135762</v>
      </c>
      <c r="AL45">
        <v>11.369612800000002</v>
      </c>
      <c r="AM45">
        <v>1.2915122670647767</v>
      </c>
      <c r="AN45">
        <v>0</v>
      </c>
      <c r="AO45">
        <v>0.50349556400000006</v>
      </c>
      <c r="AP45">
        <v>0</v>
      </c>
      <c r="AQ45">
        <v>0</v>
      </c>
      <c r="AR45">
        <v>8.1024384000000005</v>
      </c>
      <c r="AS45">
        <v>8.0306607498974856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669.65726324425566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87.120668226270368</v>
      </c>
      <c r="L46">
        <v>34.540370965720939</v>
      </c>
      <c r="M46">
        <v>0</v>
      </c>
      <c r="N46">
        <v>29.047878802354344</v>
      </c>
      <c r="O46">
        <v>48.771676195931654</v>
      </c>
      <c r="P46">
        <v>58.714701553063549</v>
      </c>
      <c r="Q46">
        <v>3.7217692439678287</v>
      </c>
      <c r="R46">
        <v>6.000390879478827</v>
      </c>
      <c r="S46">
        <v>0</v>
      </c>
      <c r="T46">
        <v>0</v>
      </c>
      <c r="U46">
        <v>228.51804474866313</v>
      </c>
      <c r="V46">
        <v>1.9294727165048544</v>
      </c>
      <c r="W46">
        <v>7.8690451371410122</v>
      </c>
      <c r="X46">
        <v>36.28319034376532</v>
      </c>
      <c r="Y46">
        <v>0</v>
      </c>
      <c r="Z46">
        <v>0</v>
      </c>
      <c r="AA46">
        <v>10.311036823370841</v>
      </c>
      <c r="AB46">
        <v>9.6667751017917389</v>
      </c>
      <c r="AC46">
        <v>7.1093389737153725</v>
      </c>
      <c r="AD46">
        <v>8.9836701482250518</v>
      </c>
      <c r="AE46">
        <v>11.771508056182061</v>
      </c>
      <c r="AF46">
        <v>0</v>
      </c>
      <c r="AG46">
        <v>0</v>
      </c>
      <c r="AH46">
        <v>37.427211607010712</v>
      </c>
      <c r="AI46">
        <v>0</v>
      </c>
      <c r="AJ46">
        <v>0</v>
      </c>
      <c r="AK46">
        <v>12.572793940135762</v>
      </c>
      <c r="AL46">
        <v>11.369612800000002</v>
      </c>
      <c r="AM46">
        <v>1.2915122670647767</v>
      </c>
      <c r="AN46">
        <v>0</v>
      </c>
      <c r="AO46">
        <v>0.50349556400000006</v>
      </c>
      <c r="AP46">
        <v>0</v>
      </c>
      <c r="AQ46">
        <v>0</v>
      </c>
      <c r="AR46">
        <v>8.1024384000000005</v>
      </c>
      <c r="AS46">
        <v>8.0306607498974856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669.65726324425566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86.689915885991496</v>
      </c>
      <c r="L47">
        <v>34.540370965720939</v>
      </c>
      <c r="M47">
        <v>0</v>
      </c>
      <c r="N47">
        <v>29.047878802354344</v>
      </c>
      <c r="O47">
        <v>48.771676195931654</v>
      </c>
      <c r="P47">
        <v>58.714701553063549</v>
      </c>
      <c r="Q47">
        <v>2.889437872739451</v>
      </c>
      <c r="R47">
        <v>5.3908622488608477</v>
      </c>
      <c r="S47">
        <v>0</v>
      </c>
      <c r="T47">
        <v>0</v>
      </c>
      <c r="U47">
        <v>228.51804474866313</v>
      </c>
      <c r="V47">
        <v>3.4984150943396224</v>
      </c>
      <c r="W47">
        <v>7.8690451371410122</v>
      </c>
      <c r="X47">
        <v>36.28319034376532</v>
      </c>
      <c r="Y47">
        <v>0</v>
      </c>
      <c r="Z47">
        <v>0</v>
      </c>
      <c r="AA47">
        <v>10.311036823370841</v>
      </c>
      <c r="AB47">
        <v>9.6667751017917389</v>
      </c>
      <c r="AC47">
        <v>7.1093389737153725</v>
      </c>
      <c r="AD47">
        <v>8.9836701482250518</v>
      </c>
      <c r="AE47">
        <v>11.771508056182061</v>
      </c>
      <c r="AF47">
        <v>0</v>
      </c>
      <c r="AG47">
        <v>0</v>
      </c>
      <c r="AH47">
        <v>37.427211607010712</v>
      </c>
      <c r="AI47">
        <v>0</v>
      </c>
      <c r="AJ47">
        <v>0</v>
      </c>
      <c r="AK47">
        <v>12.572793940135762</v>
      </c>
      <c r="AL47">
        <v>11.369612800000002</v>
      </c>
      <c r="AM47">
        <v>1.2915122670647767</v>
      </c>
      <c r="AN47">
        <v>0</v>
      </c>
      <c r="AO47">
        <v>0.50349556400000006</v>
      </c>
      <c r="AP47">
        <v>0</v>
      </c>
      <c r="AQ47">
        <v>0</v>
      </c>
      <c r="AR47">
        <v>8.1024384000000005</v>
      </c>
      <c r="AS47">
        <v>8.0306607498974856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669.35359327996525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86.689924380289369</v>
      </c>
      <c r="L48">
        <v>34.540370965720939</v>
      </c>
      <c r="M48">
        <v>0</v>
      </c>
      <c r="N48">
        <v>29.047878802354344</v>
      </c>
      <c r="O48">
        <v>48.771676195931654</v>
      </c>
      <c r="P48">
        <v>58.714701553063549</v>
      </c>
      <c r="Q48">
        <v>2.889437872739451</v>
      </c>
      <c r="R48">
        <v>5.7802542444444445</v>
      </c>
      <c r="S48">
        <v>0</v>
      </c>
      <c r="T48">
        <v>0</v>
      </c>
      <c r="U48">
        <v>228.51804474866313</v>
      </c>
      <c r="V48">
        <v>3.4984150943396224</v>
      </c>
      <c r="W48">
        <v>7.8690451371410122</v>
      </c>
      <c r="X48">
        <v>36.28319034376532</v>
      </c>
      <c r="Y48">
        <v>0</v>
      </c>
      <c r="Z48">
        <v>0</v>
      </c>
      <c r="AA48">
        <v>10.311036823370841</v>
      </c>
      <c r="AB48">
        <v>9.6667751017917389</v>
      </c>
      <c r="AC48">
        <v>7.1093389737153725</v>
      </c>
      <c r="AD48">
        <v>8.9836701482250518</v>
      </c>
      <c r="AE48">
        <v>11.771508056182061</v>
      </c>
      <c r="AF48">
        <v>0</v>
      </c>
      <c r="AG48">
        <v>0</v>
      </c>
      <c r="AH48">
        <v>37.427211607010712</v>
      </c>
      <c r="AI48">
        <v>0</v>
      </c>
      <c r="AJ48">
        <v>0</v>
      </c>
      <c r="AK48">
        <v>12.572793940135762</v>
      </c>
      <c r="AL48">
        <v>11.369612800000002</v>
      </c>
      <c r="AM48">
        <v>1.2915122670647767</v>
      </c>
      <c r="AN48">
        <v>0</v>
      </c>
      <c r="AO48">
        <v>0.50349556400000006</v>
      </c>
      <c r="AP48">
        <v>0</v>
      </c>
      <c r="AQ48">
        <v>0</v>
      </c>
      <c r="AR48">
        <v>8.1024384000000005</v>
      </c>
      <c r="AS48">
        <v>8.0306607498974856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669.74299376984663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86.689931316344797</v>
      </c>
      <c r="L49">
        <v>35.001211282228766</v>
      </c>
      <c r="M49">
        <v>0</v>
      </c>
      <c r="N49">
        <v>29.048741839323466</v>
      </c>
      <c r="O49">
        <v>48.778512196134173</v>
      </c>
      <c r="P49">
        <v>58.714701553063549</v>
      </c>
      <c r="Q49">
        <v>2.889437872739451</v>
      </c>
      <c r="R49">
        <v>5.7802542444444445</v>
      </c>
      <c r="S49">
        <v>0</v>
      </c>
      <c r="T49">
        <v>0</v>
      </c>
      <c r="U49">
        <v>228.51804474866313</v>
      </c>
      <c r="V49">
        <v>3.4984150943396224</v>
      </c>
      <c r="W49">
        <v>7.8690451371410122</v>
      </c>
      <c r="X49">
        <v>36.28319034376532</v>
      </c>
      <c r="Y49">
        <v>0</v>
      </c>
      <c r="Z49">
        <v>0</v>
      </c>
      <c r="AA49">
        <v>10.311036823370841</v>
      </c>
      <c r="AB49">
        <v>9.6667751017917389</v>
      </c>
      <c r="AC49">
        <v>7.1093389737153725</v>
      </c>
      <c r="AD49">
        <v>8.9836701482250518</v>
      </c>
      <c r="AE49">
        <v>11.771508056182061</v>
      </c>
      <c r="AF49">
        <v>0</v>
      </c>
      <c r="AG49">
        <v>0</v>
      </c>
      <c r="AH49">
        <v>37.427211607010712</v>
      </c>
      <c r="AI49">
        <v>0</v>
      </c>
      <c r="AJ49">
        <v>0</v>
      </c>
      <c r="AK49">
        <v>12.572793940135762</v>
      </c>
      <c r="AL49">
        <v>15.633217600000002</v>
      </c>
      <c r="AM49">
        <v>1.2915122670647767</v>
      </c>
      <c r="AN49">
        <v>0</v>
      </c>
      <c r="AO49">
        <v>0.50349556400000006</v>
      </c>
      <c r="AP49">
        <v>0</v>
      </c>
      <c r="AQ49">
        <v>0</v>
      </c>
      <c r="AR49">
        <v>8.1024384000000005</v>
      </c>
      <c r="AS49">
        <v>3.6203797609663781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670.06486387065036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86.689931316344797</v>
      </c>
      <c r="L50">
        <v>35.001211282228766</v>
      </c>
      <c r="M50">
        <v>0</v>
      </c>
      <c r="N50">
        <v>29.048725298834917</v>
      </c>
      <c r="O50">
        <v>48.778456799658144</v>
      </c>
      <c r="P50">
        <v>58.714701553063549</v>
      </c>
      <c r="Q50">
        <v>2.889437872739451</v>
      </c>
      <c r="R50">
        <v>5.7802542444444445</v>
      </c>
      <c r="S50">
        <v>0</v>
      </c>
      <c r="T50">
        <v>0</v>
      </c>
      <c r="U50">
        <v>228.51804474866313</v>
      </c>
      <c r="V50">
        <v>3.4984150943396224</v>
      </c>
      <c r="W50">
        <v>7.8690451371410122</v>
      </c>
      <c r="X50">
        <v>36.28319034376532</v>
      </c>
      <c r="Y50">
        <v>0</v>
      </c>
      <c r="Z50">
        <v>0</v>
      </c>
      <c r="AA50">
        <v>10.311036823370841</v>
      </c>
      <c r="AB50">
        <v>9.6667751017917389</v>
      </c>
      <c r="AC50">
        <v>7.1093389737153725</v>
      </c>
      <c r="AD50">
        <v>8.9836701482250518</v>
      </c>
      <c r="AE50">
        <v>11.771508056182061</v>
      </c>
      <c r="AF50">
        <v>0</v>
      </c>
      <c r="AG50">
        <v>0</v>
      </c>
      <c r="AH50">
        <v>37.427211607010712</v>
      </c>
      <c r="AI50">
        <v>0</v>
      </c>
      <c r="AJ50">
        <v>0</v>
      </c>
      <c r="AK50">
        <v>12.572793940135762</v>
      </c>
      <c r="AL50">
        <v>18.759861018416526</v>
      </c>
      <c r="AM50">
        <v>0</v>
      </c>
      <c r="AN50">
        <v>0</v>
      </c>
      <c r="AO50">
        <v>0.50349556400000006</v>
      </c>
      <c r="AP50">
        <v>0</v>
      </c>
      <c r="AQ50">
        <v>0</v>
      </c>
      <c r="AR50">
        <v>8.1024384000000005</v>
      </c>
      <c r="AS50">
        <v>3.6203797609663781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671.89992308503747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86.69022399170774</v>
      </c>
      <c r="L51">
        <v>33.871179369689834</v>
      </c>
      <c r="M51">
        <v>0</v>
      </c>
      <c r="N51">
        <v>29.049225801480588</v>
      </c>
      <c r="O51">
        <v>48.780808811873243</v>
      </c>
      <c r="P51">
        <v>58.714701553063549</v>
      </c>
      <c r="Q51">
        <v>2.8881569094510469</v>
      </c>
      <c r="R51">
        <v>5.7806169161147904</v>
      </c>
      <c r="S51">
        <v>0</v>
      </c>
      <c r="T51">
        <v>0</v>
      </c>
      <c r="U51">
        <v>228.51804474866313</v>
      </c>
      <c r="V51">
        <v>3.4984150943396224</v>
      </c>
      <c r="W51">
        <v>7.8690451371410122</v>
      </c>
      <c r="X51">
        <v>36.28319034376532</v>
      </c>
      <c r="Y51">
        <v>0</v>
      </c>
      <c r="Z51">
        <v>0</v>
      </c>
      <c r="AA51">
        <v>10.311036823370841</v>
      </c>
      <c r="AB51">
        <v>9.6667751017917389</v>
      </c>
      <c r="AC51">
        <v>7.1093389737153725</v>
      </c>
      <c r="AD51">
        <v>8.9836701482250518</v>
      </c>
      <c r="AE51">
        <v>11.771508056182061</v>
      </c>
      <c r="AF51">
        <v>0</v>
      </c>
      <c r="AG51">
        <v>0</v>
      </c>
      <c r="AH51">
        <v>37.427211607010712</v>
      </c>
      <c r="AI51">
        <v>0</v>
      </c>
      <c r="AJ51">
        <v>0</v>
      </c>
      <c r="AK51">
        <v>12.572793940135762</v>
      </c>
      <c r="AL51">
        <v>18.759861018416526</v>
      </c>
      <c r="AM51">
        <v>0</v>
      </c>
      <c r="AN51">
        <v>0</v>
      </c>
      <c r="AO51">
        <v>0.50349556400000006</v>
      </c>
      <c r="AP51">
        <v>0</v>
      </c>
      <c r="AQ51">
        <v>0</v>
      </c>
      <c r="AR51">
        <v>9.4528448000000012</v>
      </c>
      <c r="AS51">
        <v>3.6203797609663781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672.12252447110416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86.69022399170774</v>
      </c>
      <c r="L52">
        <v>33.871179369689834</v>
      </c>
      <c r="M52">
        <v>0</v>
      </c>
      <c r="N52">
        <v>29.049990564619684</v>
      </c>
      <c r="O52">
        <v>48.780462715612423</v>
      </c>
      <c r="P52">
        <v>58.714701553063549</v>
      </c>
      <c r="Q52">
        <v>2.8881569094510469</v>
      </c>
      <c r="R52">
        <v>5.7806169161147904</v>
      </c>
      <c r="S52">
        <v>0</v>
      </c>
      <c r="T52">
        <v>0</v>
      </c>
      <c r="U52">
        <v>228.51804474866313</v>
      </c>
      <c r="V52">
        <v>3.4984150943396224</v>
      </c>
      <c r="W52">
        <v>7.8690451371410122</v>
      </c>
      <c r="X52">
        <v>36.28319034376532</v>
      </c>
      <c r="Y52">
        <v>0</v>
      </c>
      <c r="Z52">
        <v>0</v>
      </c>
      <c r="AA52">
        <v>10.311036823370841</v>
      </c>
      <c r="AB52">
        <v>9.6667751017917389</v>
      </c>
      <c r="AC52">
        <v>7.1093389737153725</v>
      </c>
      <c r="AD52">
        <v>8.9836701482250518</v>
      </c>
      <c r="AE52">
        <v>11.771508056182061</v>
      </c>
      <c r="AF52">
        <v>0</v>
      </c>
      <c r="AG52">
        <v>0</v>
      </c>
      <c r="AH52">
        <v>37.427211607010712</v>
      </c>
      <c r="AI52">
        <v>0</v>
      </c>
      <c r="AJ52">
        <v>0</v>
      </c>
      <c r="AK52">
        <v>12.572793940135762</v>
      </c>
      <c r="AL52">
        <v>18.759861018416526</v>
      </c>
      <c r="AM52">
        <v>0</v>
      </c>
      <c r="AN52">
        <v>0</v>
      </c>
      <c r="AO52">
        <v>0.50349556400000006</v>
      </c>
      <c r="AP52">
        <v>0</v>
      </c>
      <c r="AQ52">
        <v>0</v>
      </c>
      <c r="AR52">
        <v>9.4528448000000012</v>
      </c>
      <c r="AS52">
        <v>3.6203797609663781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672.12294313798236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86.69022399170774</v>
      </c>
      <c r="L53">
        <v>33.871179369689834</v>
      </c>
      <c r="M53">
        <v>0</v>
      </c>
      <c r="N53">
        <v>29.049990564619684</v>
      </c>
      <c r="O53">
        <v>48.78004302076814</v>
      </c>
      <c r="P53">
        <v>58.714701553063549</v>
      </c>
      <c r="Q53">
        <v>2.8881569094510469</v>
      </c>
      <c r="R53">
        <v>5.7806169161147904</v>
      </c>
      <c r="S53">
        <v>0</v>
      </c>
      <c r="T53">
        <v>0</v>
      </c>
      <c r="U53">
        <v>228.51804474866313</v>
      </c>
      <c r="V53">
        <v>3.4984150943396224</v>
      </c>
      <c r="W53">
        <v>7.8690451371410122</v>
      </c>
      <c r="X53">
        <v>36.28319034376532</v>
      </c>
      <c r="Y53">
        <v>0</v>
      </c>
      <c r="Z53">
        <v>0</v>
      </c>
      <c r="AA53">
        <v>10.311036823370841</v>
      </c>
      <c r="AB53">
        <v>9.6667751017917389</v>
      </c>
      <c r="AC53">
        <v>7.1093389737153725</v>
      </c>
      <c r="AD53">
        <v>8.9836701482250518</v>
      </c>
      <c r="AE53">
        <v>11.771508056182061</v>
      </c>
      <c r="AF53">
        <v>0</v>
      </c>
      <c r="AG53">
        <v>0</v>
      </c>
      <c r="AH53">
        <v>37.427211607010712</v>
      </c>
      <c r="AI53">
        <v>0</v>
      </c>
      <c r="AJ53">
        <v>0</v>
      </c>
      <c r="AK53">
        <v>12.572793940135762</v>
      </c>
      <c r="AL53">
        <v>18.759861018416526</v>
      </c>
      <c r="AM53">
        <v>0</v>
      </c>
      <c r="AN53">
        <v>0</v>
      </c>
      <c r="AO53">
        <v>1.5464502980000003</v>
      </c>
      <c r="AP53">
        <v>0</v>
      </c>
      <c r="AQ53">
        <v>0</v>
      </c>
      <c r="AR53">
        <v>8.1024384000000005</v>
      </c>
      <c r="AS53">
        <v>3.6203797609663781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671.81507177713809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86.69022399170774</v>
      </c>
      <c r="L54">
        <v>33.871179369689834</v>
      </c>
      <c r="M54">
        <v>0</v>
      </c>
      <c r="N54">
        <v>29.048341066676748</v>
      </c>
      <c r="O54">
        <v>48.778359530718298</v>
      </c>
      <c r="P54">
        <v>58.714701553063549</v>
      </c>
      <c r="Q54">
        <v>2.8881569094510469</v>
      </c>
      <c r="R54">
        <v>5.7806169161147904</v>
      </c>
      <c r="S54">
        <v>0</v>
      </c>
      <c r="T54">
        <v>0</v>
      </c>
      <c r="U54">
        <v>228.51804474866313</v>
      </c>
      <c r="V54">
        <v>3.4984150943396224</v>
      </c>
      <c r="W54">
        <v>7.8690451371410122</v>
      </c>
      <c r="X54">
        <v>36.28319034376532</v>
      </c>
      <c r="Y54">
        <v>0</v>
      </c>
      <c r="Z54">
        <v>0</v>
      </c>
      <c r="AA54">
        <v>10.311036823370841</v>
      </c>
      <c r="AB54">
        <v>9.6667751017917389</v>
      </c>
      <c r="AC54">
        <v>7.1093389737153725</v>
      </c>
      <c r="AD54">
        <v>8.9836701482250518</v>
      </c>
      <c r="AE54">
        <v>11.771508056182061</v>
      </c>
      <c r="AF54">
        <v>0</v>
      </c>
      <c r="AG54">
        <v>0</v>
      </c>
      <c r="AH54">
        <v>37.427211607010712</v>
      </c>
      <c r="AI54">
        <v>0</v>
      </c>
      <c r="AJ54">
        <v>0</v>
      </c>
      <c r="AK54">
        <v>12.572793940135762</v>
      </c>
      <c r="AL54">
        <v>18.759861018416526</v>
      </c>
      <c r="AM54">
        <v>0</v>
      </c>
      <c r="AN54">
        <v>0</v>
      </c>
      <c r="AO54">
        <v>1.5464502980000003</v>
      </c>
      <c r="AP54">
        <v>0</v>
      </c>
      <c r="AQ54">
        <v>0</v>
      </c>
      <c r="AR54">
        <v>8.1024384000000005</v>
      </c>
      <c r="AS54">
        <v>3.6203797609663781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671.81173878914535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86.69022399170774</v>
      </c>
      <c r="L55">
        <v>33.871179369689834</v>
      </c>
      <c r="M55">
        <v>0</v>
      </c>
      <c r="N55">
        <v>29.050071822209095</v>
      </c>
      <c r="O55">
        <v>48.777746804279623</v>
      </c>
      <c r="P55">
        <v>58.714701553063549</v>
      </c>
      <c r="Q55">
        <v>2.8881569094510469</v>
      </c>
      <c r="R55">
        <v>5.7806169161147904</v>
      </c>
      <c r="S55">
        <v>0</v>
      </c>
      <c r="T55">
        <v>0</v>
      </c>
      <c r="U55">
        <v>228.51804474866313</v>
      </c>
      <c r="V55">
        <v>3.4984150943396224</v>
      </c>
      <c r="W55">
        <v>7.8690451371410122</v>
      </c>
      <c r="X55">
        <v>36.28319034376532</v>
      </c>
      <c r="Y55">
        <v>0</v>
      </c>
      <c r="Z55">
        <v>0</v>
      </c>
      <c r="AA55">
        <v>10.311036823370841</v>
      </c>
      <c r="AB55">
        <v>9.6667751017917389</v>
      </c>
      <c r="AC55">
        <v>7.1093389737153725</v>
      </c>
      <c r="AD55">
        <v>8.9836701482250518</v>
      </c>
      <c r="AE55">
        <v>11.771508056182061</v>
      </c>
      <c r="AF55">
        <v>0</v>
      </c>
      <c r="AG55">
        <v>0</v>
      </c>
      <c r="AH55">
        <v>37.427211607010712</v>
      </c>
      <c r="AI55">
        <v>0</v>
      </c>
      <c r="AJ55">
        <v>0</v>
      </c>
      <c r="AK55">
        <v>12.572793940135762</v>
      </c>
      <c r="AL55">
        <v>20.465303090791743</v>
      </c>
      <c r="AM55">
        <v>0</v>
      </c>
      <c r="AN55">
        <v>0</v>
      </c>
      <c r="AO55">
        <v>1.5464502980000003</v>
      </c>
      <c r="AP55">
        <v>0</v>
      </c>
      <c r="AQ55">
        <v>0</v>
      </c>
      <c r="AR55">
        <v>8.1024384000000005</v>
      </c>
      <c r="AS55">
        <v>4.6077561224812307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674.50567525212909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86.69022399170774</v>
      </c>
      <c r="L56">
        <v>33.871179369689834</v>
      </c>
      <c r="M56">
        <v>0</v>
      </c>
      <c r="N56">
        <v>29.049918991887779</v>
      </c>
      <c r="O56">
        <v>48.779672258760975</v>
      </c>
      <c r="P56">
        <v>58.714701553063549</v>
      </c>
      <c r="Q56">
        <v>2.8881569094510469</v>
      </c>
      <c r="R56">
        <v>5.7806169161147904</v>
      </c>
      <c r="S56">
        <v>0</v>
      </c>
      <c r="T56">
        <v>0</v>
      </c>
      <c r="U56">
        <v>228.51804474866313</v>
      </c>
      <c r="V56">
        <v>3.4984150943396224</v>
      </c>
      <c r="W56">
        <v>7.8690451371410122</v>
      </c>
      <c r="X56">
        <v>36.28319034376532</v>
      </c>
      <c r="Y56">
        <v>0</v>
      </c>
      <c r="Z56">
        <v>0</v>
      </c>
      <c r="AA56">
        <v>10.311036823370841</v>
      </c>
      <c r="AB56">
        <v>9.6667751017917389</v>
      </c>
      <c r="AC56">
        <v>7.1093389737153725</v>
      </c>
      <c r="AD56">
        <v>8.9836701482250518</v>
      </c>
      <c r="AE56">
        <v>11.771508056182061</v>
      </c>
      <c r="AF56">
        <v>0</v>
      </c>
      <c r="AG56">
        <v>0</v>
      </c>
      <c r="AH56">
        <v>37.427211607010712</v>
      </c>
      <c r="AI56">
        <v>0</v>
      </c>
      <c r="AJ56">
        <v>0</v>
      </c>
      <c r="AK56">
        <v>12.572793940135762</v>
      </c>
      <c r="AL56">
        <v>20.465303090791743</v>
      </c>
      <c r="AM56">
        <v>0</v>
      </c>
      <c r="AN56">
        <v>0</v>
      </c>
      <c r="AO56">
        <v>1.5464502980000003</v>
      </c>
      <c r="AP56">
        <v>0</v>
      </c>
      <c r="AQ56">
        <v>0</v>
      </c>
      <c r="AR56">
        <v>8.1024384000000005</v>
      </c>
      <c r="AS56">
        <v>4.6077561224812307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674.50744787628912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86.690545209878863</v>
      </c>
      <c r="L57">
        <v>33.712401341504929</v>
      </c>
      <c r="M57">
        <v>0</v>
      </c>
      <c r="N57">
        <v>29.048356258673209</v>
      </c>
      <c r="O57">
        <v>48.77939044675702</v>
      </c>
      <c r="P57">
        <v>58.714701553063549</v>
      </c>
      <c r="Q57">
        <v>2.8871485653377627</v>
      </c>
      <c r="R57">
        <v>5.7799341757049882</v>
      </c>
      <c r="S57">
        <v>0</v>
      </c>
      <c r="T57">
        <v>0</v>
      </c>
      <c r="U57">
        <v>228.51804474866313</v>
      </c>
      <c r="V57">
        <v>3.4984150943396224</v>
      </c>
      <c r="W57">
        <v>7.8690451371410122</v>
      </c>
      <c r="X57">
        <v>36.28319034376532</v>
      </c>
      <c r="Y57">
        <v>0</v>
      </c>
      <c r="Z57">
        <v>0</v>
      </c>
      <c r="AA57">
        <v>10.311036823370841</v>
      </c>
      <c r="AB57">
        <v>9.6667751017917389</v>
      </c>
      <c r="AC57">
        <v>7.1093389737153725</v>
      </c>
      <c r="AD57">
        <v>8.9836701482250518</v>
      </c>
      <c r="AE57">
        <v>11.771508056182061</v>
      </c>
      <c r="AF57">
        <v>0</v>
      </c>
      <c r="AG57">
        <v>0</v>
      </c>
      <c r="AH57">
        <v>37.427211607010712</v>
      </c>
      <c r="AI57">
        <v>0</v>
      </c>
      <c r="AJ57">
        <v>0</v>
      </c>
      <c r="AK57">
        <v>12.572793940135762</v>
      </c>
      <c r="AL57">
        <v>20.465303090791743</v>
      </c>
      <c r="AM57">
        <v>0</v>
      </c>
      <c r="AN57">
        <v>0</v>
      </c>
      <c r="AO57">
        <v>1.5464502980000003</v>
      </c>
      <c r="AP57">
        <v>0</v>
      </c>
      <c r="AQ57">
        <v>0</v>
      </c>
      <c r="AR57">
        <v>4.8614629384057961</v>
      </c>
      <c r="AS57">
        <v>4.6077561224812307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671.10447997493964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86.690545209878863</v>
      </c>
      <c r="L58">
        <v>33.712401341504929</v>
      </c>
      <c r="M58">
        <v>0</v>
      </c>
      <c r="N58">
        <v>29.048226853309629</v>
      </c>
      <c r="O58">
        <v>48.778766722562942</v>
      </c>
      <c r="P58">
        <v>58.714701553063549</v>
      </c>
      <c r="Q58">
        <v>2.8871485653377627</v>
      </c>
      <c r="R58">
        <v>5.7799341757049882</v>
      </c>
      <c r="S58">
        <v>0</v>
      </c>
      <c r="T58">
        <v>0</v>
      </c>
      <c r="U58">
        <v>228.51804474866313</v>
      </c>
      <c r="V58">
        <v>3.4984150943396224</v>
      </c>
      <c r="W58">
        <v>7.8690451371410122</v>
      </c>
      <c r="X58">
        <v>36.28319034376532</v>
      </c>
      <c r="Y58">
        <v>0</v>
      </c>
      <c r="Z58">
        <v>0</v>
      </c>
      <c r="AA58">
        <v>10.311036823370841</v>
      </c>
      <c r="AB58">
        <v>9.6667751017917389</v>
      </c>
      <c r="AC58">
        <v>7.1093389737153725</v>
      </c>
      <c r="AD58">
        <v>8.9836701482250518</v>
      </c>
      <c r="AE58">
        <v>11.771508056182061</v>
      </c>
      <c r="AF58">
        <v>0</v>
      </c>
      <c r="AG58">
        <v>0</v>
      </c>
      <c r="AH58">
        <v>37.427211607010712</v>
      </c>
      <c r="AI58">
        <v>0</v>
      </c>
      <c r="AJ58">
        <v>0</v>
      </c>
      <c r="AK58">
        <v>12.572793940135762</v>
      </c>
      <c r="AL58">
        <v>20.465303090791743</v>
      </c>
      <c r="AM58">
        <v>0</v>
      </c>
      <c r="AN58">
        <v>0</v>
      </c>
      <c r="AO58">
        <v>1.5464502980000003</v>
      </c>
      <c r="AP58">
        <v>0</v>
      </c>
      <c r="AQ58">
        <v>0</v>
      </c>
      <c r="AR58">
        <v>4.8614629384057961</v>
      </c>
      <c r="AS58">
        <v>4.6077561224812307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671.10372684538197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86.68987335184525</v>
      </c>
      <c r="L59">
        <v>21.448865885741714</v>
      </c>
      <c r="M59">
        <v>0</v>
      </c>
      <c r="N59">
        <v>29.049585663106551</v>
      </c>
      <c r="O59">
        <v>48.779009064560107</v>
      </c>
      <c r="P59">
        <v>58.714701553063549</v>
      </c>
      <c r="Q59">
        <v>2.8871485653377627</v>
      </c>
      <c r="R59">
        <v>5.7799341757049882</v>
      </c>
      <c r="S59">
        <v>0</v>
      </c>
      <c r="T59">
        <v>0</v>
      </c>
      <c r="U59">
        <v>228.51804474866313</v>
      </c>
      <c r="V59">
        <v>3.4984150943396224</v>
      </c>
      <c r="W59">
        <v>7.8690451371410122</v>
      </c>
      <c r="X59">
        <v>36.28319034376532</v>
      </c>
      <c r="Y59">
        <v>0</v>
      </c>
      <c r="Z59">
        <v>0</v>
      </c>
      <c r="AA59">
        <v>10.311036823370841</v>
      </c>
      <c r="AB59">
        <v>9.6667751017917389</v>
      </c>
      <c r="AC59">
        <v>7.1093389737153725</v>
      </c>
      <c r="AD59">
        <v>8.9836701482250518</v>
      </c>
      <c r="AE59">
        <v>11.771508056182061</v>
      </c>
      <c r="AF59">
        <v>0</v>
      </c>
      <c r="AG59">
        <v>0</v>
      </c>
      <c r="AH59">
        <v>37.427211607010712</v>
      </c>
      <c r="AI59">
        <v>0</v>
      </c>
      <c r="AJ59">
        <v>0</v>
      </c>
      <c r="AK59">
        <v>12.572793940135762</v>
      </c>
      <c r="AL59">
        <v>20.465303090791743</v>
      </c>
      <c r="AM59">
        <v>0</v>
      </c>
      <c r="AN59">
        <v>0</v>
      </c>
      <c r="AO59">
        <v>0.89909904000000007</v>
      </c>
      <c r="AP59">
        <v>0</v>
      </c>
      <c r="AQ59">
        <v>0</v>
      </c>
      <c r="AR59">
        <v>8.1024384000000005</v>
      </c>
      <c r="AS59">
        <v>4.6077561224812307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661.43474488697336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86.68987335184525</v>
      </c>
      <c r="L60">
        <v>27.780419247536248</v>
      </c>
      <c r="M60">
        <v>0</v>
      </c>
      <c r="N60">
        <v>29.049004852285162</v>
      </c>
      <c r="O60">
        <v>48.77702872285095</v>
      </c>
      <c r="P60">
        <v>58.714701553063549</v>
      </c>
      <c r="Q60">
        <v>5.0248046574257419</v>
      </c>
      <c r="R60">
        <v>10.367499499999997</v>
      </c>
      <c r="S60">
        <v>0</v>
      </c>
      <c r="T60">
        <v>0</v>
      </c>
      <c r="U60">
        <v>228.51804474866313</v>
      </c>
      <c r="V60">
        <v>3.4984150943396224</v>
      </c>
      <c r="W60">
        <v>7.8690451371410122</v>
      </c>
      <c r="X60">
        <v>36.28319034376532</v>
      </c>
      <c r="Y60">
        <v>0</v>
      </c>
      <c r="Z60">
        <v>0</v>
      </c>
      <c r="AA60">
        <v>10.311036823370841</v>
      </c>
      <c r="AB60">
        <v>9.6667751017917389</v>
      </c>
      <c r="AC60">
        <v>7.1093389737153725</v>
      </c>
      <c r="AD60">
        <v>8.9836701482250518</v>
      </c>
      <c r="AE60">
        <v>11.771508056182061</v>
      </c>
      <c r="AF60">
        <v>0</v>
      </c>
      <c r="AG60">
        <v>0</v>
      </c>
      <c r="AH60">
        <v>37.427211607010712</v>
      </c>
      <c r="AI60">
        <v>0</v>
      </c>
      <c r="AJ60">
        <v>0</v>
      </c>
      <c r="AK60">
        <v>12.572793940135762</v>
      </c>
      <c r="AL60">
        <v>20.465303090791743</v>
      </c>
      <c r="AM60">
        <v>0</v>
      </c>
      <c r="AN60">
        <v>0</v>
      </c>
      <c r="AO60">
        <v>0.89909904000000007</v>
      </c>
      <c r="AP60">
        <v>0</v>
      </c>
      <c r="AQ60">
        <v>0</v>
      </c>
      <c r="AR60">
        <v>8.1024384000000005</v>
      </c>
      <c r="AS60">
        <v>4.6077561224812307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674.48895851262046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86.68987335184525</v>
      </c>
      <c r="L61">
        <v>33.71151696934254</v>
      </c>
      <c r="M61">
        <v>0</v>
      </c>
      <c r="N61">
        <v>29.048260671019374</v>
      </c>
      <c r="O61">
        <v>48.778594248734635</v>
      </c>
      <c r="P61">
        <v>58.714701553063549</v>
      </c>
      <c r="Q61">
        <v>5.0248046574257419</v>
      </c>
      <c r="R61">
        <v>10.367499499999997</v>
      </c>
      <c r="S61">
        <v>0</v>
      </c>
      <c r="T61">
        <v>0</v>
      </c>
      <c r="U61">
        <v>228.51804474866313</v>
      </c>
      <c r="V61">
        <v>3.4984150943396224</v>
      </c>
      <c r="W61">
        <v>7.8690451371410122</v>
      </c>
      <c r="X61">
        <v>36.28319034376532</v>
      </c>
      <c r="Y61">
        <v>0</v>
      </c>
      <c r="Z61">
        <v>0</v>
      </c>
      <c r="AA61">
        <v>10.311036823370841</v>
      </c>
      <c r="AB61">
        <v>9.6667751017917389</v>
      </c>
      <c r="AC61">
        <v>7.1093389737153725</v>
      </c>
      <c r="AD61">
        <v>8.9836701482250518</v>
      </c>
      <c r="AE61">
        <v>11.771508056182061</v>
      </c>
      <c r="AF61">
        <v>0</v>
      </c>
      <c r="AG61">
        <v>0</v>
      </c>
      <c r="AH61">
        <v>37.427211607010712</v>
      </c>
      <c r="AI61">
        <v>0</v>
      </c>
      <c r="AJ61">
        <v>0</v>
      </c>
      <c r="AK61">
        <v>12.572793940135762</v>
      </c>
      <c r="AL61">
        <v>20.465303090791743</v>
      </c>
      <c r="AM61">
        <v>0</v>
      </c>
      <c r="AN61">
        <v>0</v>
      </c>
      <c r="AO61">
        <v>0.89909904000000007</v>
      </c>
      <c r="AP61">
        <v>0</v>
      </c>
      <c r="AQ61">
        <v>0</v>
      </c>
      <c r="AR61">
        <v>8.1024384000000005</v>
      </c>
      <c r="AS61">
        <v>4.6077561224812307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680.4208775790446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86.68987335184525</v>
      </c>
      <c r="L62">
        <v>33.71151696934254</v>
      </c>
      <c r="M62">
        <v>0</v>
      </c>
      <c r="N62">
        <v>29.049964232585594</v>
      </c>
      <c r="O62">
        <v>48.780162796139933</v>
      </c>
      <c r="P62">
        <v>58.714701553063549</v>
      </c>
      <c r="Q62">
        <v>5.0248046574257419</v>
      </c>
      <c r="R62">
        <v>10.367499499999997</v>
      </c>
      <c r="S62">
        <v>0</v>
      </c>
      <c r="T62">
        <v>0</v>
      </c>
      <c r="U62">
        <v>228.51804474866313</v>
      </c>
      <c r="V62">
        <v>3.4984150943396224</v>
      </c>
      <c r="W62">
        <v>7.8690451371410122</v>
      </c>
      <c r="X62">
        <v>36.28319034376532</v>
      </c>
      <c r="Y62">
        <v>0</v>
      </c>
      <c r="Z62">
        <v>0</v>
      </c>
      <c r="AA62">
        <v>10.311036823370841</v>
      </c>
      <c r="AB62">
        <v>9.6667751017917389</v>
      </c>
      <c r="AC62">
        <v>7.1093389737153725</v>
      </c>
      <c r="AD62">
        <v>8.9836701482250518</v>
      </c>
      <c r="AE62">
        <v>11.771508056182061</v>
      </c>
      <c r="AF62">
        <v>0</v>
      </c>
      <c r="AG62">
        <v>0</v>
      </c>
      <c r="AH62">
        <v>37.427211607010712</v>
      </c>
      <c r="AI62">
        <v>0</v>
      </c>
      <c r="AJ62">
        <v>0</v>
      </c>
      <c r="AK62">
        <v>12.572793940135762</v>
      </c>
      <c r="AL62">
        <v>20.465303090791743</v>
      </c>
      <c r="AM62">
        <v>0</v>
      </c>
      <c r="AN62">
        <v>0</v>
      </c>
      <c r="AO62">
        <v>0.89909904000000007</v>
      </c>
      <c r="AP62">
        <v>0</v>
      </c>
      <c r="AQ62">
        <v>0</v>
      </c>
      <c r="AR62">
        <v>8.1024384000000005</v>
      </c>
      <c r="AS62">
        <v>4.6077561224812307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680.42414968801609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86.68987335184525</v>
      </c>
      <c r="L63">
        <v>33.710736060867191</v>
      </c>
      <c r="M63">
        <v>0</v>
      </c>
      <c r="N63">
        <v>29.04884424464727</v>
      </c>
      <c r="O63">
        <v>48.77846805955577</v>
      </c>
      <c r="P63">
        <v>58.714701553063549</v>
      </c>
      <c r="Q63">
        <v>5.0248046574257419</v>
      </c>
      <c r="R63">
        <v>10.367499499999997</v>
      </c>
      <c r="S63">
        <v>0</v>
      </c>
      <c r="T63">
        <v>0</v>
      </c>
      <c r="U63">
        <v>228.51804474866313</v>
      </c>
      <c r="V63">
        <v>3.4984150943396224</v>
      </c>
      <c r="W63">
        <v>7.8690451371410122</v>
      </c>
      <c r="X63">
        <v>36.28319034376532</v>
      </c>
      <c r="Y63">
        <v>0</v>
      </c>
      <c r="Z63">
        <v>0</v>
      </c>
      <c r="AA63">
        <v>10.311036823370841</v>
      </c>
      <c r="AB63">
        <v>9.6667751017917389</v>
      </c>
      <c r="AC63">
        <v>7.1093389737153725</v>
      </c>
      <c r="AD63">
        <v>8.9836701482250518</v>
      </c>
      <c r="AE63">
        <v>11.771508056182061</v>
      </c>
      <c r="AF63">
        <v>0</v>
      </c>
      <c r="AG63">
        <v>0</v>
      </c>
      <c r="AH63">
        <v>37.427211607010712</v>
      </c>
      <c r="AI63">
        <v>0</v>
      </c>
      <c r="AJ63">
        <v>0</v>
      </c>
      <c r="AK63">
        <v>12.572793940135762</v>
      </c>
      <c r="AL63">
        <v>20.465303090791743</v>
      </c>
      <c r="AM63">
        <v>0</v>
      </c>
      <c r="AN63">
        <v>0</v>
      </c>
      <c r="AO63">
        <v>0.89909904000000007</v>
      </c>
      <c r="AP63">
        <v>0</v>
      </c>
      <c r="AQ63">
        <v>0</v>
      </c>
      <c r="AR63">
        <v>8.1024384000000005</v>
      </c>
      <c r="AS63">
        <v>5.2660070301577981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681.07880496269479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86.68987335184525</v>
      </c>
      <c r="L64">
        <v>33.710736060867191</v>
      </c>
      <c r="M64">
        <v>0</v>
      </c>
      <c r="N64">
        <v>29.04884424464727</v>
      </c>
      <c r="O64">
        <v>48.77846805955577</v>
      </c>
      <c r="P64">
        <v>58.714701553063549</v>
      </c>
      <c r="Q64">
        <v>5.0248046574257419</v>
      </c>
      <c r="R64">
        <v>10.367499499999997</v>
      </c>
      <c r="S64">
        <v>0</v>
      </c>
      <c r="T64">
        <v>0</v>
      </c>
      <c r="U64">
        <v>228.51804474866313</v>
      </c>
      <c r="V64">
        <v>3.4984150943396224</v>
      </c>
      <c r="W64">
        <v>7.8690451371410122</v>
      </c>
      <c r="X64">
        <v>36.28319034376532</v>
      </c>
      <c r="Y64">
        <v>0</v>
      </c>
      <c r="Z64">
        <v>0</v>
      </c>
      <c r="AA64">
        <v>10.311036823370841</v>
      </c>
      <c r="AB64">
        <v>9.6667751017917389</v>
      </c>
      <c r="AC64">
        <v>7.1093389737153725</v>
      </c>
      <c r="AD64">
        <v>8.9836701482250518</v>
      </c>
      <c r="AE64">
        <v>11.771508056182061</v>
      </c>
      <c r="AF64">
        <v>0</v>
      </c>
      <c r="AG64">
        <v>0</v>
      </c>
      <c r="AH64">
        <v>37.427211607010712</v>
      </c>
      <c r="AI64">
        <v>0</v>
      </c>
      <c r="AJ64">
        <v>0</v>
      </c>
      <c r="AK64">
        <v>12.572793940135762</v>
      </c>
      <c r="AL64">
        <v>20.465303090791743</v>
      </c>
      <c r="AM64">
        <v>0</v>
      </c>
      <c r="AN64">
        <v>0</v>
      </c>
      <c r="AO64">
        <v>0.89909904000000007</v>
      </c>
      <c r="AP64">
        <v>0</v>
      </c>
      <c r="AQ64">
        <v>0</v>
      </c>
      <c r="AR64">
        <v>8.1024384000000005</v>
      </c>
      <c r="AS64">
        <v>5.2660070301577981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681.07880496269479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86.688073145002903</v>
      </c>
      <c r="L65">
        <v>33.71049594547722</v>
      </c>
      <c r="M65">
        <v>0</v>
      </c>
      <c r="N65">
        <v>29.04884424464727</v>
      </c>
      <c r="O65">
        <v>48.77846805955577</v>
      </c>
      <c r="P65">
        <v>58.714701553063549</v>
      </c>
      <c r="Q65">
        <v>2.8881569094510469</v>
      </c>
      <c r="R65">
        <v>5.7806169161147904</v>
      </c>
      <c r="S65">
        <v>0</v>
      </c>
      <c r="T65">
        <v>0</v>
      </c>
      <c r="U65">
        <v>228.51804474866313</v>
      </c>
      <c r="V65">
        <v>3.4984150943396224</v>
      </c>
      <c r="W65">
        <v>7.8690451371410122</v>
      </c>
      <c r="X65">
        <v>36.28319034376532</v>
      </c>
      <c r="Y65">
        <v>0</v>
      </c>
      <c r="Z65">
        <v>0</v>
      </c>
      <c r="AA65">
        <v>10.311036823370841</v>
      </c>
      <c r="AB65">
        <v>9.6667751017917389</v>
      </c>
      <c r="AC65">
        <v>7.1093389737153725</v>
      </c>
      <c r="AD65">
        <v>8.9836701482250518</v>
      </c>
      <c r="AE65">
        <v>11.771508056182061</v>
      </c>
      <c r="AF65">
        <v>0</v>
      </c>
      <c r="AG65">
        <v>0</v>
      </c>
      <c r="AH65">
        <v>37.427211607010712</v>
      </c>
      <c r="AI65">
        <v>0</v>
      </c>
      <c r="AJ65">
        <v>0</v>
      </c>
      <c r="AK65">
        <v>12.572793940135762</v>
      </c>
      <c r="AL65">
        <v>20.465303090791743</v>
      </c>
      <c r="AM65">
        <v>0</v>
      </c>
      <c r="AN65">
        <v>0</v>
      </c>
      <c r="AO65">
        <v>0.93506290000000025</v>
      </c>
      <c r="AP65">
        <v>0</v>
      </c>
      <c r="AQ65">
        <v>0</v>
      </c>
      <c r="AR65">
        <v>8.1024384000000005</v>
      </c>
      <c r="AS65">
        <v>4.6077561224812307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673.73094726092609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86.688073145002903</v>
      </c>
      <c r="L66">
        <v>33.709512135977924</v>
      </c>
      <c r="M66">
        <v>0</v>
      </c>
      <c r="N66">
        <v>29.04884424464727</v>
      </c>
      <c r="O66">
        <v>48.77846805955577</v>
      </c>
      <c r="P66">
        <v>58.714701553063549</v>
      </c>
      <c r="Q66">
        <v>2.8881569094510469</v>
      </c>
      <c r="R66">
        <v>5.7806169161147904</v>
      </c>
      <c r="S66">
        <v>0</v>
      </c>
      <c r="T66">
        <v>0</v>
      </c>
      <c r="U66">
        <v>228.51804474866313</v>
      </c>
      <c r="V66">
        <v>3.4984150943396224</v>
      </c>
      <c r="W66">
        <v>7.8690451371410122</v>
      </c>
      <c r="X66">
        <v>36.28319034376532</v>
      </c>
      <c r="Y66">
        <v>0</v>
      </c>
      <c r="Z66">
        <v>0</v>
      </c>
      <c r="AA66">
        <v>10.311036823370841</v>
      </c>
      <c r="AB66">
        <v>9.6667751017917389</v>
      </c>
      <c r="AC66">
        <v>7.1093389737153725</v>
      </c>
      <c r="AD66">
        <v>8.9836701482250518</v>
      </c>
      <c r="AE66">
        <v>11.771508056182061</v>
      </c>
      <c r="AF66">
        <v>0</v>
      </c>
      <c r="AG66">
        <v>0</v>
      </c>
      <c r="AH66">
        <v>37.427211607010712</v>
      </c>
      <c r="AI66">
        <v>0</v>
      </c>
      <c r="AJ66">
        <v>0</v>
      </c>
      <c r="AK66">
        <v>12.572793940135762</v>
      </c>
      <c r="AL66">
        <v>20.465303090791743</v>
      </c>
      <c r="AM66">
        <v>0</v>
      </c>
      <c r="AN66">
        <v>0</v>
      </c>
      <c r="AO66">
        <v>0.93506290000000025</v>
      </c>
      <c r="AP66">
        <v>0</v>
      </c>
      <c r="AQ66">
        <v>0</v>
      </c>
      <c r="AR66">
        <v>8.1024384000000005</v>
      </c>
      <c r="AS66">
        <v>4.6077561224812307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673.72996345142678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86.688073145002903</v>
      </c>
      <c r="L67">
        <v>33.710447811918186</v>
      </c>
      <c r="M67">
        <v>0</v>
      </c>
      <c r="N67">
        <v>29.04884424464727</v>
      </c>
      <c r="O67">
        <v>48.77846805955577</v>
      </c>
      <c r="P67">
        <v>58.714701553063549</v>
      </c>
      <c r="Q67">
        <v>2.8881569094510469</v>
      </c>
      <c r="R67">
        <v>5.7806169161147904</v>
      </c>
      <c r="S67">
        <v>0</v>
      </c>
      <c r="T67">
        <v>0</v>
      </c>
      <c r="U67">
        <v>228.51804474866313</v>
      </c>
      <c r="V67">
        <v>3.4984150943396224</v>
      </c>
      <c r="W67">
        <v>7.8690451371410122</v>
      </c>
      <c r="X67">
        <v>36.28319034376532</v>
      </c>
      <c r="Y67">
        <v>0</v>
      </c>
      <c r="Z67">
        <v>0</v>
      </c>
      <c r="AA67">
        <v>10.311036823370841</v>
      </c>
      <c r="AB67">
        <v>9.6667751017917389</v>
      </c>
      <c r="AC67">
        <v>7.1093389737153725</v>
      </c>
      <c r="AD67">
        <v>8.9836701482250518</v>
      </c>
      <c r="AE67">
        <v>11.928461392549185</v>
      </c>
      <c r="AF67">
        <v>0</v>
      </c>
      <c r="AG67">
        <v>0</v>
      </c>
      <c r="AH67">
        <v>37.427211607010712</v>
      </c>
      <c r="AI67">
        <v>0</v>
      </c>
      <c r="AJ67">
        <v>0</v>
      </c>
      <c r="AK67">
        <v>12.572793940135762</v>
      </c>
      <c r="AL67">
        <v>19.328341709208264</v>
      </c>
      <c r="AM67">
        <v>0</v>
      </c>
      <c r="AN67">
        <v>0</v>
      </c>
      <c r="AO67">
        <v>1.0069908740000002</v>
      </c>
      <c r="AP67">
        <v>0</v>
      </c>
      <c r="AQ67">
        <v>0</v>
      </c>
      <c r="AR67">
        <v>9.4528448000000012</v>
      </c>
      <c r="AS67">
        <v>4.6077561224812307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674.1732254561507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86.688073145002903</v>
      </c>
      <c r="L68">
        <v>33.710447811918186</v>
      </c>
      <c r="M68">
        <v>0</v>
      </c>
      <c r="N68">
        <v>29.04884424464727</v>
      </c>
      <c r="O68">
        <v>48.77846805955577</v>
      </c>
      <c r="P68">
        <v>58.714701553063549</v>
      </c>
      <c r="Q68">
        <v>2.8881569094510469</v>
      </c>
      <c r="R68">
        <v>5.7806169161147904</v>
      </c>
      <c r="S68">
        <v>0</v>
      </c>
      <c r="T68">
        <v>0</v>
      </c>
      <c r="U68">
        <v>228.51804474866313</v>
      </c>
      <c r="V68">
        <v>3.4984150943396224</v>
      </c>
      <c r="W68">
        <v>7.8690451371410122</v>
      </c>
      <c r="X68">
        <v>36.28319034376532</v>
      </c>
      <c r="Y68">
        <v>0</v>
      </c>
      <c r="Z68">
        <v>0</v>
      </c>
      <c r="AA68">
        <v>10.311036823370841</v>
      </c>
      <c r="AB68">
        <v>9.6667751017917389</v>
      </c>
      <c r="AC68">
        <v>7.1093389737153725</v>
      </c>
      <c r="AD68">
        <v>8.9836701482250518</v>
      </c>
      <c r="AE68">
        <v>11.928461392549185</v>
      </c>
      <c r="AF68">
        <v>0</v>
      </c>
      <c r="AG68">
        <v>0</v>
      </c>
      <c r="AH68">
        <v>37.427211607010712</v>
      </c>
      <c r="AI68">
        <v>0</v>
      </c>
      <c r="AJ68">
        <v>0</v>
      </c>
      <c r="AK68">
        <v>12.572793940135762</v>
      </c>
      <c r="AL68">
        <v>19.328341709208264</v>
      </c>
      <c r="AM68">
        <v>0</v>
      </c>
      <c r="AN68">
        <v>0</v>
      </c>
      <c r="AO68">
        <v>1.0069908740000002</v>
      </c>
      <c r="AP68">
        <v>0</v>
      </c>
      <c r="AQ68">
        <v>0</v>
      </c>
      <c r="AR68">
        <v>9.4528448000000012</v>
      </c>
      <c r="AS68">
        <v>4.6077561224812307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674.1732254561507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87.830316064906413</v>
      </c>
      <c r="L69">
        <v>33.710955793687198</v>
      </c>
      <c r="M69">
        <v>0</v>
      </c>
      <c r="N69">
        <v>29.04884424464727</v>
      </c>
      <c r="O69">
        <v>48.77846805955577</v>
      </c>
      <c r="P69">
        <v>58.714701553063549</v>
      </c>
      <c r="Q69">
        <v>2.8881569094510469</v>
      </c>
      <c r="R69">
        <v>5.7806169161147904</v>
      </c>
      <c r="S69">
        <v>0</v>
      </c>
      <c r="T69">
        <v>0</v>
      </c>
      <c r="U69">
        <v>228.51804474866313</v>
      </c>
      <c r="V69">
        <v>3.4984150943396224</v>
      </c>
      <c r="W69">
        <v>7.8690451371410122</v>
      </c>
      <c r="X69">
        <v>36.28319034376532</v>
      </c>
      <c r="Y69">
        <v>0</v>
      </c>
      <c r="Z69">
        <v>0</v>
      </c>
      <c r="AA69">
        <v>10.311036823370841</v>
      </c>
      <c r="AB69">
        <v>9.6667751017917389</v>
      </c>
      <c r="AC69">
        <v>7.1093389737153725</v>
      </c>
      <c r="AD69">
        <v>8.9836701482250518</v>
      </c>
      <c r="AE69">
        <v>11.928461392549185</v>
      </c>
      <c r="AF69">
        <v>0</v>
      </c>
      <c r="AG69">
        <v>0</v>
      </c>
      <c r="AH69">
        <v>37.427211607010712</v>
      </c>
      <c r="AI69">
        <v>0</v>
      </c>
      <c r="AJ69">
        <v>0</v>
      </c>
      <c r="AK69">
        <v>12.572793940135762</v>
      </c>
      <c r="AL69">
        <v>19.328341709208264</v>
      </c>
      <c r="AM69">
        <v>0</v>
      </c>
      <c r="AN69">
        <v>0</v>
      </c>
      <c r="AO69">
        <v>1.0789188480000003</v>
      </c>
      <c r="AP69">
        <v>0</v>
      </c>
      <c r="AQ69">
        <v>0</v>
      </c>
      <c r="AR69">
        <v>8.1024384000000005</v>
      </c>
      <c r="AS69">
        <v>5.4305697570769409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674.86031156641877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86.688476727513432</v>
      </c>
      <c r="L70">
        <v>33.710955793687198</v>
      </c>
      <c r="M70">
        <v>0</v>
      </c>
      <c r="N70">
        <v>29.04884424464727</v>
      </c>
      <c r="O70">
        <v>48.77846805955577</v>
      </c>
      <c r="P70">
        <v>58.714701553063549</v>
      </c>
      <c r="Q70">
        <v>2.8881569094510469</v>
      </c>
      <c r="R70">
        <v>5.7806169161147904</v>
      </c>
      <c r="S70">
        <v>0</v>
      </c>
      <c r="T70">
        <v>0</v>
      </c>
      <c r="U70">
        <v>228.51804474866313</v>
      </c>
      <c r="V70">
        <v>3.4984150943396224</v>
      </c>
      <c r="W70">
        <v>7.8690451371410122</v>
      </c>
      <c r="X70">
        <v>36.28319034376532</v>
      </c>
      <c r="Y70">
        <v>0</v>
      </c>
      <c r="Z70">
        <v>0</v>
      </c>
      <c r="AA70">
        <v>10.311036823370841</v>
      </c>
      <c r="AB70">
        <v>9.6667751017917389</v>
      </c>
      <c r="AC70">
        <v>7.1093389737153725</v>
      </c>
      <c r="AD70">
        <v>8.9836701482250518</v>
      </c>
      <c r="AE70">
        <v>11.928461392549185</v>
      </c>
      <c r="AF70">
        <v>0</v>
      </c>
      <c r="AG70">
        <v>0</v>
      </c>
      <c r="AH70">
        <v>37.427211607010712</v>
      </c>
      <c r="AI70">
        <v>0</v>
      </c>
      <c r="AJ70">
        <v>0</v>
      </c>
      <c r="AK70">
        <v>12.572793940135762</v>
      </c>
      <c r="AL70">
        <v>19.328341709208264</v>
      </c>
      <c r="AM70">
        <v>0</v>
      </c>
      <c r="AN70">
        <v>0</v>
      </c>
      <c r="AO70">
        <v>1.0789188480000003</v>
      </c>
      <c r="AP70">
        <v>0</v>
      </c>
      <c r="AQ70">
        <v>0</v>
      </c>
      <c r="AR70">
        <v>8.1024384000000005</v>
      </c>
      <c r="AS70">
        <v>5.4305697570769409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673.71847222902579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86.688476727513432</v>
      </c>
      <c r="L71">
        <v>33.710955793687198</v>
      </c>
      <c r="M71">
        <v>0</v>
      </c>
      <c r="N71">
        <v>29.04884424464727</v>
      </c>
      <c r="O71">
        <v>48.77846805955577</v>
      </c>
      <c r="P71">
        <v>58.714701553063549</v>
      </c>
      <c r="Q71">
        <v>2.8881569094510469</v>
      </c>
      <c r="R71">
        <v>5.7806169161147904</v>
      </c>
      <c r="S71">
        <v>0</v>
      </c>
      <c r="T71">
        <v>0</v>
      </c>
      <c r="U71">
        <v>228.51804474866313</v>
      </c>
      <c r="V71">
        <v>3.4984150943396224</v>
      </c>
      <c r="W71">
        <v>7.8690451371410122</v>
      </c>
      <c r="X71">
        <v>36.28319034376532</v>
      </c>
      <c r="Y71">
        <v>0</v>
      </c>
      <c r="Z71">
        <v>0</v>
      </c>
      <c r="AA71">
        <v>10.311036823370841</v>
      </c>
      <c r="AB71">
        <v>9.6667751017917389</v>
      </c>
      <c r="AC71">
        <v>7.1093389737153725</v>
      </c>
      <c r="AD71">
        <v>8.9836701482250518</v>
      </c>
      <c r="AE71">
        <v>11.928461392549185</v>
      </c>
      <c r="AF71">
        <v>0</v>
      </c>
      <c r="AG71">
        <v>0</v>
      </c>
      <c r="AH71">
        <v>37.427211607010712</v>
      </c>
      <c r="AI71">
        <v>0</v>
      </c>
      <c r="AJ71">
        <v>0</v>
      </c>
      <c r="AK71">
        <v>12.572793940135762</v>
      </c>
      <c r="AL71">
        <v>19.328341709208264</v>
      </c>
      <c r="AM71">
        <v>0</v>
      </c>
      <c r="AN71">
        <v>0</v>
      </c>
      <c r="AO71">
        <v>0.99260533000000029</v>
      </c>
      <c r="AP71">
        <v>0</v>
      </c>
      <c r="AQ71">
        <v>0</v>
      </c>
      <c r="AR71">
        <v>8.1024384000000005</v>
      </c>
      <c r="AS71">
        <v>5.4305697570769409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673.6321587110258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86.688476727513432</v>
      </c>
      <c r="L72">
        <v>33.710955793687198</v>
      </c>
      <c r="M72">
        <v>0</v>
      </c>
      <c r="N72">
        <v>29.04884424464727</v>
      </c>
      <c r="O72">
        <v>48.77846805955577</v>
      </c>
      <c r="P72">
        <v>58.714701553063549</v>
      </c>
      <c r="Q72">
        <v>2.8881569094510469</v>
      </c>
      <c r="R72">
        <v>5.7806169161147904</v>
      </c>
      <c r="S72">
        <v>0</v>
      </c>
      <c r="T72">
        <v>0</v>
      </c>
      <c r="U72">
        <v>228.51804474866313</v>
      </c>
      <c r="V72">
        <v>3.4984150943396224</v>
      </c>
      <c r="W72">
        <v>7.8690451371410122</v>
      </c>
      <c r="X72">
        <v>36.28319034376532</v>
      </c>
      <c r="Y72">
        <v>0</v>
      </c>
      <c r="Z72">
        <v>0</v>
      </c>
      <c r="AA72">
        <v>10.311036823370841</v>
      </c>
      <c r="AB72">
        <v>9.6667751017917389</v>
      </c>
      <c r="AC72">
        <v>7.1093389737153725</v>
      </c>
      <c r="AD72">
        <v>8.9836701482250518</v>
      </c>
      <c r="AE72">
        <v>11.928461392549185</v>
      </c>
      <c r="AF72">
        <v>0</v>
      </c>
      <c r="AG72">
        <v>0</v>
      </c>
      <c r="AH72">
        <v>37.427211607010712</v>
      </c>
      <c r="AI72">
        <v>0</v>
      </c>
      <c r="AJ72">
        <v>0</v>
      </c>
      <c r="AK72">
        <v>12.572793940135762</v>
      </c>
      <c r="AL72">
        <v>19.328341709208264</v>
      </c>
      <c r="AM72">
        <v>0</v>
      </c>
      <c r="AN72">
        <v>0</v>
      </c>
      <c r="AO72">
        <v>0.98541255800000016</v>
      </c>
      <c r="AP72">
        <v>0</v>
      </c>
      <c r="AQ72">
        <v>0</v>
      </c>
      <c r="AR72">
        <v>8.1024384000000005</v>
      </c>
      <c r="AS72">
        <v>5.4305697570769409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673.62496593902586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86.688476727513432</v>
      </c>
      <c r="L73">
        <v>33.710795958192996</v>
      </c>
      <c r="M73">
        <v>0</v>
      </c>
      <c r="N73">
        <v>29.04884424464727</v>
      </c>
      <c r="O73">
        <v>48.77846805955577</v>
      </c>
      <c r="P73">
        <v>58.714701553063549</v>
      </c>
      <c r="Q73">
        <v>5.0263655012619886</v>
      </c>
      <c r="R73">
        <v>10.371088557923095</v>
      </c>
      <c r="S73">
        <v>0</v>
      </c>
      <c r="T73">
        <v>0</v>
      </c>
      <c r="U73">
        <v>228.51804474866313</v>
      </c>
      <c r="V73">
        <v>3.4984150943396224</v>
      </c>
      <c r="W73">
        <v>7.8690451371410122</v>
      </c>
      <c r="X73">
        <v>36.28319034376532</v>
      </c>
      <c r="Y73">
        <v>0</v>
      </c>
      <c r="Z73">
        <v>0</v>
      </c>
      <c r="AA73">
        <v>10.311036823370841</v>
      </c>
      <c r="AB73">
        <v>9.6667751017917389</v>
      </c>
      <c r="AC73">
        <v>7.1093389737153725</v>
      </c>
      <c r="AD73">
        <v>8.9836701482250518</v>
      </c>
      <c r="AE73">
        <v>11.928461392549185</v>
      </c>
      <c r="AF73">
        <v>0</v>
      </c>
      <c r="AG73">
        <v>0</v>
      </c>
      <c r="AH73">
        <v>37.427211607010712</v>
      </c>
      <c r="AI73">
        <v>0</v>
      </c>
      <c r="AJ73">
        <v>0</v>
      </c>
      <c r="AK73">
        <v>12.572793940135762</v>
      </c>
      <c r="AL73">
        <v>19.328341709208264</v>
      </c>
      <c r="AM73">
        <v>0</v>
      </c>
      <c r="AN73">
        <v>0</v>
      </c>
      <c r="AO73">
        <v>0.92844569200000027</v>
      </c>
      <c r="AP73">
        <v>0</v>
      </c>
      <c r="AQ73">
        <v>0</v>
      </c>
      <c r="AR73">
        <v>8.1024384000000005</v>
      </c>
      <c r="AS73">
        <v>5.4305697570769409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680.29651947115087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86.688476727513432</v>
      </c>
      <c r="L74">
        <v>33.709532362191858</v>
      </c>
      <c r="M74">
        <v>0</v>
      </c>
      <c r="N74">
        <v>29.04884424464727</v>
      </c>
      <c r="O74">
        <v>48.77846805955577</v>
      </c>
      <c r="P74">
        <v>58.714701553063549</v>
      </c>
      <c r="Q74">
        <v>5.0263655012619886</v>
      </c>
      <c r="R74">
        <v>10.371088557923095</v>
      </c>
      <c r="S74">
        <v>0</v>
      </c>
      <c r="T74">
        <v>0</v>
      </c>
      <c r="U74">
        <v>228.51804474866313</v>
      </c>
      <c r="V74">
        <v>3.4984150943396224</v>
      </c>
      <c r="W74">
        <v>7.8690451371410122</v>
      </c>
      <c r="X74">
        <v>36.28319034376532</v>
      </c>
      <c r="Y74">
        <v>0</v>
      </c>
      <c r="Z74">
        <v>0</v>
      </c>
      <c r="AA74">
        <v>10.311036823370841</v>
      </c>
      <c r="AB74">
        <v>9.6667751017917389</v>
      </c>
      <c r="AC74">
        <v>7.1093389737153725</v>
      </c>
      <c r="AD74">
        <v>8.9836701482250518</v>
      </c>
      <c r="AE74">
        <v>11.928461392549185</v>
      </c>
      <c r="AF74">
        <v>0</v>
      </c>
      <c r="AG74">
        <v>0</v>
      </c>
      <c r="AH74">
        <v>37.427211607010712</v>
      </c>
      <c r="AI74">
        <v>0</v>
      </c>
      <c r="AJ74">
        <v>0</v>
      </c>
      <c r="AK74">
        <v>12.572793940135762</v>
      </c>
      <c r="AL74">
        <v>19.328341709208264</v>
      </c>
      <c r="AM74">
        <v>0</v>
      </c>
      <c r="AN74">
        <v>0</v>
      </c>
      <c r="AO74">
        <v>0.90125677000000026</v>
      </c>
      <c r="AP74">
        <v>0</v>
      </c>
      <c r="AQ74">
        <v>0</v>
      </c>
      <c r="AR74">
        <v>8.1024384000000005</v>
      </c>
      <c r="AS74">
        <v>5.4305697570769409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680.26806695314986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86.690543979031332</v>
      </c>
      <c r="L75">
        <v>33.71079153903689</v>
      </c>
      <c r="M75">
        <v>0</v>
      </c>
      <c r="N75">
        <v>29.04884424464727</v>
      </c>
      <c r="O75">
        <v>48.77846805955577</v>
      </c>
      <c r="P75">
        <v>58.714701553063549</v>
      </c>
      <c r="Q75">
        <v>2.8871485653377627</v>
      </c>
      <c r="R75">
        <v>5.7799341757049882</v>
      </c>
      <c r="S75">
        <v>0</v>
      </c>
      <c r="T75">
        <v>0</v>
      </c>
      <c r="U75">
        <v>228.51804474866313</v>
      </c>
      <c r="V75">
        <v>3.4984150943396224</v>
      </c>
      <c r="W75">
        <v>7.8690451371410122</v>
      </c>
      <c r="X75">
        <v>36.28319034376532</v>
      </c>
      <c r="Y75">
        <v>0</v>
      </c>
      <c r="Z75">
        <v>0</v>
      </c>
      <c r="AA75">
        <v>10.311036823370841</v>
      </c>
      <c r="AB75">
        <v>9.6667751017917389</v>
      </c>
      <c r="AC75">
        <v>7.1093389737153725</v>
      </c>
      <c r="AD75">
        <v>8.9836701482250518</v>
      </c>
      <c r="AE75">
        <v>11.928461392549185</v>
      </c>
      <c r="AF75">
        <v>0</v>
      </c>
      <c r="AG75">
        <v>0</v>
      </c>
      <c r="AH75">
        <v>37.427211607010712</v>
      </c>
      <c r="AI75">
        <v>0</v>
      </c>
      <c r="AJ75">
        <v>0</v>
      </c>
      <c r="AK75">
        <v>12.572793940135762</v>
      </c>
      <c r="AL75">
        <v>19.328341709208264</v>
      </c>
      <c r="AM75">
        <v>1.2915122670647767</v>
      </c>
      <c r="AN75">
        <v>0</v>
      </c>
      <c r="AO75">
        <v>0.90125677000000026</v>
      </c>
      <c r="AP75">
        <v>0</v>
      </c>
      <c r="AQ75">
        <v>0</v>
      </c>
      <c r="AR75">
        <v>8.1024384000000005</v>
      </c>
      <c r="AS75">
        <v>5.4305697570769409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674.83253433043535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86.690543979031332</v>
      </c>
      <c r="L76">
        <v>33.71079153903689</v>
      </c>
      <c r="M76">
        <v>0</v>
      </c>
      <c r="N76">
        <v>29.04884424464727</v>
      </c>
      <c r="O76">
        <v>48.77846805955577</v>
      </c>
      <c r="P76">
        <v>58.714701553063549</v>
      </c>
      <c r="Q76">
        <v>2.8871485653377627</v>
      </c>
      <c r="R76">
        <v>5.7799341757049882</v>
      </c>
      <c r="S76">
        <v>0</v>
      </c>
      <c r="T76">
        <v>0</v>
      </c>
      <c r="U76">
        <v>228.51804474866313</v>
      </c>
      <c r="V76">
        <v>3.4984150943396224</v>
      </c>
      <c r="W76">
        <v>7.8690451371410122</v>
      </c>
      <c r="X76">
        <v>36.28319034376532</v>
      </c>
      <c r="Y76">
        <v>0</v>
      </c>
      <c r="Z76">
        <v>0</v>
      </c>
      <c r="AA76">
        <v>10.311036823370841</v>
      </c>
      <c r="AB76">
        <v>9.6667751017917389</v>
      </c>
      <c r="AC76">
        <v>7.1093389737153725</v>
      </c>
      <c r="AD76">
        <v>8.9836701482250518</v>
      </c>
      <c r="AE76">
        <v>11.928461392549185</v>
      </c>
      <c r="AF76">
        <v>0</v>
      </c>
      <c r="AG76">
        <v>0</v>
      </c>
      <c r="AH76">
        <v>37.427211607010712</v>
      </c>
      <c r="AI76">
        <v>0</v>
      </c>
      <c r="AJ76">
        <v>0</v>
      </c>
      <c r="AK76">
        <v>12.572793940135762</v>
      </c>
      <c r="AL76">
        <v>19.328341709208264</v>
      </c>
      <c r="AM76">
        <v>1.2915122670647767</v>
      </c>
      <c r="AN76">
        <v>0</v>
      </c>
      <c r="AO76">
        <v>0.80890135400000018</v>
      </c>
      <c r="AP76">
        <v>0</v>
      </c>
      <c r="AQ76">
        <v>0</v>
      </c>
      <c r="AR76">
        <v>8.1024384000000005</v>
      </c>
      <c r="AS76">
        <v>5.4305697570769409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674.74017891443532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83.56194360471747</v>
      </c>
      <c r="L77">
        <v>33.709769780370614</v>
      </c>
      <c r="M77">
        <v>0</v>
      </c>
      <c r="N77">
        <v>29.04884424464727</v>
      </c>
      <c r="O77">
        <v>48.77846805955577</v>
      </c>
      <c r="P77">
        <v>58.714701553063549</v>
      </c>
      <c r="Q77">
        <v>2.8871485653377627</v>
      </c>
      <c r="R77">
        <v>5.7799341757049882</v>
      </c>
      <c r="S77">
        <v>0</v>
      </c>
      <c r="T77">
        <v>0</v>
      </c>
      <c r="U77">
        <v>228.51804474866313</v>
      </c>
      <c r="V77">
        <v>3.4984150943396224</v>
      </c>
      <c r="W77">
        <v>7.8690451371410122</v>
      </c>
      <c r="X77">
        <v>36.28319034376532</v>
      </c>
      <c r="Y77">
        <v>0</v>
      </c>
      <c r="Z77">
        <v>0</v>
      </c>
      <c r="AA77">
        <v>10.311036823370841</v>
      </c>
      <c r="AB77">
        <v>9.6667751017917389</v>
      </c>
      <c r="AC77">
        <v>7.1093389737153725</v>
      </c>
      <c r="AD77">
        <v>8.9836701482250518</v>
      </c>
      <c r="AE77">
        <v>11.928461392549185</v>
      </c>
      <c r="AF77">
        <v>0</v>
      </c>
      <c r="AG77">
        <v>0</v>
      </c>
      <c r="AH77">
        <v>37.427211607010712</v>
      </c>
      <c r="AI77">
        <v>0</v>
      </c>
      <c r="AJ77">
        <v>0</v>
      </c>
      <c r="AK77">
        <v>12.572793940135762</v>
      </c>
      <c r="AL77">
        <v>19.61258218158348</v>
      </c>
      <c r="AM77">
        <v>2.5830249962586787</v>
      </c>
      <c r="AN77">
        <v>0</v>
      </c>
      <c r="AO77">
        <v>0.62980087400000018</v>
      </c>
      <c r="AP77">
        <v>0</v>
      </c>
      <c r="AQ77">
        <v>0</v>
      </c>
      <c r="AR77">
        <v>8.1024384000000005</v>
      </c>
      <c r="AS77">
        <v>5.4305697570769409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673.00720950302411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86.68987335184525</v>
      </c>
      <c r="L78">
        <v>33.709769780370614</v>
      </c>
      <c r="M78">
        <v>0</v>
      </c>
      <c r="N78">
        <v>29.04884424464727</v>
      </c>
      <c r="O78">
        <v>48.77846805955577</v>
      </c>
      <c r="P78">
        <v>58.714701553063549</v>
      </c>
      <c r="Q78">
        <v>2.8871485653377627</v>
      </c>
      <c r="R78">
        <v>5.7799341757049882</v>
      </c>
      <c r="S78">
        <v>0</v>
      </c>
      <c r="T78">
        <v>0</v>
      </c>
      <c r="U78">
        <v>228.51804474866313</v>
      </c>
      <c r="V78">
        <v>3.4984150943396224</v>
      </c>
      <c r="W78">
        <v>7.8690451371410122</v>
      </c>
      <c r="X78">
        <v>36.28319034376532</v>
      </c>
      <c r="Y78">
        <v>0</v>
      </c>
      <c r="Z78">
        <v>3.1906639259999996</v>
      </c>
      <c r="AA78">
        <v>10.311036823370841</v>
      </c>
      <c r="AB78">
        <v>9.979869257339919</v>
      </c>
      <c r="AC78">
        <v>7.1093389737153725</v>
      </c>
      <c r="AD78">
        <v>9.2098775412375176</v>
      </c>
      <c r="AE78">
        <v>12.085414959170656</v>
      </c>
      <c r="AF78">
        <v>0</v>
      </c>
      <c r="AG78">
        <v>0</v>
      </c>
      <c r="AH78">
        <v>37.855944316832641</v>
      </c>
      <c r="AI78">
        <v>0</v>
      </c>
      <c r="AJ78">
        <v>0</v>
      </c>
      <c r="AK78">
        <v>12.572793940135762</v>
      </c>
      <c r="AL78">
        <v>19.61258218158348</v>
      </c>
      <c r="AM78">
        <v>3.8745372633234552</v>
      </c>
      <c r="AN78">
        <v>0</v>
      </c>
      <c r="AO78">
        <v>0.55650638000000019</v>
      </c>
      <c r="AP78">
        <v>0</v>
      </c>
      <c r="AQ78">
        <v>0</v>
      </c>
      <c r="AR78">
        <v>8.1024384000000005</v>
      </c>
      <c r="AS78">
        <v>5.4305697570769409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681.66900877422074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86.68987335184525</v>
      </c>
      <c r="L79">
        <v>33.710458163259133</v>
      </c>
      <c r="M79">
        <v>0</v>
      </c>
      <c r="N79">
        <v>29.04884424464727</v>
      </c>
      <c r="O79">
        <v>48.77846805955577</v>
      </c>
      <c r="P79">
        <v>55.858892821870995</v>
      </c>
      <c r="Q79">
        <v>2.8871485653377627</v>
      </c>
      <c r="R79">
        <v>5.7799341757049882</v>
      </c>
      <c r="S79">
        <v>0</v>
      </c>
      <c r="T79">
        <v>0</v>
      </c>
      <c r="U79">
        <v>228.51804474866313</v>
      </c>
      <c r="V79">
        <v>3.4984150943396224</v>
      </c>
      <c r="W79">
        <v>7.8690451371410122</v>
      </c>
      <c r="X79">
        <v>32.079898400633411</v>
      </c>
      <c r="Y79">
        <v>0</v>
      </c>
      <c r="Z79">
        <v>3.1906639259999996</v>
      </c>
      <c r="AA79">
        <v>10.311036823370841</v>
      </c>
      <c r="AB79">
        <v>9.979869257339919</v>
      </c>
      <c r="AC79">
        <v>7.1093389737153725</v>
      </c>
      <c r="AD79">
        <v>9.2098775412375176</v>
      </c>
      <c r="AE79">
        <v>12.085414959170656</v>
      </c>
      <c r="AF79">
        <v>0</v>
      </c>
      <c r="AG79">
        <v>0</v>
      </c>
      <c r="AH79">
        <v>37.855944316832641</v>
      </c>
      <c r="AI79">
        <v>0</v>
      </c>
      <c r="AJ79">
        <v>0</v>
      </c>
      <c r="AK79">
        <v>12.572793940135762</v>
      </c>
      <c r="AL79">
        <v>19.61258218158348</v>
      </c>
      <c r="AM79">
        <v>3.8745372633234552</v>
      </c>
      <c r="AN79">
        <v>0</v>
      </c>
      <c r="AO79">
        <v>0.54406292000000012</v>
      </c>
      <c r="AP79">
        <v>0</v>
      </c>
      <c r="AQ79">
        <v>0</v>
      </c>
      <c r="AR79">
        <v>8.1024384000000005</v>
      </c>
      <c r="AS79">
        <v>5.4305697570769409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674.59815302278469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86.68987335184525</v>
      </c>
      <c r="L80">
        <v>33.710458163259133</v>
      </c>
      <c r="M80">
        <v>0</v>
      </c>
      <c r="N80">
        <v>29.04884424464727</v>
      </c>
      <c r="O80">
        <v>48.77846805955577</v>
      </c>
      <c r="P80">
        <v>55.858892821870995</v>
      </c>
      <c r="Q80">
        <v>2.8871485653377627</v>
      </c>
      <c r="R80">
        <v>5.7799341757049882</v>
      </c>
      <c r="S80">
        <v>0</v>
      </c>
      <c r="T80">
        <v>0</v>
      </c>
      <c r="U80">
        <v>228.51804474866313</v>
      </c>
      <c r="V80">
        <v>3.4984150943396224</v>
      </c>
      <c r="W80">
        <v>7.8690451371410122</v>
      </c>
      <c r="X80">
        <v>32.079898400633411</v>
      </c>
      <c r="Y80">
        <v>0</v>
      </c>
      <c r="Z80">
        <v>3.1906639259999996</v>
      </c>
      <c r="AA80">
        <v>10.311036823370841</v>
      </c>
      <c r="AB80">
        <v>9.979869257339919</v>
      </c>
      <c r="AC80">
        <v>7.1093389737153725</v>
      </c>
      <c r="AD80">
        <v>9.2098775412375176</v>
      </c>
      <c r="AE80">
        <v>12.085414959170656</v>
      </c>
      <c r="AF80">
        <v>0</v>
      </c>
      <c r="AG80">
        <v>0</v>
      </c>
      <c r="AH80">
        <v>37.855944316832641</v>
      </c>
      <c r="AI80">
        <v>0</v>
      </c>
      <c r="AJ80">
        <v>0</v>
      </c>
      <c r="AK80">
        <v>12.572793940135762</v>
      </c>
      <c r="AL80">
        <v>19.61258218158348</v>
      </c>
      <c r="AM80">
        <v>3.8745372633234552</v>
      </c>
      <c r="AN80">
        <v>0</v>
      </c>
      <c r="AO80">
        <v>0.56413069800000015</v>
      </c>
      <c r="AP80">
        <v>0</v>
      </c>
      <c r="AQ80">
        <v>0</v>
      </c>
      <c r="AR80">
        <v>8.1024384000000005</v>
      </c>
      <c r="AS80">
        <v>5.4305697570769409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674.61822080078468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86.68987335184525</v>
      </c>
      <c r="L81">
        <v>33.710458163259133</v>
      </c>
      <c r="M81">
        <v>0</v>
      </c>
      <c r="N81">
        <v>29.04884424464727</v>
      </c>
      <c r="O81">
        <v>48.77846805955577</v>
      </c>
      <c r="P81">
        <v>55.858892821870995</v>
      </c>
      <c r="Q81">
        <v>2.8871485653377627</v>
      </c>
      <c r="R81">
        <v>5.7799341757049882</v>
      </c>
      <c r="S81">
        <v>0</v>
      </c>
      <c r="T81">
        <v>0</v>
      </c>
      <c r="U81">
        <v>228.51804474866313</v>
      </c>
      <c r="V81">
        <v>3.4984150943396224</v>
      </c>
      <c r="W81">
        <v>7.8690451371410122</v>
      </c>
      <c r="X81">
        <v>32.079898400633411</v>
      </c>
      <c r="Y81">
        <v>0</v>
      </c>
      <c r="Z81">
        <v>3.1906639259999996</v>
      </c>
      <c r="AA81">
        <v>10.311036823370841</v>
      </c>
      <c r="AB81">
        <v>9.979869257339919</v>
      </c>
      <c r="AC81">
        <v>7.1093389737153725</v>
      </c>
      <c r="AD81">
        <v>9.2098775412375176</v>
      </c>
      <c r="AE81">
        <v>12.085414959170656</v>
      </c>
      <c r="AF81">
        <v>0</v>
      </c>
      <c r="AG81">
        <v>0</v>
      </c>
      <c r="AH81">
        <v>37.855944316832641</v>
      </c>
      <c r="AI81">
        <v>0</v>
      </c>
      <c r="AJ81">
        <v>0</v>
      </c>
      <c r="AK81">
        <v>12.572793940135762</v>
      </c>
      <c r="AL81">
        <v>19.61258218158348</v>
      </c>
      <c r="AM81">
        <v>3.8745372633234552</v>
      </c>
      <c r="AN81">
        <v>0</v>
      </c>
      <c r="AO81">
        <v>0.59426856000000017</v>
      </c>
      <c r="AP81">
        <v>0</v>
      </c>
      <c r="AQ81">
        <v>0</v>
      </c>
      <c r="AR81">
        <v>8.1024384000000005</v>
      </c>
      <c r="AS81">
        <v>5.4305697570769409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674.64835866278474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86.68987335184525</v>
      </c>
      <c r="L82">
        <v>33.710458163259133</v>
      </c>
      <c r="M82">
        <v>0</v>
      </c>
      <c r="N82">
        <v>29.04884424464727</v>
      </c>
      <c r="O82">
        <v>48.77846805955577</v>
      </c>
      <c r="P82">
        <v>55.858892821870995</v>
      </c>
      <c r="Q82">
        <v>2.8871485653377627</v>
      </c>
      <c r="R82">
        <v>5.7799341757049882</v>
      </c>
      <c r="S82">
        <v>0</v>
      </c>
      <c r="T82">
        <v>0</v>
      </c>
      <c r="U82">
        <v>228.51804474866313</v>
      </c>
      <c r="V82">
        <v>3.4984150943396224</v>
      </c>
      <c r="W82">
        <v>7.8690451371410122</v>
      </c>
      <c r="X82">
        <v>32.079898400633411</v>
      </c>
      <c r="Y82">
        <v>0</v>
      </c>
      <c r="Z82">
        <v>3.1906639259999996</v>
      </c>
      <c r="AA82">
        <v>10.311036823370841</v>
      </c>
      <c r="AB82">
        <v>9.979869257339919</v>
      </c>
      <c r="AC82">
        <v>7.1093389737153725</v>
      </c>
      <c r="AD82">
        <v>9.2098775412375176</v>
      </c>
      <c r="AE82">
        <v>12.085414959170656</v>
      </c>
      <c r="AF82">
        <v>0</v>
      </c>
      <c r="AG82">
        <v>0</v>
      </c>
      <c r="AH82">
        <v>37.855944316832641</v>
      </c>
      <c r="AI82">
        <v>0</v>
      </c>
      <c r="AJ82">
        <v>0</v>
      </c>
      <c r="AK82">
        <v>12.572793940135762</v>
      </c>
      <c r="AL82">
        <v>19.61258218158348</v>
      </c>
      <c r="AM82">
        <v>3.8745372633234552</v>
      </c>
      <c r="AN82">
        <v>0</v>
      </c>
      <c r="AO82">
        <v>0.63044832000000006</v>
      </c>
      <c r="AP82">
        <v>0</v>
      </c>
      <c r="AQ82">
        <v>0</v>
      </c>
      <c r="AR82">
        <v>8.1024384000000005</v>
      </c>
      <c r="AS82">
        <v>5.4305697570769409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674.68453842278473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86.68987335184525</v>
      </c>
      <c r="L83">
        <v>32.749241707161474</v>
      </c>
      <c r="M83">
        <v>0</v>
      </c>
      <c r="N83">
        <v>29.04884424464727</v>
      </c>
      <c r="O83">
        <v>48.77846805955577</v>
      </c>
      <c r="P83">
        <v>55.858892821870995</v>
      </c>
      <c r="Q83">
        <v>5.0248046574257419</v>
      </c>
      <c r="R83">
        <v>10.367499499999997</v>
      </c>
      <c r="S83">
        <v>0</v>
      </c>
      <c r="T83">
        <v>0</v>
      </c>
      <c r="U83">
        <v>228.51804474866313</v>
      </c>
      <c r="V83">
        <v>3.4984150943396224</v>
      </c>
      <c r="W83">
        <v>7.8690451371410122</v>
      </c>
      <c r="X83">
        <v>32.079898400633411</v>
      </c>
      <c r="Y83">
        <v>0</v>
      </c>
      <c r="Z83">
        <v>3.1906639259999996</v>
      </c>
      <c r="AA83">
        <v>10.311036823370841</v>
      </c>
      <c r="AB83">
        <v>9.979869257339919</v>
      </c>
      <c r="AC83">
        <v>7.1093389737153725</v>
      </c>
      <c r="AD83">
        <v>9.2098775412375176</v>
      </c>
      <c r="AE83">
        <v>12.085414959170656</v>
      </c>
      <c r="AF83">
        <v>0</v>
      </c>
      <c r="AG83">
        <v>0</v>
      </c>
      <c r="AH83">
        <v>37.855944316832641</v>
      </c>
      <c r="AI83">
        <v>0</v>
      </c>
      <c r="AJ83">
        <v>0</v>
      </c>
      <c r="AK83">
        <v>12.572793940135762</v>
      </c>
      <c r="AL83">
        <v>19.61258218158348</v>
      </c>
      <c r="AM83">
        <v>3.8745372633234552</v>
      </c>
      <c r="AN83">
        <v>0</v>
      </c>
      <c r="AO83">
        <v>0.68906948800000012</v>
      </c>
      <c r="AP83">
        <v>0</v>
      </c>
      <c r="AQ83">
        <v>0</v>
      </c>
      <c r="AR83">
        <v>8.1024384000000005</v>
      </c>
      <c r="AS83">
        <v>5.4305697570769409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680.50716455106999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86.68987335184525</v>
      </c>
      <c r="L84">
        <v>32.749241707161474</v>
      </c>
      <c r="M84">
        <v>0</v>
      </c>
      <c r="N84">
        <v>29.04884424464727</v>
      </c>
      <c r="O84">
        <v>48.77846805955577</v>
      </c>
      <c r="P84">
        <v>55.858892821870995</v>
      </c>
      <c r="Q84">
        <v>5.0248046574257419</v>
      </c>
      <c r="R84">
        <v>10.367499499999997</v>
      </c>
      <c r="S84">
        <v>0</v>
      </c>
      <c r="T84">
        <v>0</v>
      </c>
      <c r="U84">
        <v>228.51804474866313</v>
      </c>
      <c r="V84">
        <v>3.4984150943396224</v>
      </c>
      <c r="W84">
        <v>7.8690451371410122</v>
      </c>
      <c r="X84">
        <v>32.079898400633411</v>
      </c>
      <c r="Y84">
        <v>0</v>
      </c>
      <c r="Z84">
        <v>3.1906639259999996</v>
      </c>
      <c r="AA84">
        <v>10.311036823370841</v>
      </c>
      <c r="AB84">
        <v>9.979869257339919</v>
      </c>
      <c r="AC84">
        <v>7.1093389737153725</v>
      </c>
      <c r="AD84">
        <v>9.2098775412375176</v>
      </c>
      <c r="AE84">
        <v>12.085414959170656</v>
      </c>
      <c r="AF84">
        <v>0</v>
      </c>
      <c r="AG84">
        <v>0</v>
      </c>
      <c r="AH84">
        <v>37.855944316832641</v>
      </c>
      <c r="AI84">
        <v>0</v>
      </c>
      <c r="AJ84">
        <v>0</v>
      </c>
      <c r="AK84">
        <v>12.572793940135762</v>
      </c>
      <c r="AL84">
        <v>19.61258218158348</v>
      </c>
      <c r="AM84">
        <v>3.8745372633234552</v>
      </c>
      <c r="AN84">
        <v>0</v>
      </c>
      <c r="AO84">
        <v>0.75481154600000022</v>
      </c>
      <c r="AP84">
        <v>0</v>
      </c>
      <c r="AQ84">
        <v>0</v>
      </c>
      <c r="AR84">
        <v>8.1024384000000005</v>
      </c>
      <c r="AS84">
        <v>5.4305697570769409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680.57290660907006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86.68987335184525</v>
      </c>
      <c r="L85">
        <v>32.749241707161474</v>
      </c>
      <c r="M85">
        <v>0</v>
      </c>
      <c r="N85">
        <v>29.04884424464727</v>
      </c>
      <c r="O85">
        <v>48.77846805955577</v>
      </c>
      <c r="P85">
        <v>55.858892821870995</v>
      </c>
      <c r="Q85">
        <v>5.0248046574257419</v>
      </c>
      <c r="R85">
        <v>10.367499499999997</v>
      </c>
      <c r="S85">
        <v>0</v>
      </c>
      <c r="T85">
        <v>0</v>
      </c>
      <c r="U85">
        <v>228.51804474866313</v>
      </c>
      <c r="V85">
        <v>3.4984150943396224</v>
      </c>
      <c r="W85">
        <v>7.8690451371410122</v>
      </c>
      <c r="X85">
        <v>32.079898400633411</v>
      </c>
      <c r="Y85">
        <v>0</v>
      </c>
      <c r="Z85">
        <v>3.1906639259999996</v>
      </c>
      <c r="AA85">
        <v>10.311036823370841</v>
      </c>
      <c r="AB85">
        <v>9.979869257339919</v>
      </c>
      <c r="AC85">
        <v>7.1093389737153725</v>
      </c>
      <c r="AD85">
        <v>9.2098775412375176</v>
      </c>
      <c r="AE85">
        <v>12.085414959170656</v>
      </c>
      <c r="AF85">
        <v>0</v>
      </c>
      <c r="AG85">
        <v>0</v>
      </c>
      <c r="AH85">
        <v>37.855944316832641</v>
      </c>
      <c r="AI85">
        <v>0</v>
      </c>
      <c r="AJ85">
        <v>0</v>
      </c>
      <c r="AK85">
        <v>12.572793940135762</v>
      </c>
      <c r="AL85">
        <v>19.61258218158348</v>
      </c>
      <c r="AM85">
        <v>3.8745372633234552</v>
      </c>
      <c r="AN85">
        <v>0</v>
      </c>
      <c r="AO85">
        <v>0.77293749400000011</v>
      </c>
      <c r="AP85">
        <v>0</v>
      </c>
      <c r="AQ85">
        <v>0</v>
      </c>
      <c r="AR85">
        <v>8.1024384000000005</v>
      </c>
      <c r="AS85">
        <v>5.4305697570769409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680.59103255706998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86.68987335184525</v>
      </c>
      <c r="L86">
        <v>32.749241707161474</v>
      </c>
      <c r="M86">
        <v>0</v>
      </c>
      <c r="N86">
        <v>29.04884424464727</v>
      </c>
      <c r="O86">
        <v>48.77846805955577</v>
      </c>
      <c r="P86">
        <v>55.858892821870995</v>
      </c>
      <c r="Q86">
        <v>5.0248046574257419</v>
      </c>
      <c r="R86">
        <v>10.367499499999997</v>
      </c>
      <c r="S86">
        <v>0</v>
      </c>
      <c r="T86">
        <v>0</v>
      </c>
      <c r="U86">
        <v>228.51804474866313</v>
      </c>
      <c r="V86">
        <v>3.4984150943396224</v>
      </c>
      <c r="W86">
        <v>7.8690451371410122</v>
      </c>
      <c r="X86">
        <v>32.079898400633411</v>
      </c>
      <c r="Y86">
        <v>0</v>
      </c>
      <c r="Z86">
        <v>0.26911807999999998</v>
      </c>
      <c r="AA86">
        <v>10.311036823370841</v>
      </c>
      <c r="AB86">
        <v>9.6667751017917389</v>
      </c>
      <c r="AC86">
        <v>7.1093389737153725</v>
      </c>
      <c r="AD86">
        <v>8.9836701482250518</v>
      </c>
      <c r="AE86">
        <v>11.928461392549185</v>
      </c>
      <c r="AF86">
        <v>0</v>
      </c>
      <c r="AG86">
        <v>0</v>
      </c>
      <c r="AH86">
        <v>37.427211607010712</v>
      </c>
      <c r="AI86">
        <v>0</v>
      </c>
      <c r="AJ86">
        <v>0</v>
      </c>
      <c r="AK86">
        <v>12.572793940135762</v>
      </c>
      <c r="AL86">
        <v>19.61258218158348</v>
      </c>
      <c r="AM86">
        <v>3.8745372633234552</v>
      </c>
      <c r="AN86">
        <v>0</v>
      </c>
      <c r="AO86">
        <v>0.81523103400000008</v>
      </c>
      <c r="AP86">
        <v>0</v>
      </c>
      <c r="AQ86">
        <v>0</v>
      </c>
      <c r="AR86">
        <v>8.1024384000000005</v>
      </c>
      <c r="AS86">
        <v>5.4305697570769409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676.58679242606604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86.68987335184525</v>
      </c>
      <c r="L87">
        <v>33.710458163259133</v>
      </c>
      <c r="M87">
        <v>0</v>
      </c>
      <c r="N87">
        <v>29.04884424464727</v>
      </c>
      <c r="O87">
        <v>48.77846805955577</v>
      </c>
      <c r="P87">
        <v>55.858892821870995</v>
      </c>
      <c r="Q87">
        <v>2.8871485653377627</v>
      </c>
      <c r="R87">
        <v>5.7799341757049882</v>
      </c>
      <c r="S87">
        <v>0</v>
      </c>
      <c r="T87">
        <v>0</v>
      </c>
      <c r="U87">
        <v>228.51804474866313</v>
      </c>
      <c r="V87">
        <v>3.4984150943396224</v>
      </c>
      <c r="W87">
        <v>7.8690451371410122</v>
      </c>
      <c r="X87">
        <v>32.079898400633411</v>
      </c>
      <c r="Y87">
        <v>0</v>
      </c>
      <c r="Z87">
        <v>0.26911807999999998</v>
      </c>
      <c r="AA87">
        <v>10.311036823370841</v>
      </c>
      <c r="AB87">
        <v>9.6667751017917389</v>
      </c>
      <c r="AC87">
        <v>7.1093389737153725</v>
      </c>
      <c r="AD87">
        <v>8.9836701482250518</v>
      </c>
      <c r="AE87">
        <v>11.928461392549185</v>
      </c>
      <c r="AF87">
        <v>0</v>
      </c>
      <c r="AG87">
        <v>0</v>
      </c>
      <c r="AH87">
        <v>37.427211607010712</v>
      </c>
      <c r="AI87">
        <v>0</v>
      </c>
      <c r="AJ87">
        <v>0</v>
      </c>
      <c r="AK87">
        <v>12.572793940135762</v>
      </c>
      <c r="AL87">
        <v>19.61258218158348</v>
      </c>
      <c r="AM87">
        <v>2.4232165854949459</v>
      </c>
      <c r="AN87">
        <v>0</v>
      </c>
      <c r="AO87">
        <v>0.83882331600000015</v>
      </c>
      <c r="AP87">
        <v>2.0680961943022371</v>
      </c>
      <c r="AQ87">
        <v>0</v>
      </c>
      <c r="AR87">
        <v>8.1024384000000005</v>
      </c>
      <c r="AS87">
        <v>5.4305697570769409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671.4631552642544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86.68987335184525</v>
      </c>
      <c r="L88">
        <v>33.710458163259133</v>
      </c>
      <c r="M88">
        <v>0</v>
      </c>
      <c r="N88">
        <v>29.04884424464727</v>
      </c>
      <c r="O88">
        <v>48.77846805955577</v>
      </c>
      <c r="P88">
        <v>55.858892821870995</v>
      </c>
      <c r="Q88">
        <v>2.8871485653377627</v>
      </c>
      <c r="R88">
        <v>5.7799341757049882</v>
      </c>
      <c r="S88">
        <v>0</v>
      </c>
      <c r="T88">
        <v>0</v>
      </c>
      <c r="U88">
        <v>228.51804474866313</v>
      </c>
      <c r="V88">
        <v>3.4984150943396224</v>
      </c>
      <c r="W88">
        <v>7.8690451371410122</v>
      </c>
      <c r="X88">
        <v>32.079898400633411</v>
      </c>
      <c r="Y88">
        <v>0</v>
      </c>
      <c r="Z88">
        <v>0.26911807999999998</v>
      </c>
      <c r="AA88">
        <v>10.311036823370841</v>
      </c>
      <c r="AB88">
        <v>9.6667751017917389</v>
      </c>
      <c r="AC88">
        <v>7.1093389737153725</v>
      </c>
      <c r="AD88">
        <v>8.9836701482250518</v>
      </c>
      <c r="AE88">
        <v>11.928461392549185</v>
      </c>
      <c r="AF88">
        <v>0</v>
      </c>
      <c r="AG88">
        <v>0</v>
      </c>
      <c r="AH88">
        <v>37.427211607010712</v>
      </c>
      <c r="AI88">
        <v>0</v>
      </c>
      <c r="AJ88">
        <v>0</v>
      </c>
      <c r="AK88">
        <v>12.572793940135762</v>
      </c>
      <c r="AL88">
        <v>19.61258218158348</v>
      </c>
      <c r="AM88">
        <v>2.4232165854949459</v>
      </c>
      <c r="AN88">
        <v>0</v>
      </c>
      <c r="AO88">
        <v>0.87435588400000031</v>
      </c>
      <c r="AP88">
        <v>3.1648137845985094</v>
      </c>
      <c r="AQ88">
        <v>0</v>
      </c>
      <c r="AR88">
        <v>8.1024384000000005</v>
      </c>
      <c r="AS88">
        <v>5.4305697570769409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672.5954054225507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86.68987335184525</v>
      </c>
      <c r="L89">
        <v>33.710458163259133</v>
      </c>
      <c r="M89">
        <v>0</v>
      </c>
      <c r="N89">
        <v>29.04884424464727</v>
      </c>
      <c r="O89">
        <v>48.77846805955577</v>
      </c>
      <c r="P89">
        <v>55.858892821870995</v>
      </c>
      <c r="Q89">
        <v>2.8871485653377627</v>
      </c>
      <c r="R89">
        <v>7.8816397233196858</v>
      </c>
      <c r="S89">
        <v>0</v>
      </c>
      <c r="T89">
        <v>0</v>
      </c>
      <c r="U89">
        <v>228.51804474866313</v>
      </c>
      <c r="V89">
        <v>3.4984150943396224</v>
      </c>
      <c r="W89">
        <v>7.8690451371410122</v>
      </c>
      <c r="X89">
        <v>32.079898400633411</v>
      </c>
      <c r="Y89">
        <v>0</v>
      </c>
      <c r="Z89">
        <v>0.26911807999999998</v>
      </c>
      <c r="AA89">
        <v>10.311036823370841</v>
      </c>
      <c r="AB89">
        <v>9.6667751017917389</v>
      </c>
      <c r="AC89">
        <v>7.1093389737153725</v>
      </c>
      <c r="AD89">
        <v>8.9836701482250518</v>
      </c>
      <c r="AE89">
        <v>11.928461392549185</v>
      </c>
      <c r="AF89">
        <v>0</v>
      </c>
      <c r="AG89">
        <v>0</v>
      </c>
      <c r="AH89">
        <v>37.427211607010712</v>
      </c>
      <c r="AI89">
        <v>0</v>
      </c>
      <c r="AJ89">
        <v>0</v>
      </c>
      <c r="AK89">
        <v>12.572793940135762</v>
      </c>
      <c r="AL89">
        <v>19.61258218158348</v>
      </c>
      <c r="AM89">
        <v>2.5830249962586787</v>
      </c>
      <c r="AN89">
        <v>0</v>
      </c>
      <c r="AO89">
        <v>0.8966535280000002</v>
      </c>
      <c r="AP89">
        <v>3.1648137845985094</v>
      </c>
      <c r="AQ89">
        <v>0</v>
      </c>
      <c r="AR89">
        <v>8.1024384000000005</v>
      </c>
      <c r="AS89">
        <v>5.4305697570769409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674.87921702492918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86.68987335184525</v>
      </c>
      <c r="L90">
        <v>33.710458163259133</v>
      </c>
      <c r="M90">
        <v>0</v>
      </c>
      <c r="N90">
        <v>29.04884424464727</v>
      </c>
      <c r="O90">
        <v>48.77846805955577</v>
      </c>
      <c r="P90">
        <v>55.858892821870995</v>
      </c>
      <c r="Q90">
        <v>2.8871485653377627</v>
      </c>
      <c r="R90">
        <v>7.8816397233196858</v>
      </c>
      <c r="S90">
        <v>0</v>
      </c>
      <c r="T90">
        <v>0</v>
      </c>
      <c r="U90">
        <v>228.51804474866313</v>
      </c>
      <c r="V90">
        <v>3.4984150943396224</v>
      </c>
      <c r="W90">
        <v>7.8690451371410122</v>
      </c>
      <c r="X90">
        <v>32.079898400633411</v>
      </c>
      <c r="Y90">
        <v>0</v>
      </c>
      <c r="Z90">
        <v>4.8102164399999996</v>
      </c>
      <c r="AA90">
        <v>10.311036823370841</v>
      </c>
      <c r="AB90">
        <v>9.979869257339919</v>
      </c>
      <c r="AC90">
        <v>7.1093389737153725</v>
      </c>
      <c r="AD90">
        <v>9.2098775412375176</v>
      </c>
      <c r="AE90">
        <v>12.085414959170656</v>
      </c>
      <c r="AF90">
        <v>0</v>
      </c>
      <c r="AG90">
        <v>0</v>
      </c>
      <c r="AH90">
        <v>37.855944316832641</v>
      </c>
      <c r="AI90">
        <v>0</v>
      </c>
      <c r="AJ90">
        <v>0</v>
      </c>
      <c r="AK90">
        <v>12.572793940135762</v>
      </c>
      <c r="AL90">
        <v>19.61258218158348</v>
      </c>
      <c r="AM90">
        <v>3.8745372633234552</v>
      </c>
      <c r="AN90">
        <v>0</v>
      </c>
      <c r="AO90">
        <v>0.93599812800000026</v>
      </c>
      <c r="AP90">
        <v>3.1648137845985094</v>
      </c>
      <c r="AQ90">
        <v>0</v>
      </c>
      <c r="AR90">
        <v>8.1024384000000005</v>
      </c>
      <c r="AS90">
        <v>5.4305697570769409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681.87616007699796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86.68987335184525</v>
      </c>
      <c r="L91">
        <v>33.710458163259133</v>
      </c>
      <c r="M91">
        <v>0</v>
      </c>
      <c r="N91">
        <v>29.04884424464727</v>
      </c>
      <c r="O91">
        <v>48.77846805955577</v>
      </c>
      <c r="P91">
        <v>55.858892821870995</v>
      </c>
      <c r="Q91">
        <v>2.8871485653377627</v>
      </c>
      <c r="R91">
        <v>7.8816397233196858</v>
      </c>
      <c r="S91">
        <v>0</v>
      </c>
      <c r="T91">
        <v>0</v>
      </c>
      <c r="U91">
        <v>234.77224211060377</v>
      </c>
      <c r="V91">
        <v>3.4984150943396224</v>
      </c>
      <c r="W91">
        <v>7.8690451371410122</v>
      </c>
      <c r="X91">
        <v>32.079898400633411</v>
      </c>
      <c r="Y91">
        <v>0</v>
      </c>
      <c r="Z91">
        <v>4.8102164399999996</v>
      </c>
      <c r="AA91">
        <v>10.311036823370841</v>
      </c>
      <c r="AB91">
        <v>9.979869257339919</v>
      </c>
      <c r="AC91">
        <v>7.1093389737153725</v>
      </c>
      <c r="AD91">
        <v>9.2098775412375176</v>
      </c>
      <c r="AE91">
        <v>12.085414959170656</v>
      </c>
      <c r="AF91">
        <v>0</v>
      </c>
      <c r="AG91">
        <v>0</v>
      </c>
      <c r="AH91">
        <v>37.855944316832641</v>
      </c>
      <c r="AI91">
        <v>0</v>
      </c>
      <c r="AJ91">
        <v>0</v>
      </c>
      <c r="AK91">
        <v>12.572793940135762</v>
      </c>
      <c r="AL91">
        <v>19.61258218158348</v>
      </c>
      <c r="AM91">
        <v>3.8745372633234552</v>
      </c>
      <c r="AN91">
        <v>0</v>
      </c>
      <c r="AO91">
        <v>1.0432425160000003</v>
      </c>
      <c r="AP91">
        <v>3.1648137845985094</v>
      </c>
      <c r="AQ91">
        <v>0</v>
      </c>
      <c r="AR91">
        <v>8.1024384000000005</v>
      </c>
      <c r="AS91">
        <v>5.4305697570769409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688.23760182693854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86.68987335184525</v>
      </c>
      <c r="L92">
        <v>33.710458163259133</v>
      </c>
      <c r="M92">
        <v>0</v>
      </c>
      <c r="N92">
        <v>29.04884424464727</v>
      </c>
      <c r="O92">
        <v>48.77846805955577</v>
      </c>
      <c r="P92">
        <v>55.858892821870995</v>
      </c>
      <c r="Q92">
        <v>2.8871485653377627</v>
      </c>
      <c r="R92">
        <v>7.8816397233196858</v>
      </c>
      <c r="S92">
        <v>0</v>
      </c>
      <c r="T92">
        <v>0</v>
      </c>
      <c r="U92">
        <v>240.1490891466083</v>
      </c>
      <c r="V92">
        <v>3.4984150943396224</v>
      </c>
      <c r="W92">
        <v>7.8690451371410122</v>
      </c>
      <c r="X92">
        <v>32.079898400633411</v>
      </c>
      <c r="Y92">
        <v>0</v>
      </c>
      <c r="Z92">
        <v>4.8102164399999996</v>
      </c>
      <c r="AA92">
        <v>10.311036823370841</v>
      </c>
      <c r="AB92">
        <v>9.979869257339919</v>
      </c>
      <c r="AC92">
        <v>7.1093389737153725</v>
      </c>
      <c r="AD92">
        <v>9.2098775412375176</v>
      </c>
      <c r="AE92">
        <v>12.085414959170656</v>
      </c>
      <c r="AF92">
        <v>0</v>
      </c>
      <c r="AG92">
        <v>0</v>
      </c>
      <c r="AH92">
        <v>37.855944316832641</v>
      </c>
      <c r="AI92">
        <v>0</v>
      </c>
      <c r="AJ92">
        <v>0</v>
      </c>
      <c r="AK92">
        <v>12.572793940135762</v>
      </c>
      <c r="AL92">
        <v>19.61258218158348</v>
      </c>
      <c r="AM92">
        <v>3.8745372633234552</v>
      </c>
      <c r="AN92">
        <v>0</v>
      </c>
      <c r="AO92">
        <v>1.0432425160000003</v>
      </c>
      <c r="AP92">
        <v>3.1648137845985094</v>
      </c>
      <c r="AQ92">
        <v>0</v>
      </c>
      <c r="AR92">
        <v>8.1024384000000005</v>
      </c>
      <c r="AS92">
        <v>5.4305697570769409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693.61444886294316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142.55104701484785</v>
      </c>
      <c r="L93">
        <v>33.710458163259133</v>
      </c>
      <c r="M93">
        <v>0</v>
      </c>
      <c r="N93">
        <v>29.04884424464727</v>
      </c>
      <c r="O93">
        <v>48.77846805955577</v>
      </c>
      <c r="P93">
        <v>55.858892821870995</v>
      </c>
      <c r="Q93">
        <v>5.0248046574257419</v>
      </c>
      <c r="R93">
        <v>8.7566724963005118</v>
      </c>
      <c r="S93">
        <v>0</v>
      </c>
      <c r="T93">
        <v>0</v>
      </c>
      <c r="U93">
        <v>240.68084080349345</v>
      </c>
      <c r="V93">
        <v>3.4984150943396224</v>
      </c>
      <c r="W93">
        <v>7.8690451371410122</v>
      </c>
      <c r="X93">
        <v>32.079898400633411</v>
      </c>
      <c r="Y93">
        <v>0</v>
      </c>
      <c r="Z93">
        <v>4.8102164399999996</v>
      </c>
      <c r="AA93">
        <v>10.311036823370841</v>
      </c>
      <c r="AB93">
        <v>9.979869257339919</v>
      </c>
      <c r="AC93">
        <v>7.1093389737153725</v>
      </c>
      <c r="AD93">
        <v>9.2098775412375176</v>
      </c>
      <c r="AE93">
        <v>12.085414959170656</v>
      </c>
      <c r="AF93">
        <v>0</v>
      </c>
      <c r="AG93">
        <v>0</v>
      </c>
      <c r="AH93">
        <v>37.855944316832641</v>
      </c>
      <c r="AI93">
        <v>0</v>
      </c>
      <c r="AJ93">
        <v>0</v>
      </c>
      <c r="AK93">
        <v>12.572793940135762</v>
      </c>
      <c r="AL93">
        <v>19.61258218158348</v>
      </c>
      <c r="AM93">
        <v>3.8745372633234552</v>
      </c>
      <c r="AN93">
        <v>0</v>
      </c>
      <c r="AO93">
        <v>0.89909904000000007</v>
      </c>
      <c r="AP93">
        <v>3.1648137845985094</v>
      </c>
      <c r="AQ93">
        <v>0</v>
      </c>
      <c r="AR93">
        <v>8.1024384000000005</v>
      </c>
      <c r="AS93">
        <v>5.4305697570769409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752.87591957189966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134.84981787603328</v>
      </c>
      <c r="L94">
        <v>33.710458163259133</v>
      </c>
      <c r="M94">
        <v>0</v>
      </c>
      <c r="N94">
        <v>29.04884424464727</v>
      </c>
      <c r="O94">
        <v>48.77846805955577</v>
      </c>
      <c r="P94">
        <v>55.858892821870995</v>
      </c>
      <c r="Q94">
        <v>5.0248046574257419</v>
      </c>
      <c r="R94">
        <v>8.7566724963005118</v>
      </c>
      <c r="S94">
        <v>0</v>
      </c>
      <c r="T94">
        <v>0</v>
      </c>
      <c r="U94">
        <v>243.12769558261772</v>
      </c>
      <c r="V94">
        <v>3.4984150943396224</v>
      </c>
      <c r="W94">
        <v>7.8690451371410122</v>
      </c>
      <c r="X94">
        <v>32.079898400633411</v>
      </c>
      <c r="Y94">
        <v>0</v>
      </c>
      <c r="Z94">
        <v>1.5953320899999996</v>
      </c>
      <c r="AA94">
        <v>10.311036823370841</v>
      </c>
      <c r="AB94">
        <v>9.6667751017917389</v>
      </c>
      <c r="AC94">
        <v>7.1093389737153725</v>
      </c>
      <c r="AD94">
        <v>8.9836701482250518</v>
      </c>
      <c r="AE94">
        <v>11.928461392549185</v>
      </c>
      <c r="AF94">
        <v>0</v>
      </c>
      <c r="AG94">
        <v>0</v>
      </c>
      <c r="AH94">
        <v>37.427211607010712</v>
      </c>
      <c r="AI94">
        <v>0</v>
      </c>
      <c r="AJ94">
        <v>0</v>
      </c>
      <c r="AK94">
        <v>12.572793940135762</v>
      </c>
      <c r="AL94">
        <v>19.61258218158348</v>
      </c>
      <c r="AM94">
        <v>2.4232165854949459</v>
      </c>
      <c r="AN94">
        <v>0</v>
      </c>
      <c r="AO94">
        <v>0.89909904000000007</v>
      </c>
      <c r="AP94">
        <v>3.1648137845985094</v>
      </c>
      <c r="AQ94">
        <v>0</v>
      </c>
      <c r="AR94">
        <v>8.1024384000000005</v>
      </c>
      <c r="AS94">
        <v>5.4305697570769409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741.830352359377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86.68987335184525</v>
      </c>
      <c r="L95">
        <v>33.710458163259133</v>
      </c>
      <c r="M95">
        <v>0</v>
      </c>
      <c r="N95">
        <v>29.04884424464727</v>
      </c>
      <c r="O95">
        <v>48.77846805955577</v>
      </c>
      <c r="P95">
        <v>55.858892821870995</v>
      </c>
      <c r="Q95">
        <v>2.7778672211699167</v>
      </c>
      <c r="R95">
        <v>5.7776795528606977</v>
      </c>
      <c r="S95">
        <v>0</v>
      </c>
      <c r="T95">
        <v>0</v>
      </c>
      <c r="U95">
        <v>243.65642452208309</v>
      </c>
      <c r="V95">
        <v>3.4984150943396224</v>
      </c>
      <c r="W95">
        <v>7.8690451371410122</v>
      </c>
      <c r="X95">
        <v>32.079898400633411</v>
      </c>
      <c r="Y95">
        <v>0</v>
      </c>
      <c r="Z95">
        <v>3.1906639259999996</v>
      </c>
      <c r="AA95">
        <v>10.311036823370841</v>
      </c>
      <c r="AB95">
        <v>9.6667751017917389</v>
      </c>
      <c r="AC95">
        <v>7.1093389737153725</v>
      </c>
      <c r="AD95">
        <v>8.9836701482250518</v>
      </c>
      <c r="AE95">
        <v>11.928461392549185</v>
      </c>
      <c r="AF95">
        <v>0</v>
      </c>
      <c r="AG95">
        <v>0</v>
      </c>
      <c r="AH95">
        <v>37.427211607010712</v>
      </c>
      <c r="AI95">
        <v>0</v>
      </c>
      <c r="AJ95">
        <v>0</v>
      </c>
      <c r="AK95">
        <v>12.572793940135762</v>
      </c>
      <c r="AL95">
        <v>19.61258218158348</v>
      </c>
      <c r="AM95">
        <v>1.2915122670647767</v>
      </c>
      <c r="AN95">
        <v>0</v>
      </c>
      <c r="AO95">
        <v>0.97102701400000024</v>
      </c>
      <c r="AP95">
        <v>3.1648137845985094</v>
      </c>
      <c r="AQ95">
        <v>0</v>
      </c>
      <c r="AR95">
        <v>8.1024384000000005</v>
      </c>
      <c r="AS95">
        <v>5.4305697570769409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689.50876188652842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86.68987335184525</v>
      </c>
      <c r="L96">
        <v>33.710458163259133</v>
      </c>
      <c r="M96">
        <v>0</v>
      </c>
      <c r="N96">
        <v>29.04884424464727</v>
      </c>
      <c r="O96">
        <v>48.77846805955577</v>
      </c>
      <c r="P96">
        <v>55.858892821870995</v>
      </c>
      <c r="Q96">
        <v>2.7778672211699167</v>
      </c>
      <c r="R96">
        <v>5.7776795528606977</v>
      </c>
      <c r="S96">
        <v>0</v>
      </c>
      <c r="T96">
        <v>0</v>
      </c>
      <c r="U96">
        <v>246.90328194468012</v>
      </c>
      <c r="V96">
        <v>3.4984150943396224</v>
      </c>
      <c r="W96">
        <v>7.8690451371410122</v>
      </c>
      <c r="X96">
        <v>32.079898400633411</v>
      </c>
      <c r="Y96">
        <v>0</v>
      </c>
      <c r="Z96">
        <v>3.1906639259999996</v>
      </c>
      <c r="AA96">
        <v>10.311036823370841</v>
      </c>
      <c r="AB96">
        <v>9.6667751017917389</v>
      </c>
      <c r="AC96">
        <v>7.1093389737153725</v>
      </c>
      <c r="AD96">
        <v>8.9836701482250518</v>
      </c>
      <c r="AE96">
        <v>11.928461392549185</v>
      </c>
      <c r="AF96">
        <v>0</v>
      </c>
      <c r="AG96">
        <v>0</v>
      </c>
      <c r="AH96">
        <v>37.427211607010712</v>
      </c>
      <c r="AI96">
        <v>0</v>
      </c>
      <c r="AJ96">
        <v>0</v>
      </c>
      <c r="AK96">
        <v>12.572793940135762</v>
      </c>
      <c r="AL96">
        <v>19.61258218158348</v>
      </c>
      <c r="AM96">
        <v>0</v>
      </c>
      <c r="AN96">
        <v>0</v>
      </c>
      <c r="AO96">
        <v>0.97102701400000024</v>
      </c>
      <c r="AP96">
        <v>3.1648137845985094</v>
      </c>
      <c r="AQ96">
        <v>0</v>
      </c>
      <c r="AR96">
        <v>8.1024384000000005</v>
      </c>
      <c r="AS96">
        <v>5.4305697570769409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691.46410704206062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86.68987335184525</v>
      </c>
      <c r="L97">
        <v>33.710458163259133</v>
      </c>
      <c r="M97">
        <v>0</v>
      </c>
      <c r="N97">
        <v>29.04884424464727</v>
      </c>
      <c r="O97">
        <v>48.77846805955577</v>
      </c>
      <c r="P97">
        <v>55.858892821870995</v>
      </c>
      <c r="Q97">
        <v>2.7778672211699167</v>
      </c>
      <c r="R97">
        <v>5.7776795528606977</v>
      </c>
      <c r="S97">
        <v>0</v>
      </c>
      <c r="T97">
        <v>0</v>
      </c>
      <c r="U97">
        <v>247.43106185409903</v>
      </c>
      <c r="V97">
        <v>3.4984150943396224</v>
      </c>
      <c r="W97">
        <v>7.8690451371410122</v>
      </c>
      <c r="X97">
        <v>32.079898400633411</v>
      </c>
      <c r="Y97">
        <v>0</v>
      </c>
      <c r="Z97">
        <v>3.1906639259999996</v>
      </c>
      <c r="AA97">
        <v>10.311036823370841</v>
      </c>
      <c r="AB97">
        <v>9.6667751017917389</v>
      </c>
      <c r="AC97">
        <v>7.1093389737153725</v>
      </c>
      <c r="AD97">
        <v>8.9836701482250518</v>
      </c>
      <c r="AE97">
        <v>11.928461392549185</v>
      </c>
      <c r="AF97">
        <v>0</v>
      </c>
      <c r="AG97">
        <v>0</v>
      </c>
      <c r="AH97">
        <v>37.427211607010712</v>
      </c>
      <c r="AI97">
        <v>0</v>
      </c>
      <c r="AJ97">
        <v>0</v>
      </c>
      <c r="AK97">
        <v>12.572793940135762</v>
      </c>
      <c r="AL97">
        <v>19.61258218158348</v>
      </c>
      <c r="AM97">
        <v>0</v>
      </c>
      <c r="AN97">
        <v>0</v>
      </c>
      <c r="AO97">
        <v>0.97102701400000024</v>
      </c>
      <c r="AP97">
        <v>2.9768049242266783</v>
      </c>
      <c r="AQ97">
        <v>0</v>
      </c>
      <c r="AR97">
        <v>8.1024384000000005</v>
      </c>
      <c r="AS97">
        <v>5.4305697570769409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691.80387809110766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86.68987335184525</v>
      </c>
      <c r="L98">
        <v>33.710458163259133</v>
      </c>
      <c r="M98">
        <v>0</v>
      </c>
      <c r="N98">
        <v>29.04884424464727</v>
      </c>
      <c r="O98">
        <v>48.77846805955577</v>
      </c>
      <c r="P98">
        <v>55.858892821870995</v>
      </c>
      <c r="Q98">
        <v>2.7778672211699167</v>
      </c>
      <c r="R98">
        <v>5.7776795528606977</v>
      </c>
      <c r="S98">
        <v>0</v>
      </c>
      <c r="T98">
        <v>0</v>
      </c>
      <c r="U98">
        <v>250.69188541225625</v>
      </c>
      <c r="V98">
        <v>3.4984150943396224</v>
      </c>
      <c r="W98">
        <v>7.8690451371410122</v>
      </c>
      <c r="X98">
        <v>32.079898400633411</v>
      </c>
      <c r="Y98">
        <v>0</v>
      </c>
      <c r="Z98">
        <v>3.1906639259999996</v>
      </c>
      <c r="AA98">
        <v>10.311036823370841</v>
      </c>
      <c r="AB98">
        <v>9.6667751017917389</v>
      </c>
      <c r="AC98">
        <v>7.1093389737153725</v>
      </c>
      <c r="AD98">
        <v>8.9836701482250518</v>
      </c>
      <c r="AE98">
        <v>11.928461392549185</v>
      </c>
      <c r="AF98">
        <v>0</v>
      </c>
      <c r="AG98">
        <v>0</v>
      </c>
      <c r="AH98">
        <v>37.427211607010712</v>
      </c>
      <c r="AI98">
        <v>0</v>
      </c>
      <c r="AJ98">
        <v>0</v>
      </c>
      <c r="AK98">
        <v>12.572793940135762</v>
      </c>
      <c r="AL98">
        <v>19.61258218158348</v>
      </c>
      <c r="AM98">
        <v>0</v>
      </c>
      <c r="AN98">
        <v>0</v>
      </c>
      <c r="AO98">
        <v>0.97102701400000024</v>
      </c>
      <c r="AP98">
        <v>2.9768049242266783</v>
      </c>
      <c r="AQ98">
        <v>0</v>
      </c>
      <c r="AR98">
        <v>8.1024384000000005</v>
      </c>
      <c r="AS98">
        <v>5.4305697570769409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695.06470164926498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2.1306790321906672</v>
      </c>
      <c r="L99">
        <f t="shared" si="2"/>
        <v>0.82006390213966585</v>
      </c>
      <c r="M99">
        <f t="shared" si="2"/>
        <v>0</v>
      </c>
      <c r="N99">
        <f t="shared" si="2"/>
        <v>0.66011362043551025</v>
      </c>
      <c r="O99">
        <f t="shared" si="2"/>
        <v>1.1177863351202486</v>
      </c>
      <c r="P99">
        <f t="shared" si="2"/>
        <v>1.3470263216872691</v>
      </c>
      <c r="Q99">
        <f t="shared" si="2"/>
        <v>7.9232696879926387E-2</v>
      </c>
      <c r="R99">
        <f t="shared" si="2"/>
        <v>0.15980235244774552</v>
      </c>
      <c r="S99">
        <f t="shared" si="2"/>
        <v>0</v>
      </c>
      <c r="T99">
        <f t="shared" si="2"/>
        <v>0</v>
      </c>
      <c r="U99">
        <f t="shared" si="2"/>
        <v>5.5513055329243022</v>
      </c>
      <c r="V99">
        <f t="shared" si="2"/>
        <v>6.7882546869910576E-2</v>
      </c>
      <c r="W99">
        <f t="shared" si="2"/>
        <v>0.16938134191277465</v>
      </c>
      <c r="X99">
        <f t="shared" si="2"/>
        <v>0.73218359727743099</v>
      </c>
      <c r="Y99">
        <f t="shared" si="2"/>
        <v>0</v>
      </c>
      <c r="Z99">
        <f t="shared" si="2"/>
        <v>1.5050159320499995E-2</v>
      </c>
      <c r="AA99">
        <f t="shared" si="2"/>
        <v>0.2474648837609002</v>
      </c>
      <c r="AB99">
        <f t="shared" si="2"/>
        <v>0.23294188490964612</v>
      </c>
      <c r="AC99">
        <f t="shared" si="2"/>
        <v>0.17062413536916871</v>
      </c>
      <c r="AD99">
        <f t="shared" si="2"/>
        <v>0.21628670573643891</v>
      </c>
      <c r="AE99">
        <f t="shared" si="2"/>
        <v>0.18712773927566878</v>
      </c>
      <c r="AF99">
        <f t="shared" si="2"/>
        <v>0</v>
      </c>
      <c r="AG99">
        <f t="shared" si="2"/>
        <v>0</v>
      </c>
      <c r="AH99">
        <f t="shared" si="2"/>
        <v>0.89953927669772304</v>
      </c>
      <c r="AI99">
        <f t="shared" si="2"/>
        <v>0</v>
      </c>
      <c r="AJ99">
        <f t="shared" si="2"/>
        <v>0</v>
      </c>
      <c r="AK99">
        <f t="shared" si="2"/>
        <v>0.30174705456325829</v>
      </c>
      <c r="AL99">
        <f t="shared" si="2"/>
        <v>0.43538511061712587</v>
      </c>
      <c r="AM99">
        <f t="shared" si="2"/>
        <v>4.3433465000031021E-2</v>
      </c>
      <c r="AN99">
        <f t="shared" si="2"/>
        <v>0</v>
      </c>
      <c r="AO99">
        <f t="shared" si="2"/>
        <v>1.897638464050002E-2</v>
      </c>
      <c r="AP99">
        <f t="shared" si="2"/>
        <v>2.7159428272778879E-2</v>
      </c>
      <c r="AQ99">
        <f t="shared" si="2"/>
        <v>0</v>
      </c>
      <c r="AR99">
        <f t="shared" si="2"/>
        <v>0.18986713967490917</v>
      </c>
      <c r="AS99">
        <f t="shared" si="2"/>
        <v>0.11748132491995616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15.938541972644048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8.9898001796467426</v>
      </c>
      <c r="L3">
        <v>317.38131738651191</v>
      </c>
      <c r="M3">
        <v>27.178595834155971</v>
      </c>
      <c r="N3">
        <v>35.097437038300775</v>
      </c>
      <c r="O3">
        <v>0</v>
      </c>
      <c r="P3">
        <v>36.346720052007157</v>
      </c>
      <c r="Q3">
        <v>6.0756068086824833</v>
      </c>
      <c r="R3">
        <v>12.531315297085476</v>
      </c>
      <c r="S3">
        <v>0</v>
      </c>
      <c r="T3">
        <v>0</v>
      </c>
      <c r="U3">
        <v>51.370368210733808</v>
      </c>
      <c r="V3">
        <v>4.2279604574389342</v>
      </c>
      <c r="W3">
        <v>9.5088461568247808</v>
      </c>
      <c r="X3">
        <v>43.463547673702791</v>
      </c>
      <c r="Y3">
        <v>0</v>
      </c>
      <c r="Z3">
        <v>0</v>
      </c>
      <c r="AA3">
        <v>12.453182083122362</v>
      </c>
      <c r="AB3">
        <v>11.676642104645071</v>
      </c>
      <c r="AC3">
        <v>8.5888025263778509</v>
      </c>
      <c r="AD3">
        <v>10.852701970419114</v>
      </c>
      <c r="AE3">
        <v>0</v>
      </c>
      <c r="AF3">
        <v>10.489247935699836</v>
      </c>
      <c r="AG3">
        <v>11.488001170551199</v>
      </c>
      <c r="AH3">
        <v>45.207042738425599</v>
      </c>
      <c r="AI3">
        <v>0</v>
      </c>
      <c r="AJ3">
        <v>0</v>
      </c>
      <c r="AK3">
        <v>15.186437111060663</v>
      </c>
      <c r="AL3">
        <v>0</v>
      </c>
      <c r="AM3">
        <v>4.6706570129084293</v>
      </c>
      <c r="AN3">
        <v>0.95790158831711092</v>
      </c>
      <c r="AO3">
        <v>0.26063948560000005</v>
      </c>
      <c r="AP3">
        <v>3.2175919228666112</v>
      </c>
      <c r="AQ3">
        <v>16.83126486722556</v>
      </c>
      <c r="AR3">
        <v>9.1346033972826088</v>
      </c>
      <c r="AS3">
        <v>4.3726389445444083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717.55886995413744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8.9898001796467426</v>
      </c>
      <c r="L4">
        <v>317.38131738651191</v>
      </c>
      <c r="M4">
        <v>27.178595834155971</v>
      </c>
      <c r="N4">
        <v>35.097437038300775</v>
      </c>
      <c r="O4">
        <v>0</v>
      </c>
      <c r="P4">
        <v>36.346720052007157</v>
      </c>
      <c r="Q4">
        <v>6.0756068086824833</v>
      </c>
      <c r="R4">
        <v>12.531315297085476</v>
      </c>
      <c r="S4">
        <v>0</v>
      </c>
      <c r="T4">
        <v>0</v>
      </c>
      <c r="U4">
        <v>51.370368210733808</v>
      </c>
      <c r="V4">
        <v>4.2279604574389342</v>
      </c>
      <c r="W4">
        <v>9.5088461568247808</v>
      </c>
      <c r="X4">
        <v>43.823853386543448</v>
      </c>
      <c r="Y4">
        <v>0</v>
      </c>
      <c r="Z4">
        <v>0</v>
      </c>
      <c r="AA4">
        <v>12.453182083122362</v>
      </c>
      <c r="AB4">
        <v>11.676642104645071</v>
      </c>
      <c r="AC4">
        <v>8.5888025263778509</v>
      </c>
      <c r="AD4">
        <v>10.852701970419114</v>
      </c>
      <c r="AE4">
        <v>0</v>
      </c>
      <c r="AF4">
        <v>10.489247935699836</v>
      </c>
      <c r="AG4">
        <v>11.488001170551199</v>
      </c>
      <c r="AH4">
        <v>45.207042738425599</v>
      </c>
      <c r="AI4">
        <v>0</v>
      </c>
      <c r="AJ4">
        <v>0</v>
      </c>
      <c r="AK4">
        <v>15.186437111060663</v>
      </c>
      <c r="AL4">
        <v>0</v>
      </c>
      <c r="AM4">
        <v>4.6706570129084293</v>
      </c>
      <c r="AN4">
        <v>0.95790158831711092</v>
      </c>
      <c r="AO4">
        <v>0.26063948560000005</v>
      </c>
      <c r="AP4">
        <v>3.2175919228666112</v>
      </c>
      <c r="AQ4">
        <v>16.83126486722556</v>
      </c>
      <c r="AR4">
        <v>7.8296600986413045</v>
      </c>
      <c r="AS4">
        <v>4.3726389445444083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716.61423236833673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8.9898001796467426</v>
      </c>
      <c r="L5">
        <v>317.383057313834</v>
      </c>
      <c r="M5">
        <v>27.178595834155971</v>
      </c>
      <c r="N5">
        <v>35.097437038300775</v>
      </c>
      <c r="O5">
        <v>0</v>
      </c>
      <c r="P5">
        <v>36.346720052007157</v>
      </c>
      <c r="Q5">
        <v>6.2880111487964987</v>
      </c>
      <c r="R5">
        <v>12.531337363134655</v>
      </c>
      <c r="S5">
        <v>0</v>
      </c>
      <c r="T5">
        <v>0</v>
      </c>
      <c r="U5">
        <v>51.370368210733808</v>
      </c>
      <c r="V5">
        <v>4.2278358222409436</v>
      </c>
      <c r="W5">
        <v>9.5088461568247808</v>
      </c>
      <c r="X5">
        <v>43.823853386543448</v>
      </c>
      <c r="Y5">
        <v>0</v>
      </c>
      <c r="Z5">
        <v>0</v>
      </c>
      <c r="AA5">
        <v>12.453182083122362</v>
      </c>
      <c r="AB5">
        <v>11.676642104645071</v>
      </c>
      <c r="AC5">
        <v>8.5888025263778509</v>
      </c>
      <c r="AD5">
        <v>10.852701970419114</v>
      </c>
      <c r="AE5">
        <v>0</v>
      </c>
      <c r="AF5">
        <v>10.489247935699836</v>
      </c>
      <c r="AG5">
        <v>11.488001170551199</v>
      </c>
      <c r="AH5">
        <v>45.207042738425599</v>
      </c>
      <c r="AI5">
        <v>0</v>
      </c>
      <c r="AJ5">
        <v>0</v>
      </c>
      <c r="AK5">
        <v>15.186437111060663</v>
      </c>
      <c r="AL5">
        <v>0</v>
      </c>
      <c r="AM5">
        <v>4.6706570129084293</v>
      </c>
      <c r="AN5">
        <v>0.95790158831711092</v>
      </c>
      <c r="AO5">
        <v>0</v>
      </c>
      <c r="AP5">
        <v>3.1040297792046392</v>
      </c>
      <c r="AQ5">
        <v>16.83126486722556</v>
      </c>
      <c r="AR5">
        <v>7.1771886027173908</v>
      </c>
      <c r="AS5">
        <v>4.3726389445444083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715.8016009414381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8.9898001796467426</v>
      </c>
      <c r="L6">
        <v>250.4357594508111</v>
      </c>
      <c r="M6">
        <v>27.178595834155971</v>
      </c>
      <c r="N6">
        <v>35.097437038300775</v>
      </c>
      <c r="O6">
        <v>0</v>
      </c>
      <c r="P6">
        <v>36.346720052007157</v>
      </c>
      <c r="Q6">
        <v>6.0761224946236556</v>
      </c>
      <c r="R6">
        <v>12.531337363134655</v>
      </c>
      <c r="S6">
        <v>0</v>
      </c>
      <c r="T6">
        <v>0</v>
      </c>
      <c r="U6">
        <v>51.370368210733808</v>
      </c>
      <c r="V6">
        <v>4.2278358222409436</v>
      </c>
      <c r="W6">
        <v>9.5088461568247808</v>
      </c>
      <c r="X6">
        <v>43.823853386543448</v>
      </c>
      <c r="Y6">
        <v>0</v>
      </c>
      <c r="Z6">
        <v>0</v>
      </c>
      <c r="AA6">
        <v>12.453182083122362</v>
      </c>
      <c r="AB6">
        <v>11.676642104645071</v>
      </c>
      <c r="AC6">
        <v>8.5888025263778509</v>
      </c>
      <c r="AD6">
        <v>10.852701970419114</v>
      </c>
      <c r="AE6">
        <v>0</v>
      </c>
      <c r="AF6">
        <v>10.489247935699836</v>
      </c>
      <c r="AG6">
        <v>11.488001170551199</v>
      </c>
      <c r="AH6">
        <v>45.207042738425599</v>
      </c>
      <c r="AI6">
        <v>0</v>
      </c>
      <c r="AJ6">
        <v>0</v>
      </c>
      <c r="AK6">
        <v>15.186437111060663</v>
      </c>
      <c r="AL6">
        <v>0</v>
      </c>
      <c r="AM6">
        <v>4.6706570129084293</v>
      </c>
      <c r="AN6">
        <v>0.95790158831711092</v>
      </c>
      <c r="AO6">
        <v>0</v>
      </c>
      <c r="AP6">
        <v>3.1040297792046392</v>
      </c>
      <c r="AQ6">
        <v>16.83126486722556</v>
      </c>
      <c r="AR6">
        <v>7.1771886027173908</v>
      </c>
      <c r="AS6">
        <v>4.3726389445444083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648.64241442424225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8.9898001796467426</v>
      </c>
      <c r="L7">
        <v>221.53925913237339</v>
      </c>
      <c r="M7">
        <v>27.178595834155971</v>
      </c>
      <c r="N7">
        <v>35.097437038300775</v>
      </c>
      <c r="O7">
        <v>0</v>
      </c>
      <c r="P7">
        <v>36.346720052007157</v>
      </c>
      <c r="Q7">
        <v>6.0761224946236556</v>
      </c>
      <c r="R7">
        <v>12.531337363134655</v>
      </c>
      <c r="S7">
        <v>0</v>
      </c>
      <c r="T7">
        <v>0</v>
      </c>
      <c r="U7">
        <v>51.370368210733808</v>
      </c>
      <c r="V7">
        <v>4.2278358222409436</v>
      </c>
      <c r="W7">
        <v>9.5088461568247808</v>
      </c>
      <c r="X7">
        <v>43.823853386543448</v>
      </c>
      <c r="Y7">
        <v>0</v>
      </c>
      <c r="Z7">
        <v>0</v>
      </c>
      <c r="AA7">
        <v>12.453182083122362</v>
      </c>
      <c r="AB7">
        <v>11.676642104645071</v>
      </c>
      <c r="AC7">
        <v>8.5888025263778509</v>
      </c>
      <c r="AD7">
        <v>10.852701970419114</v>
      </c>
      <c r="AE7">
        <v>0</v>
      </c>
      <c r="AF7">
        <v>10.489247935699836</v>
      </c>
      <c r="AG7">
        <v>11.488001170551199</v>
      </c>
      <c r="AH7">
        <v>45.207042738425599</v>
      </c>
      <c r="AI7">
        <v>0</v>
      </c>
      <c r="AJ7">
        <v>0</v>
      </c>
      <c r="AK7">
        <v>15.186437111060663</v>
      </c>
      <c r="AL7">
        <v>0</v>
      </c>
      <c r="AM7">
        <v>4.6706570129084293</v>
      </c>
      <c r="AN7">
        <v>0.95790158831711092</v>
      </c>
      <c r="AO7">
        <v>0</v>
      </c>
      <c r="AP7">
        <v>3.1040297792046392</v>
      </c>
      <c r="AQ7">
        <v>16.83126486722556</v>
      </c>
      <c r="AR7">
        <v>7.1771886027173908</v>
      </c>
      <c r="AS7">
        <v>4.3726389445444083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619.74591410580445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8.9898001796467426</v>
      </c>
      <c r="L8">
        <v>211.90755996365539</v>
      </c>
      <c r="M8">
        <v>27.178595834155971</v>
      </c>
      <c r="N8">
        <v>35.097437038300775</v>
      </c>
      <c r="O8">
        <v>0</v>
      </c>
      <c r="P8">
        <v>36.346720052007157</v>
      </c>
      <c r="Q8">
        <v>6.0761224946236556</v>
      </c>
      <c r="R8">
        <v>12.531337363134655</v>
      </c>
      <c r="S8">
        <v>0</v>
      </c>
      <c r="T8">
        <v>0</v>
      </c>
      <c r="U8">
        <v>51.370368210733808</v>
      </c>
      <c r="V8">
        <v>4.2278358222409436</v>
      </c>
      <c r="W8">
        <v>9.5088461568247808</v>
      </c>
      <c r="X8">
        <v>43.823853386543448</v>
      </c>
      <c r="Y8">
        <v>0</v>
      </c>
      <c r="Z8">
        <v>0</v>
      </c>
      <c r="AA8">
        <v>12.453182083122362</v>
      </c>
      <c r="AB8">
        <v>11.676642104645071</v>
      </c>
      <c r="AC8">
        <v>8.5888025263778509</v>
      </c>
      <c r="AD8">
        <v>10.852701970419114</v>
      </c>
      <c r="AE8">
        <v>0</v>
      </c>
      <c r="AF8">
        <v>10.489247935699836</v>
      </c>
      <c r="AG8">
        <v>11.488001170551199</v>
      </c>
      <c r="AH8">
        <v>45.207042738425599</v>
      </c>
      <c r="AI8">
        <v>0</v>
      </c>
      <c r="AJ8">
        <v>0</v>
      </c>
      <c r="AK8">
        <v>15.186437111060663</v>
      </c>
      <c r="AL8">
        <v>0</v>
      </c>
      <c r="AM8">
        <v>4.6706570129084293</v>
      </c>
      <c r="AN8">
        <v>0.95790158831711092</v>
      </c>
      <c r="AO8">
        <v>0</v>
      </c>
      <c r="AP8">
        <v>3.1040297792046392</v>
      </c>
      <c r="AQ8">
        <v>16.83126486722556</v>
      </c>
      <c r="AR8">
        <v>7.1771886027173908</v>
      </c>
      <c r="AS8">
        <v>4.3726389445444083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610.11421493708644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8.9898001796467426</v>
      </c>
      <c r="L9">
        <v>173.37928734386301</v>
      </c>
      <c r="M9">
        <v>27.178595834155971</v>
      </c>
      <c r="N9">
        <v>35.097437038300775</v>
      </c>
      <c r="O9">
        <v>0</v>
      </c>
      <c r="P9">
        <v>36.346720052007157</v>
      </c>
      <c r="Q9">
        <v>6.0761224946236556</v>
      </c>
      <c r="R9">
        <v>12.531337363134655</v>
      </c>
      <c r="S9">
        <v>0</v>
      </c>
      <c r="T9">
        <v>0</v>
      </c>
      <c r="U9">
        <v>51.370368210733808</v>
      </c>
      <c r="V9">
        <v>4.2278358222409436</v>
      </c>
      <c r="W9">
        <v>9.5088461568247808</v>
      </c>
      <c r="X9">
        <v>43.823853386543448</v>
      </c>
      <c r="Y9">
        <v>0</v>
      </c>
      <c r="Z9">
        <v>0</v>
      </c>
      <c r="AA9">
        <v>12.453182083122362</v>
      </c>
      <c r="AB9">
        <v>11.676642104645071</v>
      </c>
      <c r="AC9">
        <v>8.5888025263778509</v>
      </c>
      <c r="AD9">
        <v>10.852701970419114</v>
      </c>
      <c r="AE9">
        <v>0</v>
      </c>
      <c r="AF9">
        <v>10.489247935699836</v>
      </c>
      <c r="AG9">
        <v>11.488001170551199</v>
      </c>
      <c r="AH9">
        <v>45.207042738425599</v>
      </c>
      <c r="AI9">
        <v>0</v>
      </c>
      <c r="AJ9">
        <v>0</v>
      </c>
      <c r="AK9">
        <v>15.186437111060663</v>
      </c>
      <c r="AL9">
        <v>0</v>
      </c>
      <c r="AM9">
        <v>4.6706570129084293</v>
      </c>
      <c r="AN9">
        <v>0.95790158831711092</v>
      </c>
      <c r="AO9">
        <v>0</v>
      </c>
      <c r="AP9">
        <v>3.1040297792046392</v>
      </c>
      <c r="AQ9">
        <v>16.83126486722556</v>
      </c>
      <c r="AR9">
        <v>7.1771886027173908</v>
      </c>
      <c r="AS9">
        <v>4.3726389445444083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571.5859423172941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8.9898001796467426</v>
      </c>
      <c r="L10">
        <v>173.37928734386301</v>
      </c>
      <c r="M10">
        <v>27.178595834155971</v>
      </c>
      <c r="N10">
        <v>35.097437038300775</v>
      </c>
      <c r="O10">
        <v>0</v>
      </c>
      <c r="P10">
        <v>36.346720052007157</v>
      </c>
      <c r="Q10">
        <v>6.0761224946236556</v>
      </c>
      <c r="R10">
        <v>12.531337363134655</v>
      </c>
      <c r="S10">
        <v>0</v>
      </c>
      <c r="T10">
        <v>0</v>
      </c>
      <c r="U10">
        <v>51.370368210733808</v>
      </c>
      <c r="V10">
        <v>4.2278358222409436</v>
      </c>
      <c r="W10">
        <v>9.5088461568247808</v>
      </c>
      <c r="X10">
        <v>43.823853386543448</v>
      </c>
      <c r="Y10">
        <v>0</v>
      </c>
      <c r="Z10">
        <v>0</v>
      </c>
      <c r="AA10">
        <v>12.453182083122362</v>
      </c>
      <c r="AB10">
        <v>11.676642104645071</v>
      </c>
      <c r="AC10">
        <v>8.5888025263778509</v>
      </c>
      <c r="AD10">
        <v>10.852701970419114</v>
      </c>
      <c r="AE10">
        <v>0</v>
      </c>
      <c r="AF10">
        <v>10.489247935699836</v>
      </c>
      <c r="AG10">
        <v>11.488001170551199</v>
      </c>
      <c r="AH10">
        <v>45.207042738425599</v>
      </c>
      <c r="AI10">
        <v>0</v>
      </c>
      <c r="AJ10">
        <v>0</v>
      </c>
      <c r="AK10">
        <v>15.186437111060663</v>
      </c>
      <c r="AL10">
        <v>0</v>
      </c>
      <c r="AM10">
        <v>4.6706570129084293</v>
      </c>
      <c r="AN10">
        <v>0.95790158831711092</v>
      </c>
      <c r="AO10">
        <v>0</v>
      </c>
      <c r="AP10">
        <v>3.1040297792046392</v>
      </c>
      <c r="AQ10">
        <v>16.83126486722556</v>
      </c>
      <c r="AR10">
        <v>7.1771886027173908</v>
      </c>
      <c r="AS10">
        <v>4.3726389445444083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571.5859423172941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8.9898001796467426</v>
      </c>
      <c r="L11">
        <v>169.48930333320646</v>
      </c>
      <c r="M11">
        <v>27.178595834155971</v>
      </c>
      <c r="N11">
        <v>35.097437038300775</v>
      </c>
      <c r="O11">
        <v>0</v>
      </c>
      <c r="P11">
        <v>36.346720052007157</v>
      </c>
      <c r="Q11">
        <v>6.0761224946236556</v>
      </c>
      <c r="R11">
        <v>12.531337363134655</v>
      </c>
      <c r="S11">
        <v>0</v>
      </c>
      <c r="T11">
        <v>0</v>
      </c>
      <c r="U11">
        <v>51.370368210733808</v>
      </c>
      <c r="V11">
        <v>4.2278358222409436</v>
      </c>
      <c r="W11">
        <v>9.5088461568247808</v>
      </c>
      <c r="X11">
        <v>43.823853386543448</v>
      </c>
      <c r="Y11">
        <v>0</v>
      </c>
      <c r="Z11">
        <v>0</v>
      </c>
      <c r="AA11">
        <v>12.453182083122362</v>
      </c>
      <c r="AB11">
        <v>11.676642104645071</v>
      </c>
      <c r="AC11">
        <v>8.5888025263778509</v>
      </c>
      <c r="AD11">
        <v>10.852701970419114</v>
      </c>
      <c r="AE11">
        <v>0</v>
      </c>
      <c r="AF11">
        <v>10.489247935699836</v>
      </c>
      <c r="AG11">
        <v>11.488001170551199</v>
      </c>
      <c r="AH11">
        <v>45.207042738425599</v>
      </c>
      <c r="AI11">
        <v>0</v>
      </c>
      <c r="AJ11">
        <v>0</v>
      </c>
      <c r="AK11">
        <v>15.186437111060663</v>
      </c>
      <c r="AL11">
        <v>0</v>
      </c>
      <c r="AM11">
        <v>4.6706570129084293</v>
      </c>
      <c r="AN11">
        <v>0.95790158831711092</v>
      </c>
      <c r="AO11">
        <v>0</v>
      </c>
      <c r="AP11">
        <v>3.1040297792046392</v>
      </c>
      <c r="AQ11">
        <v>16.83126486722556</v>
      </c>
      <c r="AR11">
        <v>11.4182544</v>
      </c>
      <c r="AS11">
        <v>9.6993084327851697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577.26369359216096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8.9898001796467426</v>
      </c>
      <c r="L12">
        <v>169.48930333320646</v>
      </c>
      <c r="M12">
        <v>27.178595834155971</v>
      </c>
      <c r="N12">
        <v>35.097437038300775</v>
      </c>
      <c r="O12">
        <v>0</v>
      </c>
      <c r="P12">
        <v>36.346720052007157</v>
      </c>
      <c r="Q12">
        <v>6.0761224946236556</v>
      </c>
      <c r="R12">
        <v>12.531337363134655</v>
      </c>
      <c r="S12">
        <v>0</v>
      </c>
      <c r="T12">
        <v>0</v>
      </c>
      <c r="U12">
        <v>51.370368210733808</v>
      </c>
      <c r="V12">
        <v>4.2278358222409436</v>
      </c>
      <c r="W12">
        <v>9.5088461568247808</v>
      </c>
      <c r="X12">
        <v>43.823853386543448</v>
      </c>
      <c r="Y12">
        <v>0</v>
      </c>
      <c r="Z12">
        <v>0</v>
      </c>
      <c r="AA12">
        <v>12.453182083122362</v>
      </c>
      <c r="AB12">
        <v>11.676642104645071</v>
      </c>
      <c r="AC12">
        <v>8.5888025263778509</v>
      </c>
      <c r="AD12">
        <v>10.852701970419114</v>
      </c>
      <c r="AE12">
        <v>0</v>
      </c>
      <c r="AF12">
        <v>10.489247935699836</v>
      </c>
      <c r="AG12">
        <v>11.488001170551199</v>
      </c>
      <c r="AH12">
        <v>45.207042738425599</v>
      </c>
      <c r="AI12">
        <v>0</v>
      </c>
      <c r="AJ12">
        <v>0</v>
      </c>
      <c r="AK12">
        <v>15.186437111060663</v>
      </c>
      <c r="AL12">
        <v>0</v>
      </c>
      <c r="AM12">
        <v>4.6706570129084293</v>
      </c>
      <c r="AN12">
        <v>0.95790158831711092</v>
      </c>
      <c r="AO12">
        <v>0</v>
      </c>
      <c r="AP12">
        <v>3.1040297792046392</v>
      </c>
      <c r="AQ12">
        <v>16.83126486722556</v>
      </c>
      <c r="AR12">
        <v>11.4182544</v>
      </c>
      <c r="AS12">
        <v>9.6993084327851697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577.26369359216096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8.9898001796467426</v>
      </c>
      <c r="L13">
        <v>154.11089434973181</v>
      </c>
      <c r="M13">
        <v>27.178595834155971</v>
      </c>
      <c r="N13">
        <v>35.097437038300775</v>
      </c>
      <c r="O13">
        <v>0</v>
      </c>
      <c r="P13">
        <v>36.346720052007157</v>
      </c>
      <c r="Q13">
        <v>6.0761224946236556</v>
      </c>
      <c r="R13">
        <v>12.531337363134655</v>
      </c>
      <c r="S13">
        <v>0</v>
      </c>
      <c r="T13">
        <v>0</v>
      </c>
      <c r="U13">
        <v>51.370368210733808</v>
      </c>
      <c r="V13">
        <v>4.2278358222409436</v>
      </c>
      <c r="W13">
        <v>9.5088461568247808</v>
      </c>
      <c r="X13">
        <v>43.823853386543448</v>
      </c>
      <c r="Y13">
        <v>0</v>
      </c>
      <c r="Z13">
        <v>0</v>
      </c>
      <c r="AA13">
        <v>12.453182083122362</v>
      </c>
      <c r="AB13">
        <v>11.676642104645071</v>
      </c>
      <c r="AC13">
        <v>8.5888025263778509</v>
      </c>
      <c r="AD13">
        <v>10.852701970419114</v>
      </c>
      <c r="AE13">
        <v>0</v>
      </c>
      <c r="AF13">
        <v>10.489247935699836</v>
      </c>
      <c r="AG13">
        <v>11.488001170551199</v>
      </c>
      <c r="AH13">
        <v>45.207042738425599</v>
      </c>
      <c r="AI13">
        <v>0</v>
      </c>
      <c r="AJ13">
        <v>0</v>
      </c>
      <c r="AK13">
        <v>15.186437111060663</v>
      </c>
      <c r="AL13">
        <v>0</v>
      </c>
      <c r="AM13">
        <v>4.6706570129084293</v>
      </c>
      <c r="AN13">
        <v>0.95790158831711092</v>
      </c>
      <c r="AO13">
        <v>0</v>
      </c>
      <c r="AP13">
        <v>3.1040297792046392</v>
      </c>
      <c r="AQ13">
        <v>16.83126486722556</v>
      </c>
      <c r="AR13">
        <v>7.8296600986413045</v>
      </c>
      <c r="AS13">
        <v>9.6993084327851697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558.29669030732759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8.9898001796467426</v>
      </c>
      <c r="L14">
        <v>125.21634981373607</v>
      </c>
      <c r="M14">
        <v>27.178595834155971</v>
      </c>
      <c r="N14">
        <v>35.097437038300775</v>
      </c>
      <c r="O14">
        <v>0</v>
      </c>
      <c r="P14">
        <v>36.346720052007157</v>
      </c>
      <c r="Q14">
        <v>6.0761224946236556</v>
      </c>
      <c r="R14">
        <v>12.531337363134655</v>
      </c>
      <c r="S14">
        <v>0</v>
      </c>
      <c r="T14">
        <v>0</v>
      </c>
      <c r="U14">
        <v>51.370368210733808</v>
      </c>
      <c r="V14">
        <v>4.2278358222409436</v>
      </c>
      <c r="W14">
        <v>9.5088461568247808</v>
      </c>
      <c r="X14">
        <v>43.823853386543448</v>
      </c>
      <c r="Y14">
        <v>0</v>
      </c>
      <c r="Z14">
        <v>0</v>
      </c>
      <c r="AA14">
        <v>12.453182083122362</v>
      </c>
      <c r="AB14">
        <v>11.676642104645071</v>
      </c>
      <c r="AC14">
        <v>8.5888025263778509</v>
      </c>
      <c r="AD14">
        <v>10.852701970419114</v>
      </c>
      <c r="AE14">
        <v>0</v>
      </c>
      <c r="AF14">
        <v>10.489247935699836</v>
      </c>
      <c r="AG14">
        <v>11.488001170551199</v>
      </c>
      <c r="AH14">
        <v>45.207042738425599</v>
      </c>
      <c r="AI14">
        <v>0</v>
      </c>
      <c r="AJ14">
        <v>0</v>
      </c>
      <c r="AK14">
        <v>15.186437111060663</v>
      </c>
      <c r="AL14">
        <v>0</v>
      </c>
      <c r="AM14">
        <v>4.6706570129084293</v>
      </c>
      <c r="AN14">
        <v>0.95790158831711092</v>
      </c>
      <c r="AO14">
        <v>0</v>
      </c>
      <c r="AP14">
        <v>3.1040297792046392</v>
      </c>
      <c r="AQ14">
        <v>16.83126486722556</v>
      </c>
      <c r="AR14">
        <v>7.8296600986413045</v>
      </c>
      <c r="AS14">
        <v>9.6993084327851697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529.40214577133202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9.1100118801563337</v>
      </c>
      <c r="L15">
        <v>96.319396778196591</v>
      </c>
      <c r="M15">
        <v>27.178595834155971</v>
      </c>
      <c r="N15">
        <v>35.097437038300775</v>
      </c>
      <c r="O15">
        <v>0</v>
      </c>
      <c r="P15">
        <v>36.346720052007157</v>
      </c>
      <c r="Q15">
        <v>6.0761224946236556</v>
      </c>
      <c r="R15">
        <v>12.531337363134655</v>
      </c>
      <c r="S15">
        <v>0</v>
      </c>
      <c r="T15">
        <v>0</v>
      </c>
      <c r="U15">
        <v>51.370368210733808</v>
      </c>
      <c r="V15">
        <v>4.227979425864909</v>
      </c>
      <c r="W15">
        <v>9.6312465556733837</v>
      </c>
      <c r="X15">
        <v>43.825808364942297</v>
      </c>
      <c r="Y15">
        <v>0</v>
      </c>
      <c r="Z15">
        <v>0</v>
      </c>
      <c r="AA15">
        <v>12.453182083122362</v>
      </c>
      <c r="AB15">
        <v>11.676642104645071</v>
      </c>
      <c r="AC15">
        <v>8.5888025263778509</v>
      </c>
      <c r="AD15">
        <v>10.852701970419114</v>
      </c>
      <c r="AE15">
        <v>0</v>
      </c>
      <c r="AF15">
        <v>10.489247935699836</v>
      </c>
      <c r="AG15">
        <v>11.488001170551199</v>
      </c>
      <c r="AH15">
        <v>45.207042738425599</v>
      </c>
      <c r="AI15">
        <v>0</v>
      </c>
      <c r="AJ15">
        <v>0</v>
      </c>
      <c r="AK15">
        <v>15.186437111060663</v>
      </c>
      <c r="AL15">
        <v>0</v>
      </c>
      <c r="AM15">
        <v>4.6706570129084293</v>
      </c>
      <c r="AN15">
        <v>0.95790158831711092</v>
      </c>
      <c r="AO15">
        <v>0</v>
      </c>
      <c r="AP15">
        <v>3.1040297792046392</v>
      </c>
      <c r="AQ15">
        <v>16.83126486722556</v>
      </c>
      <c r="AR15">
        <v>7.8296600986413045</v>
      </c>
      <c r="AS15">
        <v>4.3726389445444083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495.42323392893269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8.9899398743077992</v>
      </c>
      <c r="L16">
        <v>96.319396778196591</v>
      </c>
      <c r="M16">
        <v>27.178595834155971</v>
      </c>
      <c r="N16">
        <v>35.097437038300775</v>
      </c>
      <c r="O16">
        <v>0</v>
      </c>
      <c r="P16">
        <v>36.346720052007157</v>
      </c>
      <c r="Q16">
        <v>6.0761224946236556</v>
      </c>
      <c r="R16">
        <v>12.531337363134655</v>
      </c>
      <c r="S16">
        <v>0</v>
      </c>
      <c r="T16">
        <v>0</v>
      </c>
      <c r="U16">
        <v>51.370368210733808</v>
      </c>
      <c r="V16">
        <v>4.227979425864909</v>
      </c>
      <c r="W16">
        <v>9.507188525411598</v>
      </c>
      <c r="X16">
        <v>43.825808364942297</v>
      </c>
      <c r="Y16">
        <v>0</v>
      </c>
      <c r="Z16">
        <v>0</v>
      </c>
      <c r="AA16">
        <v>12.453182083122362</v>
      </c>
      <c r="AB16">
        <v>11.676642104645071</v>
      </c>
      <c r="AC16">
        <v>8.5888025263778509</v>
      </c>
      <c r="AD16">
        <v>10.852701970419114</v>
      </c>
      <c r="AE16">
        <v>0</v>
      </c>
      <c r="AF16">
        <v>10.489247935699836</v>
      </c>
      <c r="AG16">
        <v>11.488001170551199</v>
      </c>
      <c r="AH16">
        <v>45.207042738425599</v>
      </c>
      <c r="AI16">
        <v>0</v>
      </c>
      <c r="AJ16">
        <v>0</v>
      </c>
      <c r="AK16">
        <v>15.186437111060663</v>
      </c>
      <c r="AL16">
        <v>0</v>
      </c>
      <c r="AM16">
        <v>4.6706570129084293</v>
      </c>
      <c r="AN16">
        <v>0.95790158831711092</v>
      </c>
      <c r="AO16">
        <v>0</v>
      </c>
      <c r="AP16">
        <v>3.1040297792046392</v>
      </c>
      <c r="AQ16">
        <v>16.83126486722556</v>
      </c>
      <c r="AR16">
        <v>7.8296600986413045</v>
      </c>
      <c r="AS16">
        <v>4.3726389445444083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495.17910389282241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4.8199239887507561</v>
      </c>
      <c r="L17">
        <v>69.070741824040098</v>
      </c>
      <c r="M17">
        <v>27.178595834155971</v>
      </c>
      <c r="N17">
        <v>35.097437038300775</v>
      </c>
      <c r="O17">
        <v>0</v>
      </c>
      <c r="P17">
        <v>36.346720052007157</v>
      </c>
      <c r="Q17">
        <v>6.0761224946236556</v>
      </c>
      <c r="R17">
        <v>12.531337363134655</v>
      </c>
      <c r="S17">
        <v>0</v>
      </c>
      <c r="T17">
        <v>0</v>
      </c>
      <c r="U17">
        <v>51.370368210733808</v>
      </c>
      <c r="V17">
        <v>4.227979425864909</v>
      </c>
      <c r="W17">
        <v>9.507188525411598</v>
      </c>
      <c r="X17">
        <v>43.825808364942297</v>
      </c>
      <c r="Y17">
        <v>0</v>
      </c>
      <c r="Z17">
        <v>0</v>
      </c>
      <c r="AA17">
        <v>12.453182083122362</v>
      </c>
      <c r="AB17">
        <v>11.676642104645071</v>
      </c>
      <c r="AC17">
        <v>8.5888025263778509</v>
      </c>
      <c r="AD17">
        <v>10.852701970419114</v>
      </c>
      <c r="AE17">
        <v>0</v>
      </c>
      <c r="AF17">
        <v>10.489247935699836</v>
      </c>
      <c r="AG17">
        <v>11.488001170551199</v>
      </c>
      <c r="AH17">
        <v>45.207042738425599</v>
      </c>
      <c r="AI17">
        <v>0</v>
      </c>
      <c r="AJ17">
        <v>0</v>
      </c>
      <c r="AK17">
        <v>15.186437111060663</v>
      </c>
      <c r="AL17">
        <v>0</v>
      </c>
      <c r="AM17">
        <v>4.6706570129084293</v>
      </c>
      <c r="AN17">
        <v>0.95790158831711092</v>
      </c>
      <c r="AO17">
        <v>0</v>
      </c>
      <c r="AP17">
        <v>3.1040297792046392</v>
      </c>
      <c r="AQ17">
        <v>16.83126486722556</v>
      </c>
      <c r="AR17">
        <v>7.8296600986413045</v>
      </c>
      <c r="AS17">
        <v>4.3726389445444083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463.76043305310878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4.8400371236816868</v>
      </c>
      <c r="L18">
        <v>69.070741824040098</v>
      </c>
      <c r="M18">
        <v>27.178595834155971</v>
      </c>
      <c r="N18">
        <v>35.097437038300775</v>
      </c>
      <c r="O18">
        <v>0</v>
      </c>
      <c r="P18">
        <v>36.346720052007157</v>
      </c>
      <c r="Q18">
        <v>6.0761224946236556</v>
      </c>
      <c r="R18">
        <v>12.531337363134655</v>
      </c>
      <c r="S18">
        <v>0</v>
      </c>
      <c r="T18">
        <v>0</v>
      </c>
      <c r="U18">
        <v>51.370368210733808</v>
      </c>
      <c r="V18">
        <v>4.227979425864909</v>
      </c>
      <c r="W18">
        <v>9.507188525411598</v>
      </c>
      <c r="X18">
        <v>43.825808364942297</v>
      </c>
      <c r="Y18">
        <v>0</v>
      </c>
      <c r="Z18">
        <v>0</v>
      </c>
      <c r="AA18">
        <v>12.453182083122362</v>
      </c>
      <c r="AB18">
        <v>11.676642104645071</v>
      </c>
      <c r="AC18">
        <v>8.5888025263778509</v>
      </c>
      <c r="AD18">
        <v>10.852701970419114</v>
      </c>
      <c r="AE18">
        <v>0</v>
      </c>
      <c r="AF18">
        <v>10.489247935699836</v>
      </c>
      <c r="AG18">
        <v>11.488001170551199</v>
      </c>
      <c r="AH18">
        <v>45.207042738425599</v>
      </c>
      <c r="AI18">
        <v>0</v>
      </c>
      <c r="AJ18">
        <v>0</v>
      </c>
      <c r="AK18">
        <v>15.186437111060663</v>
      </c>
      <c r="AL18">
        <v>0</v>
      </c>
      <c r="AM18">
        <v>4.6706570129084293</v>
      </c>
      <c r="AN18">
        <v>0.95790158831711092</v>
      </c>
      <c r="AO18">
        <v>0</v>
      </c>
      <c r="AP18">
        <v>3.1040297792046392</v>
      </c>
      <c r="AQ18">
        <v>16.83126486722556</v>
      </c>
      <c r="AR18">
        <v>7.8296600986413045</v>
      </c>
      <c r="AS18">
        <v>4.3726389445444083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463.78054618803975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4.8400371236816868</v>
      </c>
      <c r="L19">
        <v>69.070741824040098</v>
      </c>
      <c r="M19">
        <v>27.178595834155971</v>
      </c>
      <c r="N19">
        <v>35.097437038300775</v>
      </c>
      <c r="O19">
        <v>0</v>
      </c>
      <c r="P19">
        <v>36.346720052007157</v>
      </c>
      <c r="Q19">
        <v>1.9287426449704141</v>
      </c>
      <c r="R19">
        <v>6.73930652790545</v>
      </c>
      <c r="S19">
        <v>0</v>
      </c>
      <c r="T19">
        <v>0</v>
      </c>
      <c r="U19">
        <v>51.370368210733808</v>
      </c>
      <c r="V19">
        <v>4.227979425864909</v>
      </c>
      <c r="W19">
        <v>9.507188525411598</v>
      </c>
      <c r="X19">
        <v>43.825808364942297</v>
      </c>
      <c r="Y19">
        <v>0</v>
      </c>
      <c r="Z19">
        <v>0</v>
      </c>
      <c r="AA19">
        <v>12.453182083122362</v>
      </c>
      <c r="AB19">
        <v>11.676642104645071</v>
      </c>
      <c r="AC19">
        <v>8.5888025263778509</v>
      </c>
      <c r="AD19">
        <v>10.852701970419114</v>
      </c>
      <c r="AE19">
        <v>0</v>
      </c>
      <c r="AF19">
        <v>10.489247935699836</v>
      </c>
      <c r="AG19">
        <v>11.488001170551199</v>
      </c>
      <c r="AH19">
        <v>45.207042738425599</v>
      </c>
      <c r="AI19">
        <v>0</v>
      </c>
      <c r="AJ19">
        <v>0</v>
      </c>
      <c r="AK19">
        <v>15.186437111060663</v>
      </c>
      <c r="AL19">
        <v>0</v>
      </c>
      <c r="AM19">
        <v>4.6706570129084293</v>
      </c>
      <c r="AN19">
        <v>0.95790158831711092</v>
      </c>
      <c r="AO19">
        <v>0</v>
      </c>
      <c r="AP19">
        <v>3.1040297792046392</v>
      </c>
      <c r="AQ19">
        <v>16.83126486722556</v>
      </c>
      <c r="AR19">
        <v>11.4182544</v>
      </c>
      <c r="AS19">
        <v>4.3726389445444083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457.42972980451594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4.8400371236816868</v>
      </c>
      <c r="L20">
        <v>69.070741824040098</v>
      </c>
      <c r="M20">
        <v>27.178595834155971</v>
      </c>
      <c r="N20">
        <v>35.097437038300775</v>
      </c>
      <c r="O20">
        <v>0</v>
      </c>
      <c r="P20">
        <v>36.346720052007157</v>
      </c>
      <c r="Q20">
        <v>1.9287426449704141</v>
      </c>
      <c r="R20">
        <v>6.73930652790545</v>
      </c>
      <c r="S20">
        <v>0</v>
      </c>
      <c r="T20">
        <v>0</v>
      </c>
      <c r="U20">
        <v>51.370368210733808</v>
      </c>
      <c r="V20">
        <v>4.227979425864909</v>
      </c>
      <c r="W20">
        <v>9.507188525411598</v>
      </c>
      <c r="X20">
        <v>43.825808364942297</v>
      </c>
      <c r="Y20">
        <v>0</v>
      </c>
      <c r="Z20">
        <v>0</v>
      </c>
      <c r="AA20">
        <v>12.453182083122362</v>
      </c>
      <c r="AB20">
        <v>11.676642104645071</v>
      </c>
      <c r="AC20">
        <v>8.5888025263778509</v>
      </c>
      <c r="AD20">
        <v>10.852701970419114</v>
      </c>
      <c r="AE20">
        <v>0</v>
      </c>
      <c r="AF20">
        <v>10.489247935699836</v>
      </c>
      <c r="AG20">
        <v>11.488001170551199</v>
      </c>
      <c r="AH20">
        <v>45.207042738425599</v>
      </c>
      <c r="AI20">
        <v>0</v>
      </c>
      <c r="AJ20">
        <v>0</v>
      </c>
      <c r="AK20">
        <v>15.186437111060663</v>
      </c>
      <c r="AL20">
        <v>0</v>
      </c>
      <c r="AM20">
        <v>4.6706570129084293</v>
      </c>
      <c r="AN20">
        <v>0.95790158831711092</v>
      </c>
      <c r="AO20">
        <v>0</v>
      </c>
      <c r="AP20">
        <v>3.1040297792046392</v>
      </c>
      <c r="AQ20">
        <v>16.83126486722556</v>
      </c>
      <c r="AR20">
        <v>11.4182544</v>
      </c>
      <c r="AS20">
        <v>4.3726389445444083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457.42972980451594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4.8400371236816868</v>
      </c>
      <c r="L21">
        <v>69.070741824040098</v>
      </c>
      <c r="M21">
        <v>27.178595834155971</v>
      </c>
      <c r="N21">
        <v>35.097437038300775</v>
      </c>
      <c r="O21">
        <v>0</v>
      </c>
      <c r="P21">
        <v>36.346720052007157</v>
      </c>
      <c r="Q21">
        <v>3.6199999999999992</v>
      </c>
      <c r="R21">
        <v>6.8579674074074077</v>
      </c>
      <c r="S21">
        <v>0</v>
      </c>
      <c r="T21">
        <v>0</v>
      </c>
      <c r="U21">
        <v>51.370368210733808</v>
      </c>
      <c r="V21">
        <v>4.227979425864909</v>
      </c>
      <c r="W21">
        <v>9.507188525411598</v>
      </c>
      <c r="X21">
        <v>43.825808364942297</v>
      </c>
      <c r="Y21">
        <v>0</v>
      </c>
      <c r="Z21">
        <v>0</v>
      </c>
      <c r="AA21">
        <v>12.453182083122362</v>
      </c>
      <c r="AB21">
        <v>11.676642104645071</v>
      </c>
      <c r="AC21">
        <v>8.5888025263778509</v>
      </c>
      <c r="AD21">
        <v>10.852701970419114</v>
      </c>
      <c r="AE21">
        <v>0</v>
      </c>
      <c r="AF21">
        <v>10.489247935699836</v>
      </c>
      <c r="AG21">
        <v>11.488001170551199</v>
      </c>
      <c r="AH21">
        <v>45.207042738425599</v>
      </c>
      <c r="AI21">
        <v>0</v>
      </c>
      <c r="AJ21">
        <v>0</v>
      </c>
      <c r="AK21">
        <v>15.186437111060663</v>
      </c>
      <c r="AL21">
        <v>0</v>
      </c>
      <c r="AM21">
        <v>1.5600369676003945</v>
      </c>
      <c r="AN21">
        <v>0.95790158831711092</v>
      </c>
      <c r="AO21">
        <v>1.6333415332000003</v>
      </c>
      <c r="AP21">
        <v>3.1040297792046392</v>
      </c>
      <c r="AQ21">
        <v>16.83126486722556</v>
      </c>
      <c r="AR21">
        <v>9.1346033972826088</v>
      </c>
      <c r="AS21">
        <v>4.3726389445444083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455.47871852422207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4.8400371236816868</v>
      </c>
      <c r="L22">
        <v>69.070741824040098</v>
      </c>
      <c r="M22">
        <v>27.178595834155971</v>
      </c>
      <c r="N22">
        <v>35.097437038300775</v>
      </c>
      <c r="O22">
        <v>0</v>
      </c>
      <c r="P22">
        <v>36.346720052007157</v>
      </c>
      <c r="Q22">
        <v>3.6199999999999992</v>
      </c>
      <c r="R22">
        <v>6.8579674074074077</v>
      </c>
      <c r="S22">
        <v>0</v>
      </c>
      <c r="T22">
        <v>0</v>
      </c>
      <c r="U22">
        <v>51.370368210733808</v>
      </c>
      <c r="V22">
        <v>4.227979425864909</v>
      </c>
      <c r="W22">
        <v>9.507188525411598</v>
      </c>
      <c r="X22">
        <v>43.825808364942297</v>
      </c>
      <c r="Y22">
        <v>0</v>
      </c>
      <c r="Z22">
        <v>0</v>
      </c>
      <c r="AA22">
        <v>12.453182083122362</v>
      </c>
      <c r="AB22">
        <v>11.676642104645071</v>
      </c>
      <c r="AC22">
        <v>8.5888025263778509</v>
      </c>
      <c r="AD22">
        <v>10.852701970419114</v>
      </c>
      <c r="AE22">
        <v>0</v>
      </c>
      <c r="AF22">
        <v>10.489247935699836</v>
      </c>
      <c r="AG22">
        <v>11.488001170551199</v>
      </c>
      <c r="AH22">
        <v>45.207042738425599</v>
      </c>
      <c r="AI22">
        <v>0</v>
      </c>
      <c r="AJ22">
        <v>0</v>
      </c>
      <c r="AK22">
        <v>15.186437111060663</v>
      </c>
      <c r="AL22">
        <v>0</v>
      </c>
      <c r="AM22">
        <v>1.5600369676003945</v>
      </c>
      <c r="AN22">
        <v>0.95790158831711092</v>
      </c>
      <c r="AO22">
        <v>1.6333415332000003</v>
      </c>
      <c r="AP22">
        <v>3.1040297792046392</v>
      </c>
      <c r="AQ22">
        <v>16.83126486722556</v>
      </c>
      <c r="AR22">
        <v>9.1346033972826088</v>
      </c>
      <c r="AS22">
        <v>4.3726389445444083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455.47871852422207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4.8400371236816868</v>
      </c>
      <c r="L23">
        <v>69.070741824040098</v>
      </c>
      <c r="M23">
        <v>27.178595834155971</v>
      </c>
      <c r="N23">
        <v>35.097182220432146</v>
      </c>
      <c r="O23">
        <v>0</v>
      </c>
      <c r="P23">
        <v>36.344558276812649</v>
      </c>
      <c r="Q23">
        <v>3.6199999999999992</v>
      </c>
      <c r="R23">
        <v>6.8579674074074077</v>
      </c>
      <c r="S23">
        <v>0</v>
      </c>
      <c r="T23">
        <v>0</v>
      </c>
      <c r="U23">
        <v>51.370368210733808</v>
      </c>
      <c r="V23">
        <v>4.227979425864909</v>
      </c>
      <c r="W23">
        <v>9.507188525411598</v>
      </c>
      <c r="X23">
        <v>43.825808364942297</v>
      </c>
      <c r="Y23">
        <v>0</v>
      </c>
      <c r="Z23">
        <v>0</v>
      </c>
      <c r="AA23">
        <v>12.453182083122362</v>
      </c>
      <c r="AB23">
        <v>11.676642104645071</v>
      </c>
      <c r="AC23">
        <v>8.5888025263778509</v>
      </c>
      <c r="AD23">
        <v>10.852701970419114</v>
      </c>
      <c r="AE23">
        <v>0</v>
      </c>
      <c r="AF23">
        <v>10.489247935699836</v>
      </c>
      <c r="AG23">
        <v>11.488001170551199</v>
      </c>
      <c r="AH23">
        <v>45.207042738425599</v>
      </c>
      <c r="AI23">
        <v>0</v>
      </c>
      <c r="AJ23">
        <v>0</v>
      </c>
      <c r="AK23">
        <v>15.186437111060663</v>
      </c>
      <c r="AL23">
        <v>0</v>
      </c>
      <c r="AM23">
        <v>1.5600369676003945</v>
      </c>
      <c r="AN23">
        <v>0.95790158831711092</v>
      </c>
      <c r="AO23">
        <v>1.6333415332000003</v>
      </c>
      <c r="AP23">
        <v>3.1040297792046392</v>
      </c>
      <c r="AQ23">
        <v>16.83126486722556</v>
      </c>
      <c r="AR23">
        <v>9.1346033972826088</v>
      </c>
      <c r="AS23">
        <v>4.3726389445444083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455.47630193115896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4.8400371236816868</v>
      </c>
      <c r="L24">
        <v>69.070741824040098</v>
      </c>
      <c r="M24">
        <v>27.178595834155971</v>
      </c>
      <c r="N24">
        <v>35.097182220432146</v>
      </c>
      <c r="O24">
        <v>0</v>
      </c>
      <c r="P24">
        <v>36.344558276812649</v>
      </c>
      <c r="Q24">
        <v>3.6199999999999992</v>
      </c>
      <c r="R24">
        <v>6.8579674074074077</v>
      </c>
      <c r="S24">
        <v>0</v>
      </c>
      <c r="T24">
        <v>0</v>
      </c>
      <c r="U24">
        <v>51.370368210733808</v>
      </c>
      <c r="V24">
        <v>4.227979425864909</v>
      </c>
      <c r="W24">
        <v>9.507188525411598</v>
      </c>
      <c r="X24">
        <v>43.825808364942297</v>
      </c>
      <c r="Y24">
        <v>0</v>
      </c>
      <c r="Z24">
        <v>0</v>
      </c>
      <c r="AA24">
        <v>12.453182083122362</v>
      </c>
      <c r="AB24">
        <v>11.676642104645071</v>
      </c>
      <c r="AC24">
        <v>8.5888025263778509</v>
      </c>
      <c r="AD24">
        <v>10.852701970419114</v>
      </c>
      <c r="AE24">
        <v>0</v>
      </c>
      <c r="AF24">
        <v>10.489247935699836</v>
      </c>
      <c r="AG24">
        <v>11.488001170551199</v>
      </c>
      <c r="AH24">
        <v>45.207042738425599</v>
      </c>
      <c r="AI24">
        <v>0</v>
      </c>
      <c r="AJ24">
        <v>0</v>
      </c>
      <c r="AK24">
        <v>15.186437111060663</v>
      </c>
      <c r="AL24">
        <v>0</v>
      </c>
      <c r="AM24">
        <v>1.5600369676003945</v>
      </c>
      <c r="AN24">
        <v>0.95790158831711092</v>
      </c>
      <c r="AO24">
        <v>1.6333415332000003</v>
      </c>
      <c r="AP24">
        <v>3.1040297792046392</v>
      </c>
      <c r="AQ24">
        <v>16.83126486722556</v>
      </c>
      <c r="AR24">
        <v>9.1346033972826088</v>
      </c>
      <c r="AS24">
        <v>4.3726389445444083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455.47630193115896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4.9600380441035474</v>
      </c>
      <c r="L25">
        <v>69.070741824040098</v>
      </c>
      <c r="M25">
        <v>27.178595834155971</v>
      </c>
      <c r="N25">
        <v>35.097182220432146</v>
      </c>
      <c r="O25">
        <v>0</v>
      </c>
      <c r="P25">
        <v>36.344558276812649</v>
      </c>
      <c r="Q25">
        <v>3.6199999999999992</v>
      </c>
      <c r="R25">
        <v>6.9609355967255491</v>
      </c>
      <c r="S25">
        <v>0</v>
      </c>
      <c r="T25">
        <v>0</v>
      </c>
      <c r="U25">
        <v>51.370368210733808</v>
      </c>
      <c r="V25">
        <v>4.227979425864909</v>
      </c>
      <c r="W25">
        <v>9.507188525411598</v>
      </c>
      <c r="X25">
        <v>43.825808364942297</v>
      </c>
      <c r="Y25">
        <v>0</v>
      </c>
      <c r="Z25">
        <v>0</v>
      </c>
      <c r="AA25">
        <v>12.453182083122362</v>
      </c>
      <c r="AB25">
        <v>11.676642104645071</v>
      </c>
      <c r="AC25">
        <v>8.5888025263778509</v>
      </c>
      <c r="AD25">
        <v>10.852701970419114</v>
      </c>
      <c r="AE25">
        <v>0</v>
      </c>
      <c r="AF25">
        <v>10.489247935699836</v>
      </c>
      <c r="AG25">
        <v>11.488001170551199</v>
      </c>
      <c r="AH25">
        <v>45.207042738425599</v>
      </c>
      <c r="AI25">
        <v>0</v>
      </c>
      <c r="AJ25">
        <v>0</v>
      </c>
      <c r="AK25">
        <v>15.186437111060663</v>
      </c>
      <c r="AL25">
        <v>0</v>
      </c>
      <c r="AM25">
        <v>1.5600369676003945</v>
      </c>
      <c r="AN25">
        <v>0.95790158831711092</v>
      </c>
      <c r="AO25">
        <v>1.5030217904000005</v>
      </c>
      <c r="AP25">
        <v>3.1040297792046392</v>
      </c>
      <c r="AQ25">
        <v>16.83126486722556</v>
      </c>
      <c r="AR25">
        <v>11.4182544</v>
      </c>
      <c r="AS25">
        <v>4.3726389445444083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457.85260230081639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4.9600380441035474</v>
      </c>
      <c r="L26">
        <v>69.070741824040098</v>
      </c>
      <c r="M26">
        <v>27.178595834155971</v>
      </c>
      <c r="N26">
        <v>35.097182220432146</v>
      </c>
      <c r="O26">
        <v>0</v>
      </c>
      <c r="P26">
        <v>36.344558276812649</v>
      </c>
      <c r="Q26">
        <v>3.6199999999999992</v>
      </c>
      <c r="R26">
        <v>12.532120596295002</v>
      </c>
      <c r="S26">
        <v>0</v>
      </c>
      <c r="T26">
        <v>0</v>
      </c>
      <c r="U26">
        <v>51.370368210733808</v>
      </c>
      <c r="V26">
        <v>4.227979425864909</v>
      </c>
      <c r="W26">
        <v>9.507188525411598</v>
      </c>
      <c r="X26">
        <v>43.825808364942297</v>
      </c>
      <c r="Y26">
        <v>0</v>
      </c>
      <c r="Z26">
        <v>0</v>
      </c>
      <c r="AA26">
        <v>12.453182083122362</v>
      </c>
      <c r="AB26">
        <v>11.676642104645071</v>
      </c>
      <c r="AC26">
        <v>8.5888025263778509</v>
      </c>
      <c r="AD26">
        <v>10.852701970419114</v>
      </c>
      <c r="AE26">
        <v>0</v>
      </c>
      <c r="AF26">
        <v>10.489247935699836</v>
      </c>
      <c r="AG26">
        <v>11.488001170551199</v>
      </c>
      <c r="AH26">
        <v>45.207042738425599</v>
      </c>
      <c r="AI26">
        <v>0</v>
      </c>
      <c r="AJ26">
        <v>0</v>
      </c>
      <c r="AK26">
        <v>15.186437111060663</v>
      </c>
      <c r="AL26">
        <v>0</v>
      </c>
      <c r="AM26">
        <v>1.5600369676003945</v>
      </c>
      <c r="AN26">
        <v>0.95790158831711092</v>
      </c>
      <c r="AO26">
        <v>1.4595816716000005</v>
      </c>
      <c r="AP26">
        <v>3.1040297792046392</v>
      </c>
      <c r="AQ26">
        <v>16.83126486722556</v>
      </c>
      <c r="AR26">
        <v>11.4182544</v>
      </c>
      <c r="AS26">
        <v>4.3726389445444083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463.38034718158588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8.9899373661584541</v>
      </c>
      <c r="L27">
        <v>189.71965445292622</v>
      </c>
      <c r="M27">
        <v>27.178595834155971</v>
      </c>
      <c r="N27">
        <v>35.097437038300775</v>
      </c>
      <c r="O27">
        <v>0</v>
      </c>
      <c r="P27">
        <v>36.346720052007157</v>
      </c>
      <c r="Q27">
        <v>6.0774167855297154</v>
      </c>
      <c r="R27">
        <v>12.524440331125829</v>
      </c>
      <c r="S27">
        <v>0</v>
      </c>
      <c r="T27">
        <v>0</v>
      </c>
      <c r="U27">
        <v>51.370368210733808</v>
      </c>
      <c r="V27">
        <v>4.2280845283018866</v>
      </c>
      <c r="W27">
        <v>9.4710510288399234</v>
      </c>
      <c r="X27">
        <v>43.823853386543448</v>
      </c>
      <c r="Y27">
        <v>0</v>
      </c>
      <c r="Z27">
        <v>0</v>
      </c>
      <c r="AA27">
        <v>12.453182083122362</v>
      </c>
      <c r="AB27">
        <v>11.676642104645071</v>
      </c>
      <c r="AC27">
        <v>8.5888025263778509</v>
      </c>
      <c r="AD27">
        <v>10.852701970419114</v>
      </c>
      <c r="AE27">
        <v>0</v>
      </c>
      <c r="AF27">
        <v>10.489247935699836</v>
      </c>
      <c r="AG27">
        <v>11.488001170551199</v>
      </c>
      <c r="AH27">
        <v>45.207042738425599</v>
      </c>
      <c r="AI27">
        <v>0</v>
      </c>
      <c r="AJ27">
        <v>0</v>
      </c>
      <c r="AK27">
        <v>15.186437111060663</v>
      </c>
      <c r="AL27">
        <v>0</v>
      </c>
      <c r="AM27">
        <v>1.5600369676003945</v>
      </c>
      <c r="AN27">
        <v>0.95790158831711092</v>
      </c>
      <c r="AO27">
        <v>1.4161418596000002</v>
      </c>
      <c r="AP27">
        <v>3.1040297792046392</v>
      </c>
      <c r="AQ27">
        <v>16.83126486722556</v>
      </c>
      <c r="AR27">
        <v>9.1346033972826088</v>
      </c>
      <c r="AS27">
        <v>9.6993084327851697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593.47290354694019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8.9299778347861984</v>
      </c>
      <c r="L28">
        <v>288.95699453335931</v>
      </c>
      <c r="M28">
        <v>27.178595834155971</v>
      </c>
      <c r="N28">
        <v>35.097437038300775</v>
      </c>
      <c r="O28">
        <v>0</v>
      </c>
      <c r="P28">
        <v>36.346720052007157</v>
      </c>
      <c r="Q28">
        <v>6.0774167855297154</v>
      </c>
      <c r="R28">
        <v>12.524440331125829</v>
      </c>
      <c r="S28">
        <v>0</v>
      </c>
      <c r="T28">
        <v>0</v>
      </c>
      <c r="U28">
        <v>51.370368210733808</v>
      </c>
      <c r="V28">
        <v>4.2280845283018866</v>
      </c>
      <c r="W28">
        <v>9.5088461568247808</v>
      </c>
      <c r="X28">
        <v>43.823853386543448</v>
      </c>
      <c r="Y28">
        <v>0</v>
      </c>
      <c r="Z28">
        <v>0</v>
      </c>
      <c r="AA28">
        <v>12.453182083122362</v>
      </c>
      <c r="AB28">
        <v>11.676642104645071</v>
      </c>
      <c r="AC28">
        <v>8.5888025263778509</v>
      </c>
      <c r="AD28">
        <v>10.852701970419114</v>
      </c>
      <c r="AE28">
        <v>0</v>
      </c>
      <c r="AF28">
        <v>10.489247935699836</v>
      </c>
      <c r="AG28">
        <v>11.488001170551199</v>
      </c>
      <c r="AH28">
        <v>45.207042738425599</v>
      </c>
      <c r="AI28">
        <v>0</v>
      </c>
      <c r="AJ28">
        <v>0</v>
      </c>
      <c r="AK28">
        <v>15.186437111060663</v>
      </c>
      <c r="AL28">
        <v>0</v>
      </c>
      <c r="AM28">
        <v>1.5600369676003945</v>
      </c>
      <c r="AN28">
        <v>0.95790158831711092</v>
      </c>
      <c r="AO28">
        <v>1.3727020476</v>
      </c>
      <c r="AP28">
        <v>3.1040297792046392</v>
      </c>
      <c r="AQ28">
        <v>16.83126486722556</v>
      </c>
      <c r="AR28">
        <v>9.1346033972826088</v>
      </c>
      <c r="AS28">
        <v>9.6993084327851697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692.64463941198619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9.3300593937488525</v>
      </c>
      <c r="L29">
        <v>286.5490569243081</v>
      </c>
      <c r="M29">
        <v>27.178595834155971</v>
      </c>
      <c r="N29">
        <v>35.097437038300775</v>
      </c>
      <c r="O29">
        <v>0</v>
      </c>
      <c r="P29">
        <v>36.346720052007157</v>
      </c>
      <c r="Q29">
        <v>6.0783897571214398</v>
      </c>
      <c r="R29">
        <v>12.532120596295002</v>
      </c>
      <c r="S29">
        <v>0</v>
      </c>
      <c r="T29">
        <v>0</v>
      </c>
      <c r="U29">
        <v>51.370368210733808</v>
      </c>
      <c r="V29">
        <v>4.2270985872235878</v>
      </c>
      <c r="W29">
        <v>9.5088461568247808</v>
      </c>
      <c r="X29">
        <v>43.823853386543448</v>
      </c>
      <c r="Y29">
        <v>0</v>
      </c>
      <c r="Z29">
        <v>0</v>
      </c>
      <c r="AA29">
        <v>12.453182083122362</v>
      </c>
      <c r="AB29">
        <v>11.676642104645071</v>
      </c>
      <c r="AC29">
        <v>8.5888025263778509</v>
      </c>
      <c r="AD29">
        <v>10.852701970419114</v>
      </c>
      <c r="AE29">
        <v>0</v>
      </c>
      <c r="AF29">
        <v>10.489247935699836</v>
      </c>
      <c r="AG29">
        <v>11.488001170551199</v>
      </c>
      <c r="AH29">
        <v>45.207042738425599</v>
      </c>
      <c r="AI29">
        <v>0</v>
      </c>
      <c r="AJ29">
        <v>0</v>
      </c>
      <c r="AK29">
        <v>15.186437111060663</v>
      </c>
      <c r="AL29">
        <v>0</v>
      </c>
      <c r="AM29">
        <v>1.5600369676003945</v>
      </c>
      <c r="AN29">
        <v>0.95790158831711092</v>
      </c>
      <c r="AO29">
        <v>1.3727020476</v>
      </c>
      <c r="AP29">
        <v>3.1040297792046392</v>
      </c>
      <c r="AQ29">
        <v>16.83126486722556</v>
      </c>
      <c r="AR29">
        <v>9.7870752000000003</v>
      </c>
      <c r="AS29">
        <v>9.6993084327851697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691.29692246029754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8.9899373661584541</v>
      </c>
      <c r="L30">
        <v>260.06270317587007</v>
      </c>
      <c r="M30">
        <v>27.178595834155971</v>
      </c>
      <c r="N30">
        <v>35.097437038300775</v>
      </c>
      <c r="O30">
        <v>0</v>
      </c>
      <c r="P30">
        <v>36.346720052007157</v>
      </c>
      <c r="Q30">
        <v>6.0783897571214398</v>
      </c>
      <c r="R30">
        <v>12.532120596295002</v>
      </c>
      <c r="S30">
        <v>0</v>
      </c>
      <c r="T30">
        <v>0</v>
      </c>
      <c r="U30">
        <v>51.370368210733808</v>
      </c>
      <c r="V30">
        <v>4.2270985872235878</v>
      </c>
      <c r="W30">
        <v>9.5088461568247808</v>
      </c>
      <c r="X30">
        <v>43.823853386543448</v>
      </c>
      <c r="Y30">
        <v>0</v>
      </c>
      <c r="Z30">
        <v>0</v>
      </c>
      <c r="AA30">
        <v>12.453182083122362</v>
      </c>
      <c r="AB30">
        <v>11.676642104645071</v>
      </c>
      <c r="AC30">
        <v>8.5888025263778509</v>
      </c>
      <c r="AD30">
        <v>10.852701970419114</v>
      </c>
      <c r="AE30">
        <v>0</v>
      </c>
      <c r="AF30">
        <v>10.489247935699836</v>
      </c>
      <c r="AG30">
        <v>11.488001170551199</v>
      </c>
      <c r="AH30">
        <v>45.207042738425599</v>
      </c>
      <c r="AI30">
        <v>0</v>
      </c>
      <c r="AJ30">
        <v>0</v>
      </c>
      <c r="AK30">
        <v>15.186437111060663</v>
      </c>
      <c r="AL30">
        <v>0</v>
      </c>
      <c r="AM30">
        <v>1.5600369676003945</v>
      </c>
      <c r="AN30">
        <v>0.95790158831711092</v>
      </c>
      <c r="AO30">
        <v>1.3727020476</v>
      </c>
      <c r="AP30">
        <v>3.1040297792046392</v>
      </c>
      <c r="AQ30">
        <v>16.83126486722556</v>
      </c>
      <c r="AR30">
        <v>9.7870752000000003</v>
      </c>
      <c r="AS30">
        <v>9.6993084327851697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664.47044668426906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8.9899373661584541</v>
      </c>
      <c r="L31">
        <v>260.06270317587007</v>
      </c>
      <c r="M31">
        <v>27.178595834155971</v>
      </c>
      <c r="N31">
        <v>35.097437038300775</v>
      </c>
      <c r="O31">
        <v>0</v>
      </c>
      <c r="P31">
        <v>36.346720052007157</v>
      </c>
      <c r="Q31">
        <v>6.0783897571214398</v>
      </c>
      <c r="R31">
        <v>12.532120596295002</v>
      </c>
      <c r="S31">
        <v>0</v>
      </c>
      <c r="T31">
        <v>0</v>
      </c>
      <c r="U31">
        <v>50.19957048128343</v>
      </c>
      <c r="V31">
        <v>4.2264104670846399</v>
      </c>
      <c r="W31">
        <v>9.8699999999999992</v>
      </c>
      <c r="X31">
        <v>45.5</v>
      </c>
      <c r="Y31">
        <v>0</v>
      </c>
      <c r="Z31">
        <v>0</v>
      </c>
      <c r="AA31">
        <v>12.453182083122362</v>
      </c>
      <c r="AB31">
        <v>11.676642104645071</v>
      </c>
      <c r="AC31">
        <v>8.5888025263778509</v>
      </c>
      <c r="AD31">
        <v>10.852701970419114</v>
      </c>
      <c r="AE31">
        <v>0</v>
      </c>
      <c r="AF31">
        <v>10.489247935699836</v>
      </c>
      <c r="AG31">
        <v>11.488001170551199</v>
      </c>
      <c r="AH31">
        <v>45.207042738425599</v>
      </c>
      <c r="AI31">
        <v>0</v>
      </c>
      <c r="AJ31">
        <v>0</v>
      </c>
      <c r="AK31">
        <v>15.186437111060663</v>
      </c>
      <c r="AL31">
        <v>0</v>
      </c>
      <c r="AM31">
        <v>1.5600369676003945</v>
      </c>
      <c r="AN31">
        <v>0.95790158831711092</v>
      </c>
      <c r="AO31">
        <v>2.4500124532000007</v>
      </c>
      <c r="AP31">
        <v>0</v>
      </c>
      <c r="AQ31">
        <v>16.83126486722556</v>
      </c>
      <c r="AR31">
        <v>9.7870752000000003</v>
      </c>
      <c r="AS31">
        <v>4.3726389445444083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657.98287242946606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8.9899373661584541</v>
      </c>
      <c r="L32">
        <v>260.06270317587007</v>
      </c>
      <c r="M32">
        <v>27.178595834155971</v>
      </c>
      <c r="N32">
        <v>35.097437038300775</v>
      </c>
      <c r="O32">
        <v>0</v>
      </c>
      <c r="P32">
        <v>36.346720052007157</v>
      </c>
      <c r="Q32">
        <v>6.0783897571214398</v>
      </c>
      <c r="R32">
        <v>12.532120596295002</v>
      </c>
      <c r="S32">
        <v>0</v>
      </c>
      <c r="T32">
        <v>0</v>
      </c>
      <c r="U32">
        <v>50.19957048128343</v>
      </c>
      <c r="V32">
        <v>4.2264104670846399</v>
      </c>
      <c r="W32">
        <v>9.5051326806066179</v>
      </c>
      <c r="X32">
        <v>43.828495455759082</v>
      </c>
      <c r="Y32">
        <v>0</v>
      </c>
      <c r="Z32">
        <v>0</v>
      </c>
      <c r="AA32">
        <v>12.453182083122362</v>
      </c>
      <c r="AB32">
        <v>11.676642104645071</v>
      </c>
      <c r="AC32">
        <v>8.5888025263778509</v>
      </c>
      <c r="AD32">
        <v>10.852701970419114</v>
      </c>
      <c r="AE32">
        <v>0</v>
      </c>
      <c r="AF32">
        <v>10.489247935699836</v>
      </c>
      <c r="AG32">
        <v>11.488001170551199</v>
      </c>
      <c r="AH32">
        <v>45.207042738425599</v>
      </c>
      <c r="AI32">
        <v>0</v>
      </c>
      <c r="AJ32">
        <v>0</v>
      </c>
      <c r="AK32">
        <v>15.186437111060663</v>
      </c>
      <c r="AL32">
        <v>0</v>
      </c>
      <c r="AM32">
        <v>1.5600369676003945</v>
      </c>
      <c r="AN32">
        <v>0.95790158831711092</v>
      </c>
      <c r="AO32">
        <v>2.4500124532000007</v>
      </c>
      <c r="AP32">
        <v>0</v>
      </c>
      <c r="AQ32">
        <v>16.83126486722556</v>
      </c>
      <c r="AR32">
        <v>9.7870752000000003</v>
      </c>
      <c r="AS32">
        <v>4.3726389445444083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655.9465005658318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4.9600380441035474</v>
      </c>
      <c r="L33">
        <v>163.74250018813908</v>
      </c>
      <c r="M33">
        <v>27.178595834155971</v>
      </c>
      <c r="N33">
        <v>35.097437038300775</v>
      </c>
      <c r="O33">
        <v>0</v>
      </c>
      <c r="P33">
        <v>36.346720052007157</v>
      </c>
      <c r="Q33">
        <v>3.6199999999999992</v>
      </c>
      <c r="R33">
        <v>12.532120596295002</v>
      </c>
      <c r="S33">
        <v>0</v>
      </c>
      <c r="T33">
        <v>0</v>
      </c>
      <c r="U33">
        <v>50.19957048128343</v>
      </c>
      <c r="V33">
        <v>4.2264104670846399</v>
      </c>
      <c r="W33">
        <v>9.5051326806066179</v>
      </c>
      <c r="X33">
        <v>43.828495455759082</v>
      </c>
      <c r="Y33">
        <v>0</v>
      </c>
      <c r="Z33">
        <v>0</v>
      </c>
      <c r="AA33">
        <v>12.453182083122362</v>
      </c>
      <c r="AB33">
        <v>11.676642104645071</v>
      </c>
      <c r="AC33">
        <v>8.5888025263778509</v>
      </c>
      <c r="AD33">
        <v>10.852701970419114</v>
      </c>
      <c r="AE33">
        <v>0</v>
      </c>
      <c r="AF33">
        <v>10.489247935699836</v>
      </c>
      <c r="AG33">
        <v>11.488001170551199</v>
      </c>
      <c r="AH33">
        <v>45.207042738425599</v>
      </c>
      <c r="AI33">
        <v>0</v>
      </c>
      <c r="AJ33">
        <v>0</v>
      </c>
      <c r="AK33">
        <v>15.186437111060663</v>
      </c>
      <c r="AL33">
        <v>0</v>
      </c>
      <c r="AM33">
        <v>1.5600369676003945</v>
      </c>
      <c r="AN33">
        <v>0.95790158831711092</v>
      </c>
      <c r="AO33">
        <v>2.5803321960000005</v>
      </c>
      <c r="AP33">
        <v>0</v>
      </c>
      <c r="AQ33">
        <v>16.83126486722556</v>
      </c>
      <c r="AR33">
        <v>9.7870752000000003</v>
      </c>
      <c r="AS33">
        <v>4.3726389445444083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553.26832824172425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4.9600380441035474</v>
      </c>
      <c r="L34">
        <v>69.070741824040098</v>
      </c>
      <c r="M34">
        <v>27.178595834155971</v>
      </c>
      <c r="N34">
        <v>35.097437038300775</v>
      </c>
      <c r="O34">
        <v>0</v>
      </c>
      <c r="P34">
        <v>36.346720052007157</v>
      </c>
      <c r="Q34">
        <v>3.6199999999999992</v>
      </c>
      <c r="R34">
        <v>12.532120596295002</v>
      </c>
      <c r="S34">
        <v>0</v>
      </c>
      <c r="T34">
        <v>0</v>
      </c>
      <c r="U34">
        <v>50.19957048128343</v>
      </c>
      <c r="V34">
        <v>4.2264104670846399</v>
      </c>
      <c r="W34">
        <v>9.5051326806066179</v>
      </c>
      <c r="X34">
        <v>43.828495455759082</v>
      </c>
      <c r="Y34">
        <v>0</v>
      </c>
      <c r="Z34">
        <v>0</v>
      </c>
      <c r="AA34">
        <v>12.453182083122362</v>
      </c>
      <c r="AB34">
        <v>11.676642104645071</v>
      </c>
      <c r="AC34">
        <v>8.5888025263778509</v>
      </c>
      <c r="AD34">
        <v>10.852701970419114</v>
      </c>
      <c r="AE34">
        <v>0</v>
      </c>
      <c r="AF34">
        <v>10.489247935699836</v>
      </c>
      <c r="AG34">
        <v>11.488001170551199</v>
      </c>
      <c r="AH34">
        <v>45.207042738425599</v>
      </c>
      <c r="AI34">
        <v>0</v>
      </c>
      <c r="AJ34">
        <v>0</v>
      </c>
      <c r="AK34">
        <v>15.186437111060663</v>
      </c>
      <c r="AL34">
        <v>0</v>
      </c>
      <c r="AM34">
        <v>1.5600369676003945</v>
      </c>
      <c r="AN34">
        <v>0.95790158831711092</v>
      </c>
      <c r="AO34">
        <v>2.5803321960000005</v>
      </c>
      <c r="AP34">
        <v>0</v>
      </c>
      <c r="AQ34">
        <v>16.83126486722556</v>
      </c>
      <c r="AR34">
        <v>9.7870752000000003</v>
      </c>
      <c r="AS34">
        <v>4.3726389445444083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458.59656987762543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4.9600380441035474</v>
      </c>
      <c r="L35">
        <v>69.070741824040098</v>
      </c>
      <c r="M35">
        <v>27.178595834155971</v>
      </c>
      <c r="N35">
        <v>35.097437038300775</v>
      </c>
      <c r="O35">
        <v>0</v>
      </c>
      <c r="P35">
        <v>36.346720052007157</v>
      </c>
      <c r="Q35">
        <v>3.6199999999999992</v>
      </c>
      <c r="R35">
        <v>6.9609355967255491</v>
      </c>
      <c r="S35">
        <v>0</v>
      </c>
      <c r="T35">
        <v>0</v>
      </c>
      <c r="U35">
        <v>50.19957048128343</v>
      </c>
      <c r="V35">
        <v>4.2264104670846399</v>
      </c>
      <c r="W35">
        <v>9.5051326806066179</v>
      </c>
      <c r="X35">
        <v>43.828495455759082</v>
      </c>
      <c r="Y35">
        <v>0</v>
      </c>
      <c r="Z35">
        <v>0</v>
      </c>
      <c r="AA35">
        <v>12.453182083122362</v>
      </c>
      <c r="AB35">
        <v>11.676642104645071</v>
      </c>
      <c r="AC35">
        <v>8.5888025263778509</v>
      </c>
      <c r="AD35">
        <v>10.852701970419114</v>
      </c>
      <c r="AE35">
        <v>4.7389442080080615</v>
      </c>
      <c r="AF35">
        <v>10.489247935699836</v>
      </c>
      <c r="AG35">
        <v>11.488001170551199</v>
      </c>
      <c r="AH35">
        <v>45.207042738425599</v>
      </c>
      <c r="AI35">
        <v>0</v>
      </c>
      <c r="AJ35">
        <v>0</v>
      </c>
      <c r="AK35">
        <v>15.186437111060663</v>
      </c>
      <c r="AL35">
        <v>0</v>
      </c>
      <c r="AM35">
        <v>1.5600369676003945</v>
      </c>
      <c r="AN35">
        <v>0.95790158831711092</v>
      </c>
      <c r="AO35">
        <v>2.5803321960000005</v>
      </c>
      <c r="AP35">
        <v>0</v>
      </c>
      <c r="AQ35">
        <v>16.83126486722556</v>
      </c>
      <c r="AR35">
        <v>11.4182544</v>
      </c>
      <c r="AS35">
        <v>4.3726389445444083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459.39550828606406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4.9600380441035474</v>
      </c>
      <c r="L36">
        <v>69.070741824040098</v>
      </c>
      <c r="M36">
        <v>27.178595834155971</v>
      </c>
      <c r="N36">
        <v>35.097437038300775</v>
      </c>
      <c r="O36">
        <v>0</v>
      </c>
      <c r="P36">
        <v>36.346720052007157</v>
      </c>
      <c r="Q36">
        <v>3.6199999999999992</v>
      </c>
      <c r="R36">
        <v>6.9609355967255491</v>
      </c>
      <c r="S36">
        <v>0</v>
      </c>
      <c r="T36">
        <v>0</v>
      </c>
      <c r="U36">
        <v>50.19957048128343</v>
      </c>
      <c r="V36">
        <v>4.2264104670846399</v>
      </c>
      <c r="W36">
        <v>9.5051326806066179</v>
      </c>
      <c r="X36">
        <v>43.828495455759082</v>
      </c>
      <c r="Y36">
        <v>0</v>
      </c>
      <c r="Z36">
        <v>0</v>
      </c>
      <c r="AA36">
        <v>12.453182083122362</v>
      </c>
      <c r="AB36">
        <v>11.676642104645071</v>
      </c>
      <c r="AC36">
        <v>8.5888025263778509</v>
      </c>
      <c r="AD36">
        <v>10.852701970419114</v>
      </c>
      <c r="AE36">
        <v>9.4778878598448362</v>
      </c>
      <c r="AF36">
        <v>10.489247935699836</v>
      </c>
      <c r="AG36">
        <v>11.488001170551199</v>
      </c>
      <c r="AH36">
        <v>45.207042738425599</v>
      </c>
      <c r="AI36">
        <v>0</v>
      </c>
      <c r="AJ36">
        <v>0</v>
      </c>
      <c r="AK36">
        <v>15.186437111060663</v>
      </c>
      <c r="AL36">
        <v>0</v>
      </c>
      <c r="AM36">
        <v>1.5600369676003945</v>
      </c>
      <c r="AN36">
        <v>0.95790158831711092</v>
      </c>
      <c r="AO36">
        <v>2.5803321960000005</v>
      </c>
      <c r="AP36">
        <v>0</v>
      </c>
      <c r="AQ36">
        <v>16.83126486722556</v>
      </c>
      <c r="AR36">
        <v>11.4182544</v>
      </c>
      <c r="AS36">
        <v>4.3726389445444083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464.13445193790079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4.9600380441035474</v>
      </c>
      <c r="L37">
        <v>69.070741824040098</v>
      </c>
      <c r="M37">
        <v>27.178595834155971</v>
      </c>
      <c r="N37">
        <v>35.096082133703135</v>
      </c>
      <c r="O37">
        <v>0</v>
      </c>
      <c r="P37">
        <v>36.346720052007157</v>
      </c>
      <c r="Q37">
        <v>3.6199999999999992</v>
      </c>
      <c r="R37">
        <v>6.9609355967255491</v>
      </c>
      <c r="S37">
        <v>0</v>
      </c>
      <c r="T37">
        <v>0</v>
      </c>
      <c r="U37">
        <v>50.19957048128343</v>
      </c>
      <c r="V37">
        <v>4.2264104670846399</v>
      </c>
      <c r="W37">
        <v>9.5051326806066179</v>
      </c>
      <c r="X37">
        <v>43.828495455759082</v>
      </c>
      <c r="Y37">
        <v>0</v>
      </c>
      <c r="Z37">
        <v>0</v>
      </c>
      <c r="AA37">
        <v>12.453182083122362</v>
      </c>
      <c r="AB37">
        <v>11.676642104645071</v>
      </c>
      <c r="AC37">
        <v>8.5888025263778509</v>
      </c>
      <c r="AD37">
        <v>10.852701970419114</v>
      </c>
      <c r="AE37">
        <v>14.216832067852897</v>
      </c>
      <c r="AF37">
        <v>10.489247935699836</v>
      </c>
      <c r="AG37">
        <v>11.488001170551199</v>
      </c>
      <c r="AH37">
        <v>45.207042738425599</v>
      </c>
      <c r="AI37">
        <v>0</v>
      </c>
      <c r="AJ37">
        <v>0</v>
      </c>
      <c r="AK37">
        <v>15.186437111060663</v>
      </c>
      <c r="AL37">
        <v>0</v>
      </c>
      <c r="AM37">
        <v>1.5600369676003945</v>
      </c>
      <c r="AN37">
        <v>0.95790158831711092</v>
      </c>
      <c r="AO37">
        <v>8.6879930800000019E-2</v>
      </c>
      <c r="AP37">
        <v>0</v>
      </c>
      <c r="AQ37">
        <v>16.83126486722556</v>
      </c>
      <c r="AR37">
        <v>9.7870752000000003</v>
      </c>
      <c r="AS37">
        <v>4.3726389445444083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464.74740977611128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4.9600380441035474</v>
      </c>
      <c r="L38">
        <v>69.070741824040098</v>
      </c>
      <c r="M38">
        <v>27.178595834155971</v>
      </c>
      <c r="N38">
        <v>35.096082133703135</v>
      </c>
      <c r="O38">
        <v>0</v>
      </c>
      <c r="P38">
        <v>36.354741088396054</v>
      </c>
      <c r="Q38">
        <v>3.6199999999999992</v>
      </c>
      <c r="R38">
        <v>6.9609355967255491</v>
      </c>
      <c r="S38">
        <v>0</v>
      </c>
      <c r="T38">
        <v>0</v>
      </c>
      <c r="U38">
        <v>50.19957048128343</v>
      </c>
      <c r="V38">
        <v>4.2264104670846399</v>
      </c>
      <c r="W38">
        <v>9.5051326806066179</v>
      </c>
      <c r="X38">
        <v>43.828495455759082</v>
      </c>
      <c r="Y38">
        <v>0</v>
      </c>
      <c r="Z38">
        <v>0</v>
      </c>
      <c r="AA38">
        <v>12.453182083122362</v>
      </c>
      <c r="AB38">
        <v>11.676642104645071</v>
      </c>
      <c r="AC38">
        <v>8.5888025263778509</v>
      </c>
      <c r="AD38">
        <v>10.852701970419114</v>
      </c>
      <c r="AE38">
        <v>14.216832067852897</v>
      </c>
      <c r="AF38">
        <v>10.489247935699836</v>
      </c>
      <c r="AG38">
        <v>11.488001170551199</v>
      </c>
      <c r="AH38">
        <v>45.207042738425599</v>
      </c>
      <c r="AI38">
        <v>0</v>
      </c>
      <c r="AJ38">
        <v>0</v>
      </c>
      <c r="AK38">
        <v>15.186437111060663</v>
      </c>
      <c r="AL38">
        <v>0</v>
      </c>
      <c r="AM38">
        <v>1.5600369676003945</v>
      </c>
      <c r="AN38">
        <v>0.95790158831711092</v>
      </c>
      <c r="AO38">
        <v>8.6879930800000019E-2</v>
      </c>
      <c r="AP38">
        <v>0</v>
      </c>
      <c r="AQ38">
        <v>16.83126486722556</v>
      </c>
      <c r="AR38">
        <v>9.7870752000000003</v>
      </c>
      <c r="AS38">
        <v>4.3726389445444083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464.75543081250026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4.9600380441035474</v>
      </c>
      <c r="L39">
        <v>69.070741824040098</v>
      </c>
      <c r="M39">
        <v>27.178595834155971</v>
      </c>
      <c r="N39">
        <v>35.096082133703135</v>
      </c>
      <c r="O39">
        <v>0</v>
      </c>
      <c r="P39">
        <v>36.354741088396054</v>
      </c>
      <c r="Q39">
        <v>3.6199999999999992</v>
      </c>
      <c r="R39">
        <v>6.9609355967255491</v>
      </c>
      <c r="S39">
        <v>0</v>
      </c>
      <c r="T39">
        <v>0</v>
      </c>
      <c r="U39">
        <v>50.19957048128343</v>
      </c>
      <c r="V39">
        <v>2.3192246475195821</v>
      </c>
      <c r="W39">
        <v>9.507188525411598</v>
      </c>
      <c r="X39">
        <v>43.830473894762136</v>
      </c>
      <c r="Y39">
        <v>0</v>
      </c>
      <c r="Z39">
        <v>0</v>
      </c>
      <c r="AA39">
        <v>12.453182083122362</v>
      </c>
      <c r="AB39">
        <v>11.676642104645071</v>
      </c>
      <c r="AC39">
        <v>8.5888025263778509</v>
      </c>
      <c r="AD39">
        <v>10.852701970419114</v>
      </c>
      <c r="AE39">
        <v>14.216832067852897</v>
      </c>
      <c r="AF39">
        <v>10.489247935699836</v>
      </c>
      <c r="AG39">
        <v>11.488001170551199</v>
      </c>
      <c r="AH39">
        <v>45.207042738425599</v>
      </c>
      <c r="AI39">
        <v>0</v>
      </c>
      <c r="AJ39">
        <v>0</v>
      </c>
      <c r="AK39">
        <v>15.186437111060663</v>
      </c>
      <c r="AL39">
        <v>0</v>
      </c>
      <c r="AM39">
        <v>1.5600369676003945</v>
      </c>
      <c r="AN39">
        <v>0.95790158831711092</v>
      </c>
      <c r="AO39">
        <v>8.6879930800000019E-2</v>
      </c>
      <c r="AP39">
        <v>0</v>
      </c>
      <c r="AQ39">
        <v>16.83126486722556</v>
      </c>
      <c r="AR39">
        <v>9.7870752000000003</v>
      </c>
      <c r="AS39">
        <v>4.3726389445444083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462.85227927674322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4.9600380441035474</v>
      </c>
      <c r="L40">
        <v>69.070741824040098</v>
      </c>
      <c r="M40">
        <v>27.178595834155971</v>
      </c>
      <c r="N40">
        <v>35.096082133703135</v>
      </c>
      <c r="O40">
        <v>0</v>
      </c>
      <c r="P40">
        <v>36.354741088396054</v>
      </c>
      <c r="Q40">
        <v>3.6199999999999992</v>
      </c>
      <c r="R40">
        <v>6.9609355967255491</v>
      </c>
      <c r="S40">
        <v>0</v>
      </c>
      <c r="T40">
        <v>0</v>
      </c>
      <c r="U40">
        <v>50.19957048128343</v>
      </c>
      <c r="V40">
        <v>2.3192246475195821</v>
      </c>
      <c r="W40">
        <v>9.507188525411598</v>
      </c>
      <c r="X40">
        <v>43.830473894762136</v>
      </c>
      <c r="Y40">
        <v>0</v>
      </c>
      <c r="Z40">
        <v>0</v>
      </c>
      <c r="AA40">
        <v>12.453182083122362</v>
      </c>
      <c r="AB40">
        <v>11.676642104645071</v>
      </c>
      <c r="AC40">
        <v>8.5888025263778509</v>
      </c>
      <c r="AD40">
        <v>10.852701970419114</v>
      </c>
      <c r="AE40">
        <v>14.216832067852897</v>
      </c>
      <c r="AF40">
        <v>10.489247935699836</v>
      </c>
      <c r="AG40">
        <v>11.488001170551199</v>
      </c>
      <c r="AH40">
        <v>45.207042738425599</v>
      </c>
      <c r="AI40">
        <v>0</v>
      </c>
      <c r="AJ40">
        <v>0</v>
      </c>
      <c r="AK40">
        <v>15.186437111060663</v>
      </c>
      <c r="AL40">
        <v>0</v>
      </c>
      <c r="AM40">
        <v>1.5600369676003945</v>
      </c>
      <c r="AN40">
        <v>0.95790158831711092</v>
      </c>
      <c r="AO40">
        <v>8.6879930800000019E-2</v>
      </c>
      <c r="AP40">
        <v>0</v>
      </c>
      <c r="AQ40">
        <v>16.83126486722556</v>
      </c>
      <c r="AR40">
        <v>9.7870752000000003</v>
      </c>
      <c r="AS40">
        <v>4.3726389445444083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462.85227927674322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4.9600380441035474</v>
      </c>
      <c r="L41">
        <v>69.070741824040098</v>
      </c>
      <c r="M41">
        <v>27.178595834155971</v>
      </c>
      <c r="N41">
        <v>35.096082133703135</v>
      </c>
      <c r="O41">
        <v>0</v>
      </c>
      <c r="P41">
        <v>36.346720052007157</v>
      </c>
      <c r="Q41">
        <v>3.6199999999999992</v>
      </c>
      <c r="R41">
        <v>6.9609355967255491</v>
      </c>
      <c r="S41">
        <v>0</v>
      </c>
      <c r="T41">
        <v>0</v>
      </c>
      <c r="U41">
        <v>50.19957048128343</v>
      </c>
      <c r="V41">
        <v>2.3192246475195821</v>
      </c>
      <c r="W41">
        <v>9.507188525411598</v>
      </c>
      <c r="X41">
        <v>43.830473894762136</v>
      </c>
      <c r="Y41">
        <v>0</v>
      </c>
      <c r="Z41">
        <v>0</v>
      </c>
      <c r="AA41">
        <v>12.453182083122362</v>
      </c>
      <c r="AB41">
        <v>11.676642104645071</v>
      </c>
      <c r="AC41">
        <v>8.5888025263778509</v>
      </c>
      <c r="AD41">
        <v>10.852701970419114</v>
      </c>
      <c r="AE41">
        <v>14.216832067852897</v>
      </c>
      <c r="AF41">
        <v>10.489247935699836</v>
      </c>
      <c r="AG41">
        <v>11.488001170551199</v>
      </c>
      <c r="AH41">
        <v>45.207042738425599</v>
      </c>
      <c r="AI41">
        <v>0</v>
      </c>
      <c r="AJ41">
        <v>0</v>
      </c>
      <c r="AK41">
        <v>15.186437111060663</v>
      </c>
      <c r="AL41">
        <v>0</v>
      </c>
      <c r="AM41">
        <v>1.5600369676003945</v>
      </c>
      <c r="AN41">
        <v>0.95790158831711092</v>
      </c>
      <c r="AO41">
        <v>0.60815920880000018</v>
      </c>
      <c r="AP41">
        <v>0</v>
      </c>
      <c r="AQ41">
        <v>16.83126486722556</v>
      </c>
      <c r="AR41">
        <v>9.7870752000000003</v>
      </c>
      <c r="AS41">
        <v>4.3726389445444083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463.3655375183543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4.9600380441035474</v>
      </c>
      <c r="L42">
        <v>69.070741824040098</v>
      </c>
      <c r="M42">
        <v>27.178595834155971</v>
      </c>
      <c r="N42">
        <v>35.096082133703135</v>
      </c>
      <c r="O42">
        <v>0</v>
      </c>
      <c r="P42">
        <v>36.346720052007157</v>
      </c>
      <c r="Q42">
        <v>3.6199999999999992</v>
      </c>
      <c r="R42">
        <v>6.9609355967255491</v>
      </c>
      <c r="S42">
        <v>0</v>
      </c>
      <c r="T42">
        <v>0</v>
      </c>
      <c r="U42">
        <v>50.19957048128343</v>
      </c>
      <c r="V42">
        <v>2.3192246475195821</v>
      </c>
      <c r="W42">
        <v>9.507188525411598</v>
      </c>
      <c r="X42">
        <v>43.830473894762136</v>
      </c>
      <c r="Y42">
        <v>0</v>
      </c>
      <c r="Z42">
        <v>0</v>
      </c>
      <c r="AA42">
        <v>12.453182083122362</v>
      </c>
      <c r="AB42">
        <v>11.676642104645071</v>
      </c>
      <c r="AC42">
        <v>8.5888025263778509</v>
      </c>
      <c r="AD42">
        <v>10.852701970419114</v>
      </c>
      <c r="AE42">
        <v>14.216832067852897</v>
      </c>
      <c r="AF42">
        <v>10.489247935699836</v>
      </c>
      <c r="AG42">
        <v>11.488001170551199</v>
      </c>
      <c r="AH42">
        <v>45.207042738425599</v>
      </c>
      <c r="AI42">
        <v>0</v>
      </c>
      <c r="AJ42">
        <v>0</v>
      </c>
      <c r="AK42">
        <v>15.186437111060663</v>
      </c>
      <c r="AL42">
        <v>0</v>
      </c>
      <c r="AM42">
        <v>1.5600369676003945</v>
      </c>
      <c r="AN42">
        <v>0.95790158831711092</v>
      </c>
      <c r="AO42">
        <v>0.60815920880000018</v>
      </c>
      <c r="AP42">
        <v>0</v>
      </c>
      <c r="AQ42">
        <v>16.83126486722556</v>
      </c>
      <c r="AR42">
        <v>9.7870752000000003</v>
      </c>
      <c r="AS42">
        <v>4.3726389445444083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463.3655375183543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4.9600380441035474</v>
      </c>
      <c r="L43">
        <v>69.070741824040098</v>
      </c>
      <c r="M43">
        <v>27.178595834155971</v>
      </c>
      <c r="N43">
        <v>35.096082133703135</v>
      </c>
      <c r="O43">
        <v>0</v>
      </c>
      <c r="P43">
        <v>36.346720052007157</v>
      </c>
      <c r="Q43">
        <v>3.6199999999999992</v>
      </c>
      <c r="R43">
        <v>6.9609355967255491</v>
      </c>
      <c r="S43">
        <v>0</v>
      </c>
      <c r="T43">
        <v>0</v>
      </c>
      <c r="U43">
        <v>50.19957048128343</v>
      </c>
      <c r="V43">
        <v>2.3192246475195821</v>
      </c>
      <c r="W43">
        <v>9.507188525411598</v>
      </c>
      <c r="X43">
        <v>43.830473894762136</v>
      </c>
      <c r="Y43">
        <v>0</v>
      </c>
      <c r="Z43">
        <v>0</v>
      </c>
      <c r="AA43">
        <v>12.453182083122362</v>
      </c>
      <c r="AB43">
        <v>11.676642104645071</v>
      </c>
      <c r="AC43">
        <v>8.5888025263778509</v>
      </c>
      <c r="AD43">
        <v>10.852701970419114</v>
      </c>
      <c r="AE43">
        <v>14.216832067852897</v>
      </c>
      <c r="AF43">
        <v>7.8669358813197547</v>
      </c>
      <c r="AG43">
        <v>11.488001170551199</v>
      </c>
      <c r="AH43">
        <v>45.207042738425599</v>
      </c>
      <c r="AI43">
        <v>0</v>
      </c>
      <c r="AJ43">
        <v>0</v>
      </c>
      <c r="AK43">
        <v>15.186437111060663</v>
      </c>
      <c r="AL43">
        <v>0</v>
      </c>
      <c r="AM43">
        <v>1.5600369676003945</v>
      </c>
      <c r="AN43">
        <v>0.95790158831711092</v>
      </c>
      <c r="AO43">
        <v>0.60815920880000018</v>
      </c>
      <c r="AP43">
        <v>0</v>
      </c>
      <c r="AQ43">
        <v>16.83126486722556</v>
      </c>
      <c r="AR43">
        <v>9.7870752000000003</v>
      </c>
      <c r="AS43">
        <v>4.3726389445444083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460.74322546397417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4.9600380441035474</v>
      </c>
      <c r="L44">
        <v>69.070741824040098</v>
      </c>
      <c r="M44">
        <v>27.178595834155971</v>
      </c>
      <c r="N44">
        <v>35.096082133703135</v>
      </c>
      <c r="O44">
        <v>0</v>
      </c>
      <c r="P44">
        <v>36.346720052007157</v>
      </c>
      <c r="Q44">
        <v>3.6199999999999992</v>
      </c>
      <c r="R44">
        <v>6.9609355967255491</v>
      </c>
      <c r="S44">
        <v>0</v>
      </c>
      <c r="T44">
        <v>0</v>
      </c>
      <c r="U44">
        <v>50.19957048128343</v>
      </c>
      <c r="V44">
        <v>2.3192246475195821</v>
      </c>
      <c r="W44">
        <v>9.507188525411598</v>
      </c>
      <c r="X44">
        <v>43.830473894762136</v>
      </c>
      <c r="Y44">
        <v>0</v>
      </c>
      <c r="Z44">
        <v>0</v>
      </c>
      <c r="AA44">
        <v>12.453182083122362</v>
      </c>
      <c r="AB44">
        <v>11.676642104645071</v>
      </c>
      <c r="AC44">
        <v>8.5888025263778509</v>
      </c>
      <c r="AD44">
        <v>10.852701970419114</v>
      </c>
      <c r="AE44">
        <v>14.216832067852897</v>
      </c>
      <c r="AF44">
        <v>7.8669358813197547</v>
      </c>
      <c r="AG44">
        <v>11.488001170551199</v>
      </c>
      <c r="AH44">
        <v>45.207042738425599</v>
      </c>
      <c r="AI44">
        <v>0</v>
      </c>
      <c r="AJ44">
        <v>0</v>
      </c>
      <c r="AK44">
        <v>15.186437111060663</v>
      </c>
      <c r="AL44">
        <v>0</v>
      </c>
      <c r="AM44">
        <v>1.5600369676003945</v>
      </c>
      <c r="AN44">
        <v>0.95790158831711092</v>
      </c>
      <c r="AO44">
        <v>0.60815920880000018</v>
      </c>
      <c r="AP44">
        <v>0</v>
      </c>
      <c r="AQ44">
        <v>16.83126486722556</v>
      </c>
      <c r="AR44">
        <v>9.7870752000000003</v>
      </c>
      <c r="AS44">
        <v>4.3726389445444083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460.74322546397417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4.9600380441035474</v>
      </c>
      <c r="L45">
        <v>69.070741824040098</v>
      </c>
      <c r="M45">
        <v>27.178595834155971</v>
      </c>
      <c r="N45">
        <v>35.097437038300775</v>
      </c>
      <c r="O45">
        <v>0</v>
      </c>
      <c r="P45">
        <v>36.346720052007157</v>
      </c>
      <c r="Q45">
        <v>4.4921354584450404</v>
      </c>
      <c r="R45">
        <v>7.1504657980456026</v>
      </c>
      <c r="S45">
        <v>0</v>
      </c>
      <c r="T45">
        <v>0</v>
      </c>
      <c r="U45">
        <v>50.19957048128343</v>
      </c>
      <c r="V45">
        <v>2.3193661669902914</v>
      </c>
      <c r="W45">
        <v>9.5088461568247808</v>
      </c>
      <c r="X45">
        <v>43.823853386543448</v>
      </c>
      <c r="Y45">
        <v>0</v>
      </c>
      <c r="Z45">
        <v>0</v>
      </c>
      <c r="AA45">
        <v>12.453182083122362</v>
      </c>
      <c r="AB45">
        <v>11.676642104645071</v>
      </c>
      <c r="AC45">
        <v>8.5888025263778509</v>
      </c>
      <c r="AD45">
        <v>10.852701970419114</v>
      </c>
      <c r="AE45">
        <v>14.216832067852897</v>
      </c>
      <c r="AF45">
        <v>7.8669358813197547</v>
      </c>
      <c r="AG45">
        <v>11.488001170551199</v>
      </c>
      <c r="AH45">
        <v>45.207042738425599</v>
      </c>
      <c r="AI45">
        <v>0</v>
      </c>
      <c r="AJ45">
        <v>0</v>
      </c>
      <c r="AK45">
        <v>15.186437111060663</v>
      </c>
      <c r="AL45">
        <v>0</v>
      </c>
      <c r="AM45">
        <v>1.5600369676003945</v>
      </c>
      <c r="AN45">
        <v>0.95790158831711092</v>
      </c>
      <c r="AO45">
        <v>0.60815920880000018</v>
      </c>
      <c r="AP45">
        <v>0</v>
      </c>
      <c r="AQ45">
        <v>16.83126486722556</v>
      </c>
      <c r="AR45">
        <v>9.7870752000000003</v>
      </c>
      <c r="AS45">
        <v>9.6993084327851697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467.12809415924283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4.9600380441035474</v>
      </c>
      <c r="L46">
        <v>69.070741824040098</v>
      </c>
      <c r="M46">
        <v>27.178595834155971</v>
      </c>
      <c r="N46">
        <v>35.097437038300775</v>
      </c>
      <c r="O46">
        <v>0</v>
      </c>
      <c r="P46">
        <v>36.346720052007157</v>
      </c>
      <c r="Q46">
        <v>4.4921354584450404</v>
      </c>
      <c r="R46">
        <v>7.1504657980456026</v>
      </c>
      <c r="S46">
        <v>0</v>
      </c>
      <c r="T46">
        <v>0</v>
      </c>
      <c r="U46">
        <v>50.19957048128343</v>
      </c>
      <c r="V46">
        <v>2.3193661669902914</v>
      </c>
      <c r="W46">
        <v>9.5088461568247808</v>
      </c>
      <c r="X46">
        <v>43.823853386543448</v>
      </c>
      <c r="Y46">
        <v>0</v>
      </c>
      <c r="Z46">
        <v>0</v>
      </c>
      <c r="AA46">
        <v>12.453182083122362</v>
      </c>
      <c r="AB46">
        <v>11.676642104645071</v>
      </c>
      <c r="AC46">
        <v>8.5888025263778509</v>
      </c>
      <c r="AD46">
        <v>10.852701970419114</v>
      </c>
      <c r="AE46">
        <v>14.216832067852897</v>
      </c>
      <c r="AF46">
        <v>7.8669358813197547</v>
      </c>
      <c r="AG46">
        <v>11.488001170551199</v>
      </c>
      <c r="AH46">
        <v>45.207042738425599</v>
      </c>
      <c r="AI46">
        <v>0</v>
      </c>
      <c r="AJ46">
        <v>0</v>
      </c>
      <c r="AK46">
        <v>15.186437111060663</v>
      </c>
      <c r="AL46">
        <v>0</v>
      </c>
      <c r="AM46">
        <v>1.5600369676003945</v>
      </c>
      <c r="AN46">
        <v>0.95790158831711092</v>
      </c>
      <c r="AO46">
        <v>0.60815920880000018</v>
      </c>
      <c r="AP46">
        <v>0</v>
      </c>
      <c r="AQ46">
        <v>16.83126486722556</v>
      </c>
      <c r="AR46">
        <v>9.7870752000000003</v>
      </c>
      <c r="AS46">
        <v>9.6993084327851697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467.12809415924283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4.9299952164948451</v>
      </c>
      <c r="L47">
        <v>69.070741824040098</v>
      </c>
      <c r="M47">
        <v>27.178595834155971</v>
      </c>
      <c r="N47">
        <v>35.097437038300775</v>
      </c>
      <c r="O47">
        <v>0</v>
      </c>
      <c r="P47">
        <v>36.346720052007157</v>
      </c>
      <c r="Q47">
        <v>3.3393503442732753</v>
      </c>
      <c r="R47">
        <v>6.4210270199789692</v>
      </c>
      <c r="S47">
        <v>0</v>
      </c>
      <c r="T47">
        <v>0</v>
      </c>
      <c r="U47">
        <v>50.19957048128343</v>
      </c>
      <c r="V47">
        <v>4.2280845283018866</v>
      </c>
      <c r="W47">
        <v>9.5088461568247808</v>
      </c>
      <c r="X47">
        <v>43.823853386543448</v>
      </c>
      <c r="Y47">
        <v>0</v>
      </c>
      <c r="Z47">
        <v>0</v>
      </c>
      <c r="AA47">
        <v>12.453182083122362</v>
      </c>
      <c r="AB47">
        <v>11.676642104645071</v>
      </c>
      <c r="AC47">
        <v>8.5888025263778509</v>
      </c>
      <c r="AD47">
        <v>10.852701970419114</v>
      </c>
      <c r="AE47">
        <v>14.216832067852897</v>
      </c>
      <c r="AF47">
        <v>7.8669358813197547</v>
      </c>
      <c r="AG47">
        <v>11.488001170551199</v>
      </c>
      <c r="AH47">
        <v>45.207042738425599</v>
      </c>
      <c r="AI47">
        <v>0</v>
      </c>
      <c r="AJ47">
        <v>0</v>
      </c>
      <c r="AK47">
        <v>15.186437111060663</v>
      </c>
      <c r="AL47">
        <v>0</v>
      </c>
      <c r="AM47">
        <v>1.5600369676003945</v>
      </c>
      <c r="AN47">
        <v>0.95790158831711092</v>
      </c>
      <c r="AO47">
        <v>0.60815920880000018</v>
      </c>
      <c r="AP47">
        <v>0</v>
      </c>
      <c r="AQ47">
        <v>16.83126486722556</v>
      </c>
      <c r="AR47">
        <v>9.7870752000000003</v>
      </c>
      <c r="AS47">
        <v>9.6993084327851697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467.12454580070738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4.9299956995596563</v>
      </c>
      <c r="L48">
        <v>69.070741824040098</v>
      </c>
      <c r="M48">
        <v>27.178595834155971</v>
      </c>
      <c r="N48">
        <v>35.097437038300775</v>
      </c>
      <c r="O48">
        <v>0</v>
      </c>
      <c r="P48">
        <v>36.346720052007157</v>
      </c>
      <c r="Q48">
        <v>3.3393503442732753</v>
      </c>
      <c r="R48">
        <v>6.8903030699346397</v>
      </c>
      <c r="S48">
        <v>0</v>
      </c>
      <c r="T48">
        <v>0</v>
      </c>
      <c r="U48">
        <v>50.19957048128343</v>
      </c>
      <c r="V48">
        <v>4.2280845283018866</v>
      </c>
      <c r="W48">
        <v>9.5088461568247808</v>
      </c>
      <c r="X48">
        <v>43.823853386543448</v>
      </c>
      <c r="Y48">
        <v>0</v>
      </c>
      <c r="Z48">
        <v>0</v>
      </c>
      <c r="AA48">
        <v>12.453182083122362</v>
      </c>
      <c r="AB48">
        <v>11.676642104645071</v>
      </c>
      <c r="AC48">
        <v>8.5888025263778509</v>
      </c>
      <c r="AD48">
        <v>10.852701970419114</v>
      </c>
      <c r="AE48">
        <v>14.216832067852897</v>
      </c>
      <c r="AF48">
        <v>7.8669358813197547</v>
      </c>
      <c r="AG48">
        <v>11.488001170551199</v>
      </c>
      <c r="AH48">
        <v>45.207042738425599</v>
      </c>
      <c r="AI48">
        <v>0</v>
      </c>
      <c r="AJ48">
        <v>0</v>
      </c>
      <c r="AK48">
        <v>15.186437111060663</v>
      </c>
      <c r="AL48">
        <v>0</v>
      </c>
      <c r="AM48">
        <v>1.5600369676003945</v>
      </c>
      <c r="AN48">
        <v>0.95790158831711092</v>
      </c>
      <c r="AO48">
        <v>0.60815920880000018</v>
      </c>
      <c r="AP48">
        <v>0</v>
      </c>
      <c r="AQ48">
        <v>16.83126486722556</v>
      </c>
      <c r="AR48">
        <v>9.7870752000000003</v>
      </c>
      <c r="AS48">
        <v>9.6993084327851697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467.59382233372781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4.9299960940083034</v>
      </c>
      <c r="L49">
        <v>72.352503893407174</v>
      </c>
      <c r="M49">
        <v>27.179825248573756</v>
      </c>
      <c r="N49">
        <v>35.098479812745396</v>
      </c>
      <c r="O49">
        <v>0</v>
      </c>
      <c r="P49">
        <v>36.346720052007157</v>
      </c>
      <c r="Q49">
        <v>3.3393503442732753</v>
      </c>
      <c r="R49">
        <v>6.8903030699346397</v>
      </c>
      <c r="S49">
        <v>0</v>
      </c>
      <c r="T49">
        <v>0</v>
      </c>
      <c r="U49">
        <v>50.19957048128343</v>
      </c>
      <c r="V49">
        <v>4.2280845283018866</v>
      </c>
      <c r="W49">
        <v>9.5088461568247808</v>
      </c>
      <c r="X49">
        <v>43.823853386543448</v>
      </c>
      <c r="Y49">
        <v>0</v>
      </c>
      <c r="Z49">
        <v>0</v>
      </c>
      <c r="AA49">
        <v>12.453182083122362</v>
      </c>
      <c r="AB49">
        <v>11.676642104645071</v>
      </c>
      <c r="AC49">
        <v>8.5888025263778509</v>
      </c>
      <c r="AD49">
        <v>10.852701970419114</v>
      </c>
      <c r="AE49">
        <v>14.216832067852897</v>
      </c>
      <c r="AF49">
        <v>7.8669358813197547</v>
      </c>
      <c r="AG49">
        <v>11.488001170551199</v>
      </c>
      <c r="AH49">
        <v>45.207042738425599</v>
      </c>
      <c r="AI49">
        <v>0</v>
      </c>
      <c r="AJ49">
        <v>0</v>
      </c>
      <c r="AK49">
        <v>15.186437111060663</v>
      </c>
      <c r="AL49">
        <v>0</v>
      </c>
      <c r="AM49">
        <v>1.5600369676003945</v>
      </c>
      <c r="AN49">
        <v>0.95790158831711092</v>
      </c>
      <c r="AO49">
        <v>0.60815920880000018</v>
      </c>
      <c r="AP49">
        <v>0</v>
      </c>
      <c r="AQ49">
        <v>16.83126486722556</v>
      </c>
      <c r="AR49">
        <v>9.7870752000000003</v>
      </c>
      <c r="AS49">
        <v>4.3726389445444083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465.55118749816512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4.9299960940083034</v>
      </c>
      <c r="L50">
        <v>72.352503893407174</v>
      </c>
      <c r="M50">
        <v>27.179825248573756</v>
      </c>
      <c r="N50">
        <v>35.098459827507938</v>
      </c>
      <c r="O50">
        <v>0</v>
      </c>
      <c r="P50">
        <v>36.346720052007157</v>
      </c>
      <c r="Q50">
        <v>3.3393503442732753</v>
      </c>
      <c r="R50">
        <v>6.8903030699346397</v>
      </c>
      <c r="S50">
        <v>0</v>
      </c>
      <c r="T50">
        <v>0</v>
      </c>
      <c r="U50">
        <v>50.19957048128343</v>
      </c>
      <c r="V50">
        <v>4.2280845283018866</v>
      </c>
      <c r="W50">
        <v>9.5088461568247808</v>
      </c>
      <c r="X50">
        <v>43.823853386543448</v>
      </c>
      <c r="Y50">
        <v>0</v>
      </c>
      <c r="Z50">
        <v>0</v>
      </c>
      <c r="AA50">
        <v>12.453182083122362</v>
      </c>
      <c r="AB50">
        <v>11.676642104645071</v>
      </c>
      <c r="AC50">
        <v>8.5888025263778509</v>
      </c>
      <c r="AD50">
        <v>10.852701970419114</v>
      </c>
      <c r="AE50">
        <v>14.216832067852897</v>
      </c>
      <c r="AF50">
        <v>7.8669358813197547</v>
      </c>
      <c r="AG50">
        <v>11.488001170551199</v>
      </c>
      <c r="AH50">
        <v>45.207042738425599</v>
      </c>
      <c r="AI50">
        <v>0</v>
      </c>
      <c r="AJ50">
        <v>0</v>
      </c>
      <c r="AK50">
        <v>15.186437111060663</v>
      </c>
      <c r="AL50">
        <v>0</v>
      </c>
      <c r="AM50">
        <v>0</v>
      </c>
      <c r="AN50">
        <v>0.95790158831711092</v>
      </c>
      <c r="AO50">
        <v>0.60815920880000018</v>
      </c>
      <c r="AP50">
        <v>0</v>
      </c>
      <c r="AQ50">
        <v>16.83126486722556</v>
      </c>
      <c r="AR50">
        <v>9.7870752000000003</v>
      </c>
      <c r="AS50">
        <v>4.3726389445444083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463.99113054532734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4.9300127382526142</v>
      </c>
      <c r="L51">
        <v>67.742651993263053</v>
      </c>
      <c r="M51">
        <v>27.178951586661359</v>
      </c>
      <c r="N51">
        <v>35.099064565644362</v>
      </c>
      <c r="O51">
        <v>0</v>
      </c>
      <c r="P51">
        <v>36.346720052007157</v>
      </c>
      <c r="Q51">
        <v>6.0761224946236556</v>
      </c>
      <c r="R51">
        <v>12.531337363134655</v>
      </c>
      <c r="S51">
        <v>0</v>
      </c>
      <c r="T51">
        <v>0</v>
      </c>
      <c r="U51">
        <v>50.19957048128343</v>
      </c>
      <c r="V51">
        <v>4.2280845283018866</v>
      </c>
      <c r="W51">
        <v>9.5088461568247808</v>
      </c>
      <c r="X51">
        <v>43.823853386543448</v>
      </c>
      <c r="Y51">
        <v>0</v>
      </c>
      <c r="Z51">
        <v>0</v>
      </c>
      <c r="AA51">
        <v>12.453182083122362</v>
      </c>
      <c r="AB51">
        <v>11.676642104645071</v>
      </c>
      <c r="AC51">
        <v>8.5888025263778509</v>
      </c>
      <c r="AD51">
        <v>10.852701970419114</v>
      </c>
      <c r="AE51">
        <v>14.216832067852897</v>
      </c>
      <c r="AF51">
        <v>7.8669358813197547</v>
      </c>
      <c r="AG51">
        <v>11.488001170551199</v>
      </c>
      <c r="AH51">
        <v>45.207042738425599</v>
      </c>
      <c r="AI51">
        <v>0</v>
      </c>
      <c r="AJ51">
        <v>0</v>
      </c>
      <c r="AK51">
        <v>15.186437111060663</v>
      </c>
      <c r="AL51">
        <v>0</v>
      </c>
      <c r="AM51">
        <v>0</v>
      </c>
      <c r="AN51">
        <v>0.95790158831711092</v>
      </c>
      <c r="AO51">
        <v>0.60815920880000018</v>
      </c>
      <c r="AP51">
        <v>0</v>
      </c>
      <c r="AQ51">
        <v>16.83126486722556</v>
      </c>
      <c r="AR51">
        <v>11.4182544</v>
      </c>
      <c r="AS51">
        <v>4.3726389445444083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469.390012009202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4.9300127382526142</v>
      </c>
      <c r="L52">
        <v>67.742651993263053</v>
      </c>
      <c r="M52">
        <v>27.178951586661359</v>
      </c>
      <c r="N52">
        <v>35.099988599592116</v>
      </c>
      <c r="O52">
        <v>0</v>
      </c>
      <c r="P52">
        <v>36.346720052007157</v>
      </c>
      <c r="Q52">
        <v>6.0761224946236556</v>
      </c>
      <c r="R52">
        <v>12.531337363134655</v>
      </c>
      <c r="S52">
        <v>0</v>
      </c>
      <c r="T52">
        <v>0</v>
      </c>
      <c r="U52">
        <v>50.19957048128343</v>
      </c>
      <c r="V52">
        <v>4.2280845283018866</v>
      </c>
      <c r="W52">
        <v>9.5088461568247808</v>
      </c>
      <c r="X52">
        <v>43.823853386543448</v>
      </c>
      <c r="Y52">
        <v>0</v>
      </c>
      <c r="Z52">
        <v>0</v>
      </c>
      <c r="AA52">
        <v>12.453182083122362</v>
      </c>
      <c r="AB52">
        <v>11.676642104645071</v>
      </c>
      <c r="AC52">
        <v>8.5888025263778509</v>
      </c>
      <c r="AD52">
        <v>10.852701970419114</v>
      </c>
      <c r="AE52">
        <v>14.216832067852897</v>
      </c>
      <c r="AF52">
        <v>7.8669358813197547</v>
      </c>
      <c r="AG52">
        <v>11.488001170551199</v>
      </c>
      <c r="AH52">
        <v>45.207042738425599</v>
      </c>
      <c r="AI52">
        <v>0</v>
      </c>
      <c r="AJ52">
        <v>0</v>
      </c>
      <c r="AK52">
        <v>15.186437111060663</v>
      </c>
      <c r="AL52">
        <v>0</v>
      </c>
      <c r="AM52">
        <v>0</v>
      </c>
      <c r="AN52">
        <v>0.95790158831711092</v>
      </c>
      <c r="AO52">
        <v>0.60815920880000018</v>
      </c>
      <c r="AP52">
        <v>0</v>
      </c>
      <c r="AQ52">
        <v>16.83126486722556</v>
      </c>
      <c r="AR52">
        <v>11.4182544</v>
      </c>
      <c r="AS52">
        <v>4.3726389445444083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469.39093604314974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4.9300127382526142</v>
      </c>
      <c r="L53">
        <v>67.742651993263053</v>
      </c>
      <c r="M53">
        <v>27.178951586661359</v>
      </c>
      <c r="N53">
        <v>35.099988599592116</v>
      </c>
      <c r="O53">
        <v>0</v>
      </c>
      <c r="P53">
        <v>36.346720052007157</v>
      </c>
      <c r="Q53">
        <v>6.0761224946236556</v>
      </c>
      <c r="R53">
        <v>12.531337363134655</v>
      </c>
      <c r="S53">
        <v>0</v>
      </c>
      <c r="T53">
        <v>0</v>
      </c>
      <c r="U53">
        <v>50.19957048128343</v>
      </c>
      <c r="V53">
        <v>4.2280845283018866</v>
      </c>
      <c r="W53">
        <v>9.5088461568247808</v>
      </c>
      <c r="X53">
        <v>43.823853386543448</v>
      </c>
      <c r="Y53">
        <v>0</v>
      </c>
      <c r="Z53">
        <v>0</v>
      </c>
      <c r="AA53">
        <v>12.453182083122362</v>
      </c>
      <c r="AB53">
        <v>11.676642104645071</v>
      </c>
      <c r="AC53">
        <v>8.5888025263778509</v>
      </c>
      <c r="AD53">
        <v>10.852701970419114</v>
      </c>
      <c r="AE53">
        <v>14.216832067852897</v>
      </c>
      <c r="AF53">
        <v>7.8669358813197547</v>
      </c>
      <c r="AG53">
        <v>11.488001170551199</v>
      </c>
      <c r="AH53">
        <v>45.207042738425599</v>
      </c>
      <c r="AI53">
        <v>0</v>
      </c>
      <c r="AJ53">
        <v>0</v>
      </c>
      <c r="AK53">
        <v>15.186437111060663</v>
      </c>
      <c r="AL53">
        <v>0</v>
      </c>
      <c r="AM53">
        <v>0</v>
      </c>
      <c r="AN53">
        <v>0.95790158831711092</v>
      </c>
      <c r="AO53">
        <v>1.8679171316000003</v>
      </c>
      <c r="AP53">
        <v>0</v>
      </c>
      <c r="AQ53">
        <v>16.83126486722556</v>
      </c>
      <c r="AR53">
        <v>9.7870752000000003</v>
      </c>
      <c r="AS53">
        <v>4.3726389445444083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469.01951476594974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4.9300127382526142</v>
      </c>
      <c r="L54">
        <v>67.742651993263053</v>
      </c>
      <c r="M54">
        <v>27.179633191290996</v>
      </c>
      <c r="N54">
        <v>35.097995574538857</v>
      </c>
      <c r="O54">
        <v>0</v>
      </c>
      <c r="P54">
        <v>36.346720052007157</v>
      </c>
      <c r="Q54">
        <v>6.0761224946236556</v>
      </c>
      <c r="R54">
        <v>12.531337363134655</v>
      </c>
      <c r="S54">
        <v>0</v>
      </c>
      <c r="T54">
        <v>0</v>
      </c>
      <c r="U54">
        <v>50.19957048128343</v>
      </c>
      <c r="V54">
        <v>4.2280845283018866</v>
      </c>
      <c r="W54">
        <v>9.5088461568247808</v>
      </c>
      <c r="X54">
        <v>43.823853386543448</v>
      </c>
      <c r="Y54">
        <v>0</v>
      </c>
      <c r="Z54">
        <v>0</v>
      </c>
      <c r="AA54">
        <v>12.453182083122362</v>
      </c>
      <c r="AB54">
        <v>11.676642104645071</v>
      </c>
      <c r="AC54">
        <v>8.5888025263778509</v>
      </c>
      <c r="AD54">
        <v>10.852701970419114</v>
      </c>
      <c r="AE54">
        <v>14.216832067852897</v>
      </c>
      <c r="AF54">
        <v>7.8669358813197547</v>
      </c>
      <c r="AG54">
        <v>11.488001170551199</v>
      </c>
      <c r="AH54">
        <v>45.207042738425599</v>
      </c>
      <c r="AI54">
        <v>0</v>
      </c>
      <c r="AJ54">
        <v>0</v>
      </c>
      <c r="AK54">
        <v>15.186437111060663</v>
      </c>
      <c r="AL54">
        <v>0</v>
      </c>
      <c r="AM54">
        <v>0</v>
      </c>
      <c r="AN54">
        <v>0.95790158831711092</v>
      </c>
      <c r="AO54">
        <v>1.8679171316000003</v>
      </c>
      <c r="AP54">
        <v>0</v>
      </c>
      <c r="AQ54">
        <v>16.83126486722556</v>
      </c>
      <c r="AR54">
        <v>9.7870752000000003</v>
      </c>
      <c r="AS54">
        <v>4.3726389445444083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469.01820334552605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4.9300127382526142</v>
      </c>
      <c r="L55">
        <v>67.742651993263053</v>
      </c>
      <c r="M55">
        <v>27.178566780299253</v>
      </c>
      <c r="N55">
        <v>35.100086780018557</v>
      </c>
      <c r="O55">
        <v>0</v>
      </c>
      <c r="P55">
        <v>36.346720052007157</v>
      </c>
      <c r="Q55">
        <v>6.0761224946236556</v>
      </c>
      <c r="R55">
        <v>12.531337363134655</v>
      </c>
      <c r="S55">
        <v>0</v>
      </c>
      <c r="T55">
        <v>0</v>
      </c>
      <c r="U55">
        <v>50.19957048128343</v>
      </c>
      <c r="V55">
        <v>4.2280845283018866</v>
      </c>
      <c r="W55">
        <v>9.5088461568247808</v>
      </c>
      <c r="X55">
        <v>43.823853386543448</v>
      </c>
      <c r="Y55">
        <v>0</v>
      </c>
      <c r="Z55">
        <v>0</v>
      </c>
      <c r="AA55">
        <v>12.453182083122362</v>
      </c>
      <c r="AB55">
        <v>11.676642104645071</v>
      </c>
      <c r="AC55">
        <v>8.5888025263778509</v>
      </c>
      <c r="AD55">
        <v>10.852701970419114</v>
      </c>
      <c r="AE55">
        <v>14.216832067852897</v>
      </c>
      <c r="AF55">
        <v>7.8669358813197547</v>
      </c>
      <c r="AG55">
        <v>11.488001170551199</v>
      </c>
      <c r="AH55">
        <v>45.207042738425599</v>
      </c>
      <c r="AI55">
        <v>0</v>
      </c>
      <c r="AJ55">
        <v>0</v>
      </c>
      <c r="AK55">
        <v>15.186437111060663</v>
      </c>
      <c r="AL55">
        <v>0</v>
      </c>
      <c r="AM55">
        <v>0</v>
      </c>
      <c r="AN55">
        <v>0</v>
      </c>
      <c r="AO55">
        <v>1.8679171316000003</v>
      </c>
      <c r="AP55">
        <v>0</v>
      </c>
      <c r="AQ55">
        <v>16.83126486722556</v>
      </c>
      <c r="AR55">
        <v>9.7870752000000003</v>
      </c>
      <c r="AS55">
        <v>5.5651769146854075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469.25386452183795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4.9300127382526142</v>
      </c>
      <c r="L56">
        <v>67.742651993263053</v>
      </c>
      <c r="M56">
        <v>27.179341790038691</v>
      </c>
      <c r="N56">
        <v>35.099902121007268</v>
      </c>
      <c r="O56">
        <v>0</v>
      </c>
      <c r="P56">
        <v>36.346720052007157</v>
      </c>
      <c r="Q56">
        <v>6.0761224946236556</v>
      </c>
      <c r="R56">
        <v>12.531337363134655</v>
      </c>
      <c r="S56">
        <v>0</v>
      </c>
      <c r="T56">
        <v>0</v>
      </c>
      <c r="U56">
        <v>50.19957048128343</v>
      </c>
      <c r="V56">
        <v>4.2280845283018866</v>
      </c>
      <c r="W56">
        <v>9.5088461568247808</v>
      </c>
      <c r="X56">
        <v>43.823853386543448</v>
      </c>
      <c r="Y56">
        <v>0</v>
      </c>
      <c r="Z56">
        <v>0</v>
      </c>
      <c r="AA56">
        <v>12.453182083122362</v>
      </c>
      <c r="AB56">
        <v>11.676642104645071</v>
      </c>
      <c r="AC56">
        <v>8.5888025263778509</v>
      </c>
      <c r="AD56">
        <v>10.852701970419114</v>
      </c>
      <c r="AE56">
        <v>14.216832067852897</v>
      </c>
      <c r="AF56">
        <v>7.8669358813197547</v>
      </c>
      <c r="AG56">
        <v>11.488001170551199</v>
      </c>
      <c r="AH56">
        <v>45.207042738425599</v>
      </c>
      <c r="AI56">
        <v>0</v>
      </c>
      <c r="AJ56">
        <v>0</v>
      </c>
      <c r="AK56">
        <v>15.186437111060663</v>
      </c>
      <c r="AL56">
        <v>0</v>
      </c>
      <c r="AM56">
        <v>0</v>
      </c>
      <c r="AN56">
        <v>0</v>
      </c>
      <c r="AO56">
        <v>1.8679171316000003</v>
      </c>
      <c r="AP56">
        <v>0</v>
      </c>
      <c r="AQ56">
        <v>16.83126486722556</v>
      </c>
      <c r="AR56">
        <v>9.7870752000000003</v>
      </c>
      <c r="AS56">
        <v>5.5651769146854075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469.25445487256616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4.9300310057065726</v>
      </c>
      <c r="L57">
        <v>67.425994658495071</v>
      </c>
      <c r="M57">
        <v>27.177457913776337</v>
      </c>
      <c r="N57">
        <v>35.098013930445084</v>
      </c>
      <c r="O57">
        <v>0</v>
      </c>
      <c r="P57">
        <v>36.346720052007157</v>
      </c>
      <c r="Q57">
        <v>6.0740011339977844</v>
      </c>
      <c r="R57">
        <v>12.529857304772232</v>
      </c>
      <c r="S57">
        <v>0</v>
      </c>
      <c r="T57">
        <v>0</v>
      </c>
      <c r="U57">
        <v>50.19957048128343</v>
      </c>
      <c r="V57">
        <v>4.2280845283018866</v>
      </c>
      <c r="W57">
        <v>9.5088461568247808</v>
      </c>
      <c r="X57">
        <v>43.823853386543448</v>
      </c>
      <c r="Y57">
        <v>0</v>
      </c>
      <c r="Z57">
        <v>0</v>
      </c>
      <c r="AA57">
        <v>12.453182083122362</v>
      </c>
      <c r="AB57">
        <v>11.676642104645071</v>
      </c>
      <c r="AC57">
        <v>8.5888025263778509</v>
      </c>
      <c r="AD57">
        <v>10.852701970419114</v>
      </c>
      <c r="AE57">
        <v>14.216832067852897</v>
      </c>
      <c r="AF57">
        <v>7.8669358813197547</v>
      </c>
      <c r="AG57">
        <v>11.488001170551199</v>
      </c>
      <c r="AH57">
        <v>45.207042738425599</v>
      </c>
      <c r="AI57">
        <v>0</v>
      </c>
      <c r="AJ57">
        <v>0</v>
      </c>
      <c r="AK57">
        <v>15.186437111060663</v>
      </c>
      <c r="AL57">
        <v>0</v>
      </c>
      <c r="AM57">
        <v>0</v>
      </c>
      <c r="AN57">
        <v>0</v>
      </c>
      <c r="AO57">
        <v>1.8679171316000003</v>
      </c>
      <c r="AP57">
        <v>0</v>
      </c>
      <c r="AQ57">
        <v>16.83126486722556</v>
      </c>
      <c r="AR57">
        <v>5.8722449972826087</v>
      </c>
      <c r="AS57">
        <v>5.5651769146854075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465.01561211672191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4.9300310057065726</v>
      </c>
      <c r="L58">
        <v>67.425994658495071</v>
      </c>
      <c r="M58">
        <v>27.179906265729727</v>
      </c>
      <c r="N58">
        <v>35.097857574911117</v>
      </c>
      <c r="O58">
        <v>0</v>
      </c>
      <c r="P58">
        <v>36.346720052007157</v>
      </c>
      <c r="Q58">
        <v>6.0740011339977844</v>
      </c>
      <c r="R58">
        <v>12.529857304772232</v>
      </c>
      <c r="S58">
        <v>0</v>
      </c>
      <c r="T58">
        <v>0</v>
      </c>
      <c r="U58">
        <v>50.19957048128343</v>
      </c>
      <c r="V58">
        <v>4.2280845283018866</v>
      </c>
      <c r="W58">
        <v>9.5088461568247808</v>
      </c>
      <c r="X58">
        <v>43.823853386543448</v>
      </c>
      <c r="Y58">
        <v>0</v>
      </c>
      <c r="Z58">
        <v>0</v>
      </c>
      <c r="AA58">
        <v>12.453182083122362</v>
      </c>
      <c r="AB58">
        <v>11.676642104645071</v>
      </c>
      <c r="AC58">
        <v>8.5888025263778509</v>
      </c>
      <c r="AD58">
        <v>10.852701970419114</v>
      </c>
      <c r="AE58">
        <v>14.216832067852897</v>
      </c>
      <c r="AF58">
        <v>7.8669358813197547</v>
      </c>
      <c r="AG58">
        <v>11.488001170551199</v>
      </c>
      <c r="AH58">
        <v>45.207042738425599</v>
      </c>
      <c r="AI58">
        <v>0</v>
      </c>
      <c r="AJ58">
        <v>0</v>
      </c>
      <c r="AK58">
        <v>15.186437111060663</v>
      </c>
      <c r="AL58">
        <v>0</v>
      </c>
      <c r="AM58">
        <v>0</v>
      </c>
      <c r="AN58">
        <v>0</v>
      </c>
      <c r="AO58">
        <v>1.8679171316000003</v>
      </c>
      <c r="AP58">
        <v>0</v>
      </c>
      <c r="AQ58">
        <v>16.83126486722556</v>
      </c>
      <c r="AR58">
        <v>5.8722449972826087</v>
      </c>
      <c r="AS58">
        <v>5.5651769146854075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465.01790411314124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8.9899868662255038</v>
      </c>
      <c r="L59">
        <v>91.925139434789557</v>
      </c>
      <c r="M59">
        <v>27.179976104213576</v>
      </c>
      <c r="N59">
        <v>35.099499372634767</v>
      </c>
      <c r="O59">
        <v>0</v>
      </c>
      <c r="P59">
        <v>36.346720052007157</v>
      </c>
      <c r="Q59">
        <v>6.0740011339977844</v>
      </c>
      <c r="R59">
        <v>12.529857304772232</v>
      </c>
      <c r="S59">
        <v>0</v>
      </c>
      <c r="T59">
        <v>0</v>
      </c>
      <c r="U59">
        <v>50.19957048128343</v>
      </c>
      <c r="V59">
        <v>4.2280845283018866</v>
      </c>
      <c r="W59">
        <v>9.5088461568247808</v>
      </c>
      <c r="X59">
        <v>43.823853386543448</v>
      </c>
      <c r="Y59">
        <v>0</v>
      </c>
      <c r="Z59">
        <v>0</v>
      </c>
      <c r="AA59">
        <v>12.453182083122362</v>
      </c>
      <c r="AB59">
        <v>11.676642104645071</v>
      </c>
      <c r="AC59">
        <v>8.5888025263778509</v>
      </c>
      <c r="AD59">
        <v>10.852701970419114</v>
      </c>
      <c r="AE59">
        <v>14.216832067852897</v>
      </c>
      <c r="AF59">
        <v>7.8669358813197547</v>
      </c>
      <c r="AG59">
        <v>11.488001170551199</v>
      </c>
      <c r="AH59">
        <v>45.207042738425599</v>
      </c>
      <c r="AI59">
        <v>0</v>
      </c>
      <c r="AJ59">
        <v>0</v>
      </c>
      <c r="AK59">
        <v>15.186437111060663</v>
      </c>
      <c r="AL59">
        <v>0</v>
      </c>
      <c r="AM59">
        <v>0</v>
      </c>
      <c r="AN59">
        <v>0</v>
      </c>
      <c r="AO59">
        <v>1.0859983680000003</v>
      </c>
      <c r="AP59">
        <v>0</v>
      </c>
      <c r="AQ59">
        <v>16.83126486722556</v>
      </c>
      <c r="AR59">
        <v>9.7870752000000003</v>
      </c>
      <c r="AS59">
        <v>5.5651769146854075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496.71162782527966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8.9899868662255038</v>
      </c>
      <c r="L60">
        <v>190.53297275246376</v>
      </c>
      <c r="M60">
        <v>27.178443356445207</v>
      </c>
      <c r="N60">
        <v>35.09879760121202</v>
      </c>
      <c r="O60">
        <v>0</v>
      </c>
      <c r="P60">
        <v>36.346720052007157</v>
      </c>
      <c r="Q60">
        <v>6.0737201425742562</v>
      </c>
      <c r="R60">
        <v>12.526978662970103</v>
      </c>
      <c r="S60">
        <v>0</v>
      </c>
      <c r="T60">
        <v>0</v>
      </c>
      <c r="U60">
        <v>50.19957048128343</v>
      </c>
      <c r="V60">
        <v>4.2280845283018866</v>
      </c>
      <c r="W60">
        <v>9.5088461568247808</v>
      </c>
      <c r="X60">
        <v>43.823853386543448</v>
      </c>
      <c r="Y60">
        <v>0</v>
      </c>
      <c r="Z60">
        <v>0</v>
      </c>
      <c r="AA60">
        <v>12.453182083122362</v>
      </c>
      <c r="AB60">
        <v>11.676642104645071</v>
      </c>
      <c r="AC60">
        <v>8.5888025263778509</v>
      </c>
      <c r="AD60">
        <v>10.852701970419114</v>
      </c>
      <c r="AE60">
        <v>14.216832067852897</v>
      </c>
      <c r="AF60">
        <v>7.8669358813197547</v>
      </c>
      <c r="AG60">
        <v>11.488001170551199</v>
      </c>
      <c r="AH60">
        <v>45.207042738425599</v>
      </c>
      <c r="AI60">
        <v>0</v>
      </c>
      <c r="AJ60">
        <v>0</v>
      </c>
      <c r="AK60">
        <v>15.186437111060663</v>
      </c>
      <c r="AL60">
        <v>0</v>
      </c>
      <c r="AM60">
        <v>0</v>
      </c>
      <c r="AN60">
        <v>0</v>
      </c>
      <c r="AO60">
        <v>1.0859983680000003</v>
      </c>
      <c r="AP60">
        <v>0</v>
      </c>
      <c r="AQ60">
        <v>16.83126486722556</v>
      </c>
      <c r="AR60">
        <v>9.7870752000000003</v>
      </c>
      <c r="AS60">
        <v>5.5651769146854075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595.31406699053696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8.9899868662255038</v>
      </c>
      <c r="L61">
        <v>231.17087903065746</v>
      </c>
      <c r="M61">
        <v>27.179546367114455</v>
      </c>
      <c r="N61">
        <v>35.097898435551805</v>
      </c>
      <c r="O61">
        <v>0</v>
      </c>
      <c r="P61">
        <v>36.346720052007157</v>
      </c>
      <c r="Q61">
        <v>6.0737201425742562</v>
      </c>
      <c r="R61">
        <v>12.526978662970103</v>
      </c>
      <c r="S61">
        <v>0</v>
      </c>
      <c r="T61">
        <v>0</v>
      </c>
      <c r="U61">
        <v>50.19957048128343</v>
      </c>
      <c r="V61">
        <v>4.2280845283018866</v>
      </c>
      <c r="W61">
        <v>9.5088461568247808</v>
      </c>
      <c r="X61">
        <v>43.823853386543448</v>
      </c>
      <c r="Y61">
        <v>0</v>
      </c>
      <c r="Z61">
        <v>0</v>
      </c>
      <c r="AA61">
        <v>12.453182083122362</v>
      </c>
      <c r="AB61">
        <v>11.676642104645071</v>
      </c>
      <c r="AC61">
        <v>8.5888025263778509</v>
      </c>
      <c r="AD61">
        <v>10.852701970419114</v>
      </c>
      <c r="AE61">
        <v>14.216832067852897</v>
      </c>
      <c r="AF61">
        <v>7.8669358813197547</v>
      </c>
      <c r="AG61">
        <v>11.488001170551199</v>
      </c>
      <c r="AH61">
        <v>45.207042738425599</v>
      </c>
      <c r="AI61">
        <v>0</v>
      </c>
      <c r="AJ61">
        <v>0</v>
      </c>
      <c r="AK61">
        <v>15.186437111060663</v>
      </c>
      <c r="AL61">
        <v>0</v>
      </c>
      <c r="AM61">
        <v>0</v>
      </c>
      <c r="AN61">
        <v>0</v>
      </c>
      <c r="AO61">
        <v>1.0859983680000003</v>
      </c>
      <c r="AP61">
        <v>0</v>
      </c>
      <c r="AQ61">
        <v>16.83126486722556</v>
      </c>
      <c r="AR61">
        <v>9.7870752000000003</v>
      </c>
      <c r="AS61">
        <v>5.5651769146854075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635.95217711373971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8.9899868662255038</v>
      </c>
      <c r="L62">
        <v>231.17087903065746</v>
      </c>
      <c r="M62">
        <v>27.177727688831506</v>
      </c>
      <c r="N62">
        <v>35.099956783606004</v>
      </c>
      <c r="O62">
        <v>0</v>
      </c>
      <c r="P62">
        <v>36.346720052007157</v>
      </c>
      <c r="Q62">
        <v>6.0737201425742562</v>
      </c>
      <c r="R62">
        <v>12.526978662970103</v>
      </c>
      <c r="S62">
        <v>0</v>
      </c>
      <c r="T62">
        <v>0</v>
      </c>
      <c r="U62">
        <v>50.19957048128343</v>
      </c>
      <c r="V62">
        <v>4.2280845283018866</v>
      </c>
      <c r="W62">
        <v>9.5088461568247808</v>
      </c>
      <c r="X62">
        <v>43.823853386543448</v>
      </c>
      <c r="Y62">
        <v>0</v>
      </c>
      <c r="Z62">
        <v>0</v>
      </c>
      <c r="AA62">
        <v>12.453182083122362</v>
      </c>
      <c r="AB62">
        <v>11.676642104645071</v>
      </c>
      <c r="AC62">
        <v>8.5888025263778509</v>
      </c>
      <c r="AD62">
        <v>10.852701970419114</v>
      </c>
      <c r="AE62">
        <v>14.216832067852897</v>
      </c>
      <c r="AF62">
        <v>7.8669358813197547</v>
      </c>
      <c r="AG62">
        <v>11.488001170551199</v>
      </c>
      <c r="AH62">
        <v>45.207042738425599</v>
      </c>
      <c r="AI62">
        <v>0</v>
      </c>
      <c r="AJ62">
        <v>0</v>
      </c>
      <c r="AK62">
        <v>15.186437111060663</v>
      </c>
      <c r="AL62">
        <v>0</v>
      </c>
      <c r="AM62">
        <v>0</v>
      </c>
      <c r="AN62">
        <v>0</v>
      </c>
      <c r="AO62">
        <v>1.0859983680000003</v>
      </c>
      <c r="AP62">
        <v>0</v>
      </c>
      <c r="AQ62">
        <v>16.83126486722556</v>
      </c>
      <c r="AR62">
        <v>9.7870752000000003</v>
      </c>
      <c r="AS62">
        <v>5.5651769146854075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635.9524167835109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8.9899868662255038</v>
      </c>
      <c r="L63">
        <v>250.43565993913282</v>
      </c>
      <c r="M63">
        <v>27.179008615234796</v>
      </c>
      <c r="N63">
        <v>35.098603545167613</v>
      </c>
      <c r="O63">
        <v>0</v>
      </c>
      <c r="P63">
        <v>36.346720052007157</v>
      </c>
      <c r="Q63">
        <v>6.0737201425742562</v>
      </c>
      <c r="R63">
        <v>12.526978662970103</v>
      </c>
      <c r="S63">
        <v>0</v>
      </c>
      <c r="T63">
        <v>0</v>
      </c>
      <c r="U63">
        <v>50.19957048128343</v>
      </c>
      <c r="V63">
        <v>4.2280845283018866</v>
      </c>
      <c r="W63">
        <v>9.5088461568247808</v>
      </c>
      <c r="X63">
        <v>43.823853386543448</v>
      </c>
      <c r="Y63">
        <v>0</v>
      </c>
      <c r="Z63">
        <v>0</v>
      </c>
      <c r="AA63">
        <v>12.453182083122362</v>
      </c>
      <c r="AB63">
        <v>11.676642104645071</v>
      </c>
      <c r="AC63">
        <v>8.5888025263778509</v>
      </c>
      <c r="AD63">
        <v>10.852701970419114</v>
      </c>
      <c r="AE63">
        <v>14.216832067852897</v>
      </c>
      <c r="AF63">
        <v>7.8669358813197547</v>
      </c>
      <c r="AG63">
        <v>11.488001170551199</v>
      </c>
      <c r="AH63">
        <v>45.207042738425599</v>
      </c>
      <c r="AI63">
        <v>0</v>
      </c>
      <c r="AJ63">
        <v>0</v>
      </c>
      <c r="AK63">
        <v>15.186437111060663</v>
      </c>
      <c r="AL63">
        <v>0</v>
      </c>
      <c r="AM63">
        <v>0</v>
      </c>
      <c r="AN63">
        <v>0</v>
      </c>
      <c r="AO63">
        <v>1.0859983680000003</v>
      </c>
      <c r="AP63">
        <v>0</v>
      </c>
      <c r="AQ63">
        <v>16.83126486722556</v>
      </c>
      <c r="AR63">
        <v>9.7870752000000003</v>
      </c>
      <c r="AS63">
        <v>6.3602022281127404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656.01215069337866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8.9899868662255038</v>
      </c>
      <c r="L64">
        <v>250.43565993913282</v>
      </c>
      <c r="M64">
        <v>27.179709459236776</v>
      </c>
      <c r="N64">
        <v>35.098603545167613</v>
      </c>
      <c r="O64">
        <v>0</v>
      </c>
      <c r="P64">
        <v>36.346720052007157</v>
      </c>
      <c r="Q64">
        <v>6.0737201425742562</v>
      </c>
      <c r="R64">
        <v>12.526978662970103</v>
      </c>
      <c r="S64">
        <v>0</v>
      </c>
      <c r="T64">
        <v>0</v>
      </c>
      <c r="U64">
        <v>50.19957048128343</v>
      </c>
      <c r="V64">
        <v>4.2280845283018866</v>
      </c>
      <c r="W64">
        <v>9.5088461568247808</v>
      </c>
      <c r="X64">
        <v>43.823853386543448</v>
      </c>
      <c r="Y64">
        <v>0</v>
      </c>
      <c r="Z64">
        <v>0</v>
      </c>
      <c r="AA64">
        <v>12.453182083122362</v>
      </c>
      <c r="AB64">
        <v>11.676642104645071</v>
      </c>
      <c r="AC64">
        <v>8.5888025263778509</v>
      </c>
      <c r="AD64">
        <v>10.852701970419114</v>
      </c>
      <c r="AE64">
        <v>14.216832067852897</v>
      </c>
      <c r="AF64">
        <v>7.8669358813197547</v>
      </c>
      <c r="AG64">
        <v>11.488001170551199</v>
      </c>
      <c r="AH64">
        <v>45.207042738425599</v>
      </c>
      <c r="AI64">
        <v>0</v>
      </c>
      <c r="AJ64">
        <v>0</v>
      </c>
      <c r="AK64">
        <v>15.186437111060663</v>
      </c>
      <c r="AL64">
        <v>0</v>
      </c>
      <c r="AM64">
        <v>0</v>
      </c>
      <c r="AN64">
        <v>0</v>
      </c>
      <c r="AO64">
        <v>1.0859983680000003</v>
      </c>
      <c r="AP64">
        <v>0</v>
      </c>
      <c r="AQ64">
        <v>16.83126486722556</v>
      </c>
      <c r="AR64">
        <v>9.7870752000000003</v>
      </c>
      <c r="AS64">
        <v>6.3602022281127404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656.0128515373807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8.9898001796467426</v>
      </c>
      <c r="L65">
        <v>178.19272005719594</v>
      </c>
      <c r="M65">
        <v>27.178807858818466</v>
      </c>
      <c r="N65">
        <v>35.098603545167613</v>
      </c>
      <c r="O65">
        <v>0</v>
      </c>
      <c r="P65">
        <v>36.346720052007157</v>
      </c>
      <c r="Q65">
        <v>6.0761224946236556</v>
      </c>
      <c r="R65">
        <v>12.531337363134655</v>
      </c>
      <c r="S65">
        <v>0</v>
      </c>
      <c r="T65">
        <v>0</v>
      </c>
      <c r="U65">
        <v>50.19957048128343</v>
      </c>
      <c r="V65">
        <v>4.2280845283018866</v>
      </c>
      <c r="W65">
        <v>9.5088461568247808</v>
      </c>
      <c r="X65">
        <v>43.823853386543448</v>
      </c>
      <c r="Y65">
        <v>0</v>
      </c>
      <c r="Z65">
        <v>0</v>
      </c>
      <c r="AA65">
        <v>12.453182083122362</v>
      </c>
      <c r="AB65">
        <v>11.676642104645071</v>
      </c>
      <c r="AC65">
        <v>8.5888025263778509</v>
      </c>
      <c r="AD65">
        <v>10.852701970419114</v>
      </c>
      <c r="AE65">
        <v>14.216832067852897</v>
      </c>
      <c r="AF65">
        <v>7.8669358813197547</v>
      </c>
      <c r="AG65">
        <v>11.488001170551199</v>
      </c>
      <c r="AH65">
        <v>45.207042738425599</v>
      </c>
      <c r="AI65">
        <v>0</v>
      </c>
      <c r="AJ65">
        <v>0</v>
      </c>
      <c r="AK65">
        <v>15.186437111060663</v>
      </c>
      <c r="AL65">
        <v>0</v>
      </c>
      <c r="AM65">
        <v>0</v>
      </c>
      <c r="AN65">
        <v>0</v>
      </c>
      <c r="AO65">
        <v>1.1294381800000004</v>
      </c>
      <c r="AP65">
        <v>0</v>
      </c>
      <c r="AQ65">
        <v>16.83126486722556</v>
      </c>
      <c r="AR65">
        <v>9.7870752000000003</v>
      </c>
      <c r="AS65">
        <v>5.5651769146854075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583.02399891923301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8.9898001796467426</v>
      </c>
      <c r="L66">
        <v>149.29783927325732</v>
      </c>
      <c r="M66">
        <v>27.177859824062093</v>
      </c>
      <c r="N66">
        <v>35.098603545167613</v>
      </c>
      <c r="O66">
        <v>0</v>
      </c>
      <c r="P66">
        <v>36.346720052007157</v>
      </c>
      <c r="Q66">
        <v>6.0761224946236556</v>
      </c>
      <c r="R66">
        <v>12.531337363134655</v>
      </c>
      <c r="S66">
        <v>0</v>
      </c>
      <c r="T66">
        <v>0</v>
      </c>
      <c r="U66">
        <v>50.19957048128343</v>
      </c>
      <c r="V66">
        <v>4.2280845283018866</v>
      </c>
      <c r="W66">
        <v>9.5088461568247808</v>
      </c>
      <c r="X66">
        <v>43.823853386543448</v>
      </c>
      <c r="Y66">
        <v>0</v>
      </c>
      <c r="Z66">
        <v>0</v>
      </c>
      <c r="AA66">
        <v>12.453182083122362</v>
      </c>
      <c r="AB66">
        <v>11.676642104645071</v>
      </c>
      <c r="AC66">
        <v>8.5888025263778509</v>
      </c>
      <c r="AD66">
        <v>10.852701970419114</v>
      </c>
      <c r="AE66">
        <v>14.216832067852897</v>
      </c>
      <c r="AF66">
        <v>7.8669358813197547</v>
      </c>
      <c r="AG66">
        <v>11.488001170551199</v>
      </c>
      <c r="AH66">
        <v>45.207042738425599</v>
      </c>
      <c r="AI66">
        <v>0</v>
      </c>
      <c r="AJ66">
        <v>0</v>
      </c>
      <c r="AK66">
        <v>15.186437111060663</v>
      </c>
      <c r="AL66">
        <v>0</v>
      </c>
      <c r="AM66">
        <v>0</v>
      </c>
      <c r="AN66">
        <v>0</v>
      </c>
      <c r="AO66">
        <v>1.1294381800000004</v>
      </c>
      <c r="AP66">
        <v>0</v>
      </c>
      <c r="AQ66">
        <v>16.83126486722556</v>
      </c>
      <c r="AR66">
        <v>9.7870752000000003</v>
      </c>
      <c r="AS66">
        <v>5.5651769146854075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554.12817010053811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8.9898001796467426</v>
      </c>
      <c r="L67">
        <v>202.27276807872235</v>
      </c>
      <c r="M67">
        <v>27.178595834155971</v>
      </c>
      <c r="N67">
        <v>35.098603545167613</v>
      </c>
      <c r="O67">
        <v>0</v>
      </c>
      <c r="P67">
        <v>36.346720052007157</v>
      </c>
      <c r="Q67">
        <v>6.0761224946236556</v>
      </c>
      <c r="R67">
        <v>12.531337363134655</v>
      </c>
      <c r="S67">
        <v>0</v>
      </c>
      <c r="T67">
        <v>0</v>
      </c>
      <c r="U67">
        <v>50.19957048128343</v>
      </c>
      <c r="V67">
        <v>4.2280845283018866</v>
      </c>
      <c r="W67">
        <v>9.5088461568247808</v>
      </c>
      <c r="X67">
        <v>43.823853386543448</v>
      </c>
      <c r="Y67">
        <v>0</v>
      </c>
      <c r="Z67">
        <v>0</v>
      </c>
      <c r="AA67">
        <v>12.453182083122362</v>
      </c>
      <c r="AB67">
        <v>11.676642104645071</v>
      </c>
      <c r="AC67">
        <v>8.5888025263778509</v>
      </c>
      <c r="AD67">
        <v>10.852701970419114</v>
      </c>
      <c r="AE67">
        <v>14.406389702692111</v>
      </c>
      <c r="AF67">
        <v>7.8669358813197547</v>
      </c>
      <c r="AG67">
        <v>11.488001170551199</v>
      </c>
      <c r="AH67">
        <v>45.207042738425599</v>
      </c>
      <c r="AI67">
        <v>0</v>
      </c>
      <c r="AJ67">
        <v>0</v>
      </c>
      <c r="AK67">
        <v>15.186437111060663</v>
      </c>
      <c r="AL67">
        <v>0</v>
      </c>
      <c r="AM67">
        <v>0</v>
      </c>
      <c r="AN67">
        <v>0</v>
      </c>
      <c r="AO67">
        <v>1.2163181108000003</v>
      </c>
      <c r="AP67">
        <v>0</v>
      </c>
      <c r="AQ67">
        <v>16.83126486722556</v>
      </c>
      <c r="AR67">
        <v>11.4182544</v>
      </c>
      <c r="AS67">
        <v>5.5651769146854075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609.01145168173628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8.9898001796467426</v>
      </c>
      <c r="L68">
        <v>202.27276807872235</v>
      </c>
      <c r="M68">
        <v>27.178595834155971</v>
      </c>
      <c r="N68">
        <v>35.098603545167613</v>
      </c>
      <c r="O68">
        <v>0</v>
      </c>
      <c r="P68">
        <v>36.346720052007157</v>
      </c>
      <c r="Q68">
        <v>6.0761224946236556</v>
      </c>
      <c r="R68">
        <v>12.531337363134655</v>
      </c>
      <c r="S68">
        <v>0</v>
      </c>
      <c r="T68">
        <v>0</v>
      </c>
      <c r="U68">
        <v>50.19957048128343</v>
      </c>
      <c r="V68">
        <v>4.2280845283018866</v>
      </c>
      <c r="W68">
        <v>9.5088461568247808</v>
      </c>
      <c r="X68">
        <v>43.823853386543448</v>
      </c>
      <c r="Y68">
        <v>0</v>
      </c>
      <c r="Z68">
        <v>0</v>
      </c>
      <c r="AA68">
        <v>12.453182083122362</v>
      </c>
      <c r="AB68">
        <v>11.676642104645071</v>
      </c>
      <c r="AC68">
        <v>8.5888025263778509</v>
      </c>
      <c r="AD68">
        <v>10.852701970419114</v>
      </c>
      <c r="AE68">
        <v>14.406389702692111</v>
      </c>
      <c r="AF68">
        <v>7.8669358813197547</v>
      </c>
      <c r="AG68">
        <v>11.488001170551199</v>
      </c>
      <c r="AH68">
        <v>45.207042738425599</v>
      </c>
      <c r="AI68">
        <v>0</v>
      </c>
      <c r="AJ68">
        <v>0</v>
      </c>
      <c r="AK68">
        <v>15.186437111060663</v>
      </c>
      <c r="AL68">
        <v>0</v>
      </c>
      <c r="AM68">
        <v>0</v>
      </c>
      <c r="AN68">
        <v>0</v>
      </c>
      <c r="AO68">
        <v>1.2163181108000003</v>
      </c>
      <c r="AP68">
        <v>0</v>
      </c>
      <c r="AQ68">
        <v>16.83126486722556</v>
      </c>
      <c r="AR68">
        <v>11.4182544</v>
      </c>
      <c r="AS68">
        <v>5.5651769146854075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609.01145168173628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9.1100327832323522</v>
      </c>
      <c r="L69">
        <v>202.27573504565734</v>
      </c>
      <c r="M69">
        <v>27.178595834155971</v>
      </c>
      <c r="N69">
        <v>35.098603545167613</v>
      </c>
      <c r="O69">
        <v>0</v>
      </c>
      <c r="P69">
        <v>36.346720052007157</v>
      </c>
      <c r="Q69">
        <v>6.0761224946236556</v>
      </c>
      <c r="R69">
        <v>12.531337363134655</v>
      </c>
      <c r="S69">
        <v>0</v>
      </c>
      <c r="T69">
        <v>0</v>
      </c>
      <c r="U69">
        <v>50.19957048128343</v>
      </c>
      <c r="V69">
        <v>4.2280845283018866</v>
      </c>
      <c r="W69">
        <v>9.5088461568247808</v>
      </c>
      <c r="X69">
        <v>43.823853386543448</v>
      </c>
      <c r="Y69">
        <v>0</v>
      </c>
      <c r="Z69">
        <v>0</v>
      </c>
      <c r="AA69">
        <v>12.453182083122362</v>
      </c>
      <c r="AB69">
        <v>11.676642104645071</v>
      </c>
      <c r="AC69">
        <v>8.5888025263778509</v>
      </c>
      <c r="AD69">
        <v>10.852701970419114</v>
      </c>
      <c r="AE69">
        <v>14.406389702692111</v>
      </c>
      <c r="AF69">
        <v>7.8669358813197547</v>
      </c>
      <c r="AG69">
        <v>11.488001170551199</v>
      </c>
      <c r="AH69">
        <v>45.207042738425599</v>
      </c>
      <c r="AI69">
        <v>0</v>
      </c>
      <c r="AJ69">
        <v>0</v>
      </c>
      <c r="AK69">
        <v>15.186437111060663</v>
      </c>
      <c r="AL69">
        <v>0</v>
      </c>
      <c r="AM69">
        <v>0</v>
      </c>
      <c r="AN69">
        <v>0</v>
      </c>
      <c r="AO69">
        <v>1.3031980416000002</v>
      </c>
      <c r="AP69">
        <v>0</v>
      </c>
      <c r="AQ69">
        <v>16.83126486722556</v>
      </c>
      <c r="AR69">
        <v>9.7870752000000003</v>
      </c>
      <c r="AS69">
        <v>6.5589585564695732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608.584133624841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8.9898420323029846</v>
      </c>
      <c r="L70">
        <v>202.27573504565734</v>
      </c>
      <c r="M70">
        <v>27.178595834155971</v>
      </c>
      <c r="N70">
        <v>35.098603545167613</v>
      </c>
      <c r="O70">
        <v>0</v>
      </c>
      <c r="P70">
        <v>36.346720052007157</v>
      </c>
      <c r="Q70">
        <v>6.0761224946236556</v>
      </c>
      <c r="R70">
        <v>12.531337363134655</v>
      </c>
      <c r="S70">
        <v>0</v>
      </c>
      <c r="T70">
        <v>0</v>
      </c>
      <c r="U70">
        <v>50.19957048128343</v>
      </c>
      <c r="V70">
        <v>4.2280845283018866</v>
      </c>
      <c r="W70">
        <v>9.5088461568247808</v>
      </c>
      <c r="X70">
        <v>43.823853386543448</v>
      </c>
      <c r="Y70">
        <v>0</v>
      </c>
      <c r="Z70">
        <v>0</v>
      </c>
      <c r="AA70">
        <v>12.453182083122362</v>
      </c>
      <c r="AB70">
        <v>11.676642104645071</v>
      </c>
      <c r="AC70">
        <v>8.5888025263778509</v>
      </c>
      <c r="AD70">
        <v>10.852701970419114</v>
      </c>
      <c r="AE70">
        <v>14.406389702692111</v>
      </c>
      <c r="AF70">
        <v>7.8669358813197547</v>
      </c>
      <c r="AG70">
        <v>11.488001170551199</v>
      </c>
      <c r="AH70">
        <v>45.207042738425599</v>
      </c>
      <c r="AI70">
        <v>0</v>
      </c>
      <c r="AJ70">
        <v>0</v>
      </c>
      <c r="AK70">
        <v>15.186437111060663</v>
      </c>
      <c r="AL70">
        <v>0</v>
      </c>
      <c r="AM70">
        <v>0</v>
      </c>
      <c r="AN70">
        <v>0</v>
      </c>
      <c r="AO70">
        <v>1.3031980416000002</v>
      </c>
      <c r="AP70">
        <v>0</v>
      </c>
      <c r="AQ70">
        <v>16.83126486722556</v>
      </c>
      <c r="AR70">
        <v>9.7870752000000003</v>
      </c>
      <c r="AS70">
        <v>6.5589585564695732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608.46394287391172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8.9898420323029846</v>
      </c>
      <c r="L71">
        <v>202.27573504565734</v>
      </c>
      <c r="M71">
        <v>27.178595834155971</v>
      </c>
      <c r="N71">
        <v>35.098603545167613</v>
      </c>
      <c r="O71">
        <v>0</v>
      </c>
      <c r="P71">
        <v>36.346720052007157</v>
      </c>
      <c r="Q71">
        <v>6.0761224946236556</v>
      </c>
      <c r="R71">
        <v>12.531337363134655</v>
      </c>
      <c r="S71">
        <v>0</v>
      </c>
      <c r="T71">
        <v>0</v>
      </c>
      <c r="U71">
        <v>50.19957048128343</v>
      </c>
      <c r="V71">
        <v>4.2280845283018866</v>
      </c>
      <c r="W71">
        <v>9.5088461568247808</v>
      </c>
      <c r="X71">
        <v>43.823853386543448</v>
      </c>
      <c r="Y71">
        <v>0</v>
      </c>
      <c r="Z71">
        <v>0</v>
      </c>
      <c r="AA71">
        <v>12.453182083122362</v>
      </c>
      <c r="AB71">
        <v>11.676642104645071</v>
      </c>
      <c r="AC71">
        <v>8.5888025263778509</v>
      </c>
      <c r="AD71">
        <v>10.852701970419114</v>
      </c>
      <c r="AE71">
        <v>14.406389702692111</v>
      </c>
      <c r="AF71">
        <v>7.8669358813197547</v>
      </c>
      <c r="AG71">
        <v>11.488001170551199</v>
      </c>
      <c r="AH71">
        <v>45.207042738425599</v>
      </c>
      <c r="AI71">
        <v>0</v>
      </c>
      <c r="AJ71">
        <v>0</v>
      </c>
      <c r="AK71">
        <v>15.186437111060663</v>
      </c>
      <c r="AL71">
        <v>0</v>
      </c>
      <c r="AM71">
        <v>0</v>
      </c>
      <c r="AN71">
        <v>0</v>
      </c>
      <c r="AO71">
        <v>1.1989421860000002</v>
      </c>
      <c r="AP71">
        <v>0</v>
      </c>
      <c r="AQ71">
        <v>16.83126486722556</v>
      </c>
      <c r="AR71">
        <v>9.7870752000000003</v>
      </c>
      <c r="AS71">
        <v>6.5589585564695732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608.35968701831166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8.9898420323029846</v>
      </c>
      <c r="L72">
        <v>202.27573504565734</v>
      </c>
      <c r="M72">
        <v>27.178595834155971</v>
      </c>
      <c r="N72">
        <v>35.098603545167613</v>
      </c>
      <c r="O72">
        <v>0</v>
      </c>
      <c r="P72">
        <v>36.346720052007157</v>
      </c>
      <c r="Q72">
        <v>6.0761224946236556</v>
      </c>
      <c r="R72">
        <v>12.531337363134655</v>
      </c>
      <c r="S72">
        <v>0</v>
      </c>
      <c r="T72">
        <v>0</v>
      </c>
      <c r="U72">
        <v>50.19957048128343</v>
      </c>
      <c r="V72">
        <v>4.2280845283018866</v>
      </c>
      <c r="W72">
        <v>9.5088461568247808</v>
      </c>
      <c r="X72">
        <v>43.823853386543448</v>
      </c>
      <c r="Y72">
        <v>0</v>
      </c>
      <c r="Z72">
        <v>0</v>
      </c>
      <c r="AA72">
        <v>12.453182083122362</v>
      </c>
      <c r="AB72">
        <v>11.676642104645071</v>
      </c>
      <c r="AC72">
        <v>8.5888025263778509</v>
      </c>
      <c r="AD72">
        <v>10.852701970419114</v>
      </c>
      <c r="AE72">
        <v>14.406389702692111</v>
      </c>
      <c r="AF72">
        <v>7.8669358813197547</v>
      </c>
      <c r="AG72">
        <v>11.488001170551199</v>
      </c>
      <c r="AH72">
        <v>45.207042738425599</v>
      </c>
      <c r="AI72">
        <v>0</v>
      </c>
      <c r="AJ72">
        <v>0</v>
      </c>
      <c r="AK72">
        <v>15.186437111060663</v>
      </c>
      <c r="AL72">
        <v>0</v>
      </c>
      <c r="AM72">
        <v>0</v>
      </c>
      <c r="AN72">
        <v>0</v>
      </c>
      <c r="AO72">
        <v>1.1902542236000002</v>
      </c>
      <c r="AP72">
        <v>0</v>
      </c>
      <c r="AQ72">
        <v>16.83126486722556</v>
      </c>
      <c r="AR72">
        <v>9.7870752000000003</v>
      </c>
      <c r="AS72">
        <v>6.5589585564695732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608.35099905591176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8.9898420323029846</v>
      </c>
      <c r="L73">
        <v>250.43591313587277</v>
      </c>
      <c r="M73">
        <v>27.178595834155971</v>
      </c>
      <c r="N73">
        <v>35.098603545167613</v>
      </c>
      <c r="O73">
        <v>0</v>
      </c>
      <c r="P73">
        <v>36.346720052007157</v>
      </c>
      <c r="Q73">
        <v>6.0756068086824833</v>
      </c>
      <c r="R73">
        <v>12.531315297085476</v>
      </c>
      <c r="S73">
        <v>0</v>
      </c>
      <c r="T73">
        <v>0</v>
      </c>
      <c r="U73">
        <v>50.19957048128343</v>
      </c>
      <c r="V73">
        <v>4.2280845283018866</v>
      </c>
      <c r="W73">
        <v>9.5088461568247808</v>
      </c>
      <c r="X73">
        <v>43.823853386543448</v>
      </c>
      <c r="Y73">
        <v>0</v>
      </c>
      <c r="Z73">
        <v>0</v>
      </c>
      <c r="AA73">
        <v>12.453182083122362</v>
      </c>
      <c r="AB73">
        <v>11.676642104645071</v>
      </c>
      <c r="AC73">
        <v>8.5888025263778509</v>
      </c>
      <c r="AD73">
        <v>10.852701970419114</v>
      </c>
      <c r="AE73">
        <v>14.406389702692111</v>
      </c>
      <c r="AF73">
        <v>7.8669358813197547</v>
      </c>
      <c r="AG73">
        <v>11.488001170551199</v>
      </c>
      <c r="AH73">
        <v>45.207042738425599</v>
      </c>
      <c r="AI73">
        <v>0</v>
      </c>
      <c r="AJ73">
        <v>0</v>
      </c>
      <c r="AK73">
        <v>15.186437111060663</v>
      </c>
      <c r="AL73">
        <v>0</v>
      </c>
      <c r="AM73">
        <v>0</v>
      </c>
      <c r="AN73">
        <v>0</v>
      </c>
      <c r="AO73">
        <v>1.1214454264000002</v>
      </c>
      <c r="AP73">
        <v>0</v>
      </c>
      <c r="AQ73">
        <v>16.83126486722556</v>
      </c>
      <c r="AR73">
        <v>9.7870752000000003</v>
      </c>
      <c r="AS73">
        <v>6.5589585564695732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656.44183059693682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8.9898420323029846</v>
      </c>
      <c r="L74">
        <v>317.38559704645724</v>
      </c>
      <c r="M74">
        <v>27.178595834155971</v>
      </c>
      <c r="N74">
        <v>35.098603545167613</v>
      </c>
      <c r="O74">
        <v>0</v>
      </c>
      <c r="P74">
        <v>36.346720052007157</v>
      </c>
      <c r="Q74">
        <v>6.0756068086824833</v>
      </c>
      <c r="R74">
        <v>12.531315297085476</v>
      </c>
      <c r="S74">
        <v>0</v>
      </c>
      <c r="T74">
        <v>0</v>
      </c>
      <c r="U74">
        <v>50.19957048128343</v>
      </c>
      <c r="V74">
        <v>4.2280845283018866</v>
      </c>
      <c r="W74">
        <v>9.5088461568247808</v>
      </c>
      <c r="X74">
        <v>43.823853386543448</v>
      </c>
      <c r="Y74">
        <v>0</v>
      </c>
      <c r="Z74">
        <v>0</v>
      </c>
      <c r="AA74">
        <v>12.453182083122362</v>
      </c>
      <c r="AB74">
        <v>11.676642104645071</v>
      </c>
      <c r="AC74">
        <v>8.5888025263778509</v>
      </c>
      <c r="AD74">
        <v>10.852701970419114</v>
      </c>
      <c r="AE74">
        <v>14.406389702692111</v>
      </c>
      <c r="AF74">
        <v>7.8669358813197547</v>
      </c>
      <c r="AG74">
        <v>11.488001170551199</v>
      </c>
      <c r="AH74">
        <v>45.207042738425599</v>
      </c>
      <c r="AI74">
        <v>0</v>
      </c>
      <c r="AJ74">
        <v>0</v>
      </c>
      <c r="AK74">
        <v>15.186437111060663</v>
      </c>
      <c r="AL74">
        <v>0</v>
      </c>
      <c r="AM74">
        <v>0</v>
      </c>
      <c r="AN74">
        <v>0</v>
      </c>
      <c r="AO74">
        <v>1.0886046340000002</v>
      </c>
      <c r="AP74">
        <v>0</v>
      </c>
      <c r="AQ74">
        <v>16.83126486722556</v>
      </c>
      <c r="AR74">
        <v>9.7870752000000003</v>
      </c>
      <c r="AS74">
        <v>6.5589585564695732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723.35867371512143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8.9900564121754734</v>
      </c>
      <c r="L75">
        <v>317.38736523298275</v>
      </c>
      <c r="M75">
        <v>27.178595834155971</v>
      </c>
      <c r="N75">
        <v>35.098603545167613</v>
      </c>
      <c r="O75">
        <v>0</v>
      </c>
      <c r="P75">
        <v>36.346720052007157</v>
      </c>
      <c r="Q75">
        <v>6.0740011339977844</v>
      </c>
      <c r="R75">
        <v>12.529857304772232</v>
      </c>
      <c r="S75">
        <v>0</v>
      </c>
      <c r="T75">
        <v>0</v>
      </c>
      <c r="U75">
        <v>50.19957048128343</v>
      </c>
      <c r="V75">
        <v>4.2280845283018866</v>
      </c>
      <c r="W75">
        <v>9.5088461568247808</v>
      </c>
      <c r="X75">
        <v>43.823853386543448</v>
      </c>
      <c r="Y75">
        <v>0</v>
      </c>
      <c r="Z75">
        <v>0</v>
      </c>
      <c r="AA75">
        <v>12.453182083122362</v>
      </c>
      <c r="AB75">
        <v>11.676642104645071</v>
      </c>
      <c r="AC75">
        <v>8.5888025263778509</v>
      </c>
      <c r="AD75">
        <v>10.852701970419114</v>
      </c>
      <c r="AE75">
        <v>14.406389702692111</v>
      </c>
      <c r="AF75">
        <v>10.489247935699836</v>
      </c>
      <c r="AG75">
        <v>11.488001170551199</v>
      </c>
      <c r="AH75">
        <v>45.207042738425599</v>
      </c>
      <c r="AI75">
        <v>0</v>
      </c>
      <c r="AJ75">
        <v>0</v>
      </c>
      <c r="AK75">
        <v>15.186437111060663</v>
      </c>
      <c r="AL75">
        <v>0</v>
      </c>
      <c r="AM75">
        <v>1.5600369676003945</v>
      </c>
      <c r="AN75">
        <v>0</v>
      </c>
      <c r="AO75">
        <v>1.0886046340000002</v>
      </c>
      <c r="AP75">
        <v>0</v>
      </c>
      <c r="AQ75">
        <v>16.83126486722556</v>
      </c>
      <c r="AR75">
        <v>9.7870752000000003</v>
      </c>
      <c r="AS75">
        <v>6.5589585564695732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727.53994163650191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8.9900564121754734</v>
      </c>
      <c r="L76">
        <v>317.38736523298275</v>
      </c>
      <c r="M76">
        <v>27.178595834155971</v>
      </c>
      <c r="N76">
        <v>35.098603545167613</v>
      </c>
      <c r="O76">
        <v>0</v>
      </c>
      <c r="P76">
        <v>36.346720052007157</v>
      </c>
      <c r="Q76">
        <v>6.0740011339977844</v>
      </c>
      <c r="R76">
        <v>12.529857304772232</v>
      </c>
      <c r="S76">
        <v>0</v>
      </c>
      <c r="T76">
        <v>0</v>
      </c>
      <c r="U76">
        <v>50.19957048128343</v>
      </c>
      <c r="V76">
        <v>4.2280845283018866</v>
      </c>
      <c r="W76">
        <v>9.5088461568247808</v>
      </c>
      <c r="X76">
        <v>43.823853386543448</v>
      </c>
      <c r="Y76">
        <v>0</v>
      </c>
      <c r="Z76">
        <v>0</v>
      </c>
      <c r="AA76">
        <v>12.453182083122362</v>
      </c>
      <c r="AB76">
        <v>11.676642104645071</v>
      </c>
      <c r="AC76">
        <v>8.5888025263778509</v>
      </c>
      <c r="AD76">
        <v>10.852701970419114</v>
      </c>
      <c r="AE76">
        <v>14.406389702692111</v>
      </c>
      <c r="AF76">
        <v>10.489247935699836</v>
      </c>
      <c r="AG76">
        <v>11.488001170551199</v>
      </c>
      <c r="AH76">
        <v>45.207042738425599</v>
      </c>
      <c r="AI76">
        <v>0</v>
      </c>
      <c r="AJ76">
        <v>0</v>
      </c>
      <c r="AK76">
        <v>15.186437111060663</v>
      </c>
      <c r="AL76">
        <v>0</v>
      </c>
      <c r="AM76">
        <v>1.5600369676003945</v>
      </c>
      <c r="AN76">
        <v>0</v>
      </c>
      <c r="AO76">
        <v>0.97705092680000016</v>
      </c>
      <c r="AP76">
        <v>0</v>
      </c>
      <c r="AQ76">
        <v>16.83126486722556</v>
      </c>
      <c r="AR76">
        <v>9.7870752000000003</v>
      </c>
      <c r="AS76">
        <v>6.5589585564695732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727.42838792930183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8.6602014315085363</v>
      </c>
      <c r="L77">
        <v>310.39788014912597</v>
      </c>
      <c r="M77">
        <v>27.178595834155971</v>
      </c>
      <c r="N77">
        <v>35.098603545167613</v>
      </c>
      <c r="O77">
        <v>0</v>
      </c>
      <c r="P77">
        <v>36.346720052007157</v>
      </c>
      <c r="Q77">
        <v>6.0740011339977844</v>
      </c>
      <c r="R77">
        <v>12.529857304772232</v>
      </c>
      <c r="S77">
        <v>0</v>
      </c>
      <c r="T77">
        <v>0</v>
      </c>
      <c r="U77">
        <v>50.19957048128343</v>
      </c>
      <c r="V77">
        <v>4.2280845283018866</v>
      </c>
      <c r="W77">
        <v>9.5088461568247808</v>
      </c>
      <c r="X77">
        <v>43.823853386543448</v>
      </c>
      <c r="Y77">
        <v>0</v>
      </c>
      <c r="Z77">
        <v>0</v>
      </c>
      <c r="AA77">
        <v>12.453182083122362</v>
      </c>
      <c r="AB77">
        <v>11.676642104645071</v>
      </c>
      <c r="AC77">
        <v>8.5888025263778509</v>
      </c>
      <c r="AD77">
        <v>10.852701970419114</v>
      </c>
      <c r="AE77">
        <v>14.406389702692111</v>
      </c>
      <c r="AF77">
        <v>10.489247935699836</v>
      </c>
      <c r="AG77">
        <v>11.488001170551199</v>
      </c>
      <c r="AH77">
        <v>45.207042738425599</v>
      </c>
      <c r="AI77">
        <v>0</v>
      </c>
      <c r="AJ77">
        <v>0</v>
      </c>
      <c r="AK77">
        <v>15.186437111060663</v>
      </c>
      <c r="AL77">
        <v>0</v>
      </c>
      <c r="AM77">
        <v>3.120074493413465</v>
      </c>
      <c r="AN77">
        <v>0.64474170541353149</v>
      </c>
      <c r="AO77">
        <v>0.76072011080000024</v>
      </c>
      <c r="AP77">
        <v>0</v>
      </c>
      <c r="AQ77">
        <v>16.83126486722556</v>
      </c>
      <c r="AR77">
        <v>9.7870752000000003</v>
      </c>
      <c r="AS77">
        <v>6.5589585564695732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722.09749628000475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8.9899868662255038</v>
      </c>
      <c r="L78">
        <v>310.39788014912597</v>
      </c>
      <c r="M78">
        <v>27.178595834155971</v>
      </c>
      <c r="N78">
        <v>35.098603545167613</v>
      </c>
      <c r="O78">
        <v>0</v>
      </c>
      <c r="P78">
        <v>36.346720052007157</v>
      </c>
      <c r="Q78">
        <v>6.0740011339977844</v>
      </c>
      <c r="R78">
        <v>12.529857304772232</v>
      </c>
      <c r="S78">
        <v>0</v>
      </c>
      <c r="T78">
        <v>0</v>
      </c>
      <c r="U78">
        <v>50.19957048128343</v>
      </c>
      <c r="V78">
        <v>4.2280845283018866</v>
      </c>
      <c r="W78">
        <v>9.5088461568247808</v>
      </c>
      <c r="X78">
        <v>43.823853386543448</v>
      </c>
      <c r="Y78">
        <v>0</v>
      </c>
      <c r="Z78">
        <v>3.8541484431818187</v>
      </c>
      <c r="AA78">
        <v>12.453182083122362</v>
      </c>
      <c r="AB78">
        <v>12.054833213975268</v>
      </c>
      <c r="AC78">
        <v>8.5888025263778509</v>
      </c>
      <c r="AD78">
        <v>11.125971289012119</v>
      </c>
      <c r="AE78">
        <v>14.595947615616968</v>
      </c>
      <c r="AF78">
        <v>11.538172813815965</v>
      </c>
      <c r="AG78">
        <v>11.488001170551199</v>
      </c>
      <c r="AH78">
        <v>45.724894245499939</v>
      </c>
      <c r="AI78">
        <v>0</v>
      </c>
      <c r="AJ78">
        <v>0</v>
      </c>
      <c r="AK78">
        <v>15.186437111060663</v>
      </c>
      <c r="AL78">
        <v>0</v>
      </c>
      <c r="AM78">
        <v>4.6801114610138592</v>
      </c>
      <c r="AN78">
        <v>0.64474170541353149</v>
      </c>
      <c r="AO78">
        <v>0.67218959600000017</v>
      </c>
      <c r="AP78">
        <v>0</v>
      </c>
      <c r="AQ78">
        <v>16.83126486722556</v>
      </c>
      <c r="AR78">
        <v>9.7870752000000003</v>
      </c>
      <c r="AS78">
        <v>6.5589585564695732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730.1607313367424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8.9899868662255038</v>
      </c>
      <c r="L79">
        <v>317.3842128367408</v>
      </c>
      <c r="M79">
        <v>27.178595834155971</v>
      </c>
      <c r="N79">
        <v>35.098603545167613</v>
      </c>
      <c r="O79">
        <v>0</v>
      </c>
      <c r="P79">
        <v>34.57931460401538</v>
      </c>
      <c r="Q79">
        <v>6.0740011339977844</v>
      </c>
      <c r="R79">
        <v>12.529857304772232</v>
      </c>
      <c r="S79">
        <v>0</v>
      </c>
      <c r="T79">
        <v>0</v>
      </c>
      <c r="U79">
        <v>50.19957048128343</v>
      </c>
      <c r="V79">
        <v>4.2280845283018866</v>
      </c>
      <c r="W79">
        <v>9.5088461568247808</v>
      </c>
      <c r="X79">
        <v>38.74987727632621</v>
      </c>
      <c r="Y79">
        <v>0</v>
      </c>
      <c r="Z79">
        <v>3.8541484431818187</v>
      </c>
      <c r="AA79">
        <v>12.453182083122362</v>
      </c>
      <c r="AB79">
        <v>12.054833213975268</v>
      </c>
      <c r="AC79">
        <v>8.5888025263778509</v>
      </c>
      <c r="AD79">
        <v>11.125971289012119</v>
      </c>
      <c r="AE79">
        <v>14.595947615616968</v>
      </c>
      <c r="AF79">
        <v>11.538172813815965</v>
      </c>
      <c r="AG79">
        <v>11.488001170551199</v>
      </c>
      <c r="AH79">
        <v>45.724894245499939</v>
      </c>
      <c r="AI79">
        <v>0</v>
      </c>
      <c r="AJ79">
        <v>0</v>
      </c>
      <c r="AK79">
        <v>15.186437111060663</v>
      </c>
      <c r="AL79">
        <v>0</v>
      </c>
      <c r="AM79">
        <v>4.6801114610138592</v>
      </c>
      <c r="AN79">
        <v>0.92106051419109891</v>
      </c>
      <c r="AO79">
        <v>0.65715946400000025</v>
      </c>
      <c r="AP79">
        <v>0</v>
      </c>
      <c r="AQ79">
        <v>16.83126486722556</v>
      </c>
      <c r="AR79">
        <v>9.7870752000000003</v>
      </c>
      <c r="AS79">
        <v>6.5589585564695732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730.56697114292592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8.9899868662255038</v>
      </c>
      <c r="L80">
        <v>317.3842128367408</v>
      </c>
      <c r="M80">
        <v>27.178595834155971</v>
      </c>
      <c r="N80">
        <v>35.098603545167613</v>
      </c>
      <c r="O80">
        <v>0</v>
      </c>
      <c r="P80">
        <v>34.57931460401538</v>
      </c>
      <c r="Q80">
        <v>6.0740011339977844</v>
      </c>
      <c r="R80">
        <v>12.529857304772232</v>
      </c>
      <c r="S80">
        <v>0</v>
      </c>
      <c r="T80">
        <v>0</v>
      </c>
      <c r="U80">
        <v>50.19957048128343</v>
      </c>
      <c r="V80">
        <v>4.2280845283018866</v>
      </c>
      <c r="W80">
        <v>9.5088461568247808</v>
      </c>
      <c r="X80">
        <v>38.74987727632621</v>
      </c>
      <c r="Y80">
        <v>0</v>
      </c>
      <c r="Z80">
        <v>3.8541484431818187</v>
      </c>
      <c r="AA80">
        <v>12.453182083122362</v>
      </c>
      <c r="AB80">
        <v>12.054833213975268</v>
      </c>
      <c r="AC80">
        <v>8.5888025263778509</v>
      </c>
      <c r="AD80">
        <v>11.125971289012119</v>
      </c>
      <c r="AE80">
        <v>14.595947615616968</v>
      </c>
      <c r="AF80">
        <v>11.538172813815965</v>
      </c>
      <c r="AG80">
        <v>11.488001170551199</v>
      </c>
      <c r="AH80">
        <v>45.724894245499939</v>
      </c>
      <c r="AI80">
        <v>0</v>
      </c>
      <c r="AJ80">
        <v>0</v>
      </c>
      <c r="AK80">
        <v>15.186437111060663</v>
      </c>
      <c r="AL80">
        <v>0</v>
      </c>
      <c r="AM80">
        <v>4.6801114610138592</v>
      </c>
      <c r="AN80">
        <v>0.92106051419109891</v>
      </c>
      <c r="AO80">
        <v>0.68139881160000015</v>
      </c>
      <c r="AP80">
        <v>0</v>
      </c>
      <c r="AQ80">
        <v>16.83126486722556</v>
      </c>
      <c r="AR80">
        <v>9.7870752000000003</v>
      </c>
      <c r="AS80">
        <v>6.5589585564695732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730.59121049052601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8.9899868662255038</v>
      </c>
      <c r="L81">
        <v>317.3842128367408</v>
      </c>
      <c r="M81">
        <v>27.178595834155971</v>
      </c>
      <c r="N81">
        <v>35.098603545167613</v>
      </c>
      <c r="O81">
        <v>0</v>
      </c>
      <c r="P81">
        <v>34.57931460401538</v>
      </c>
      <c r="Q81">
        <v>6.0740011339977844</v>
      </c>
      <c r="R81">
        <v>12.529857304772232</v>
      </c>
      <c r="S81">
        <v>0</v>
      </c>
      <c r="T81">
        <v>0</v>
      </c>
      <c r="U81">
        <v>50.19957048128343</v>
      </c>
      <c r="V81">
        <v>4.2280845283018866</v>
      </c>
      <c r="W81">
        <v>9.5088461568247808</v>
      </c>
      <c r="X81">
        <v>38.74987727632621</v>
      </c>
      <c r="Y81">
        <v>0</v>
      </c>
      <c r="Z81">
        <v>3.8541484431818187</v>
      </c>
      <c r="AA81">
        <v>12.453182083122362</v>
      </c>
      <c r="AB81">
        <v>12.054833213975268</v>
      </c>
      <c r="AC81">
        <v>8.5888025263778509</v>
      </c>
      <c r="AD81">
        <v>11.125971289012119</v>
      </c>
      <c r="AE81">
        <v>14.595947615616968</v>
      </c>
      <c r="AF81">
        <v>11.538172813815965</v>
      </c>
      <c r="AG81">
        <v>11.488001170551199</v>
      </c>
      <c r="AH81">
        <v>45.724894245499939</v>
      </c>
      <c r="AI81">
        <v>0</v>
      </c>
      <c r="AJ81">
        <v>0</v>
      </c>
      <c r="AK81">
        <v>15.186437111060663</v>
      </c>
      <c r="AL81">
        <v>0</v>
      </c>
      <c r="AM81">
        <v>4.6801114610138592</v>
      </c>
      <c r="AN81">
        <v>0.92106051419109891</v>
      </c>
      <c r="AO81">
        <v>0.71780155200000029</v>
      </c>
      <c r="AP81">
        <v>0</v>
      </c>
      <c r="AQ81">
        <v>16.83126486722556</v>
      </c>
      <c r="AR81">
        <v>9.7870752000000003</v>
      </c>
      <c r="AS81">
        <v>6.5589585564695732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730.62761323092593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8.9899868662255038</v>
      </c>
      <c r="L82">
        <v>317.3842128367408</v>
      </c>
      <c r="M82">
        <v>27.178595834155971</v>
      </c>
      <c r="N82">
        <v>35.098603545167613</v>
      </c>
      <c r="O82">
        <v>0</v>
      </c>
      <c r="P82">
        <v>34.57931460401538</v>
      </c>
      <c r="Q82">
        <v>6.0740011339977844</v>
      </c>
      <c r="R82">
        <v>12.529857304772232</v>
      </c>
      <c r="S82">
        <v>0</v>
      </c>
      <c r="T82">
        <v>0</v>
      </c>
      <c r="U82">
        <v>50.19957048128343</v>
      </c>
      <c r="V82">
        <v>4.2280845283018866</v>
      </c>
      <c r="W82">
        <v>9.5088461568247808</v>
      </c>
      <c r="X82">
        <v>38.74987727632621</v>
      </c>
      <c r="Y82">
        <v>0</v>
      </c>
      <c r="Z82">
        <v>3.8541484431818187</v>
      </c>
      <c r="AA82">
        <v>12.453182083122362</v>
      </c>
      <c r="AB82">
        <v>12.054833213975268</v>
      </c>
      <c r="AC82">
        <v>8.5888025263778509</v>
      </c>
      <c r="AD82">
        <v>11.125971289012119</v>
      </c>
      <c r="AE82">
        <v>14.595947615616968</v>
      </c>
      <c r="AF82">
        <v>11.538172813815965</v>
      </c>
      <c r="AG82">
        <v>11.488001170551199</v>
      </c>
      <c r="AH82">
        <v>45.724894245499939</v>
      </c>
      <c r="AI82">
        <v>0</v>
      </c>
      <c r="AJ82">
        <v>0</v>
      </c>
      <c r="AK82">
        <v>15.186437111060663</v>
      </c>
      <c r="AL82">
        <v>0</v>
      </c>
      <c r="AM82">
        <v>4.6801114610138592</v>
      </c>
      <c r="AN82">
        <v>0.92106051419109891</v>
      </c>
      <c r="AO82">
        <v>0.76150214400000005</v>
      </c>
      <c r="AP82">
        <v>0</v>
      </c>
      <c r="AQ82">
        <v>16.83126486722556</v>
      </c>
      <c r="AR82">
        <v>9.7870752000000003</v>
      </c>
      <c r="AS82">
        <v>6.5589585564695732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730.67131382292598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8.9899868662255038</v>
      </c>
      <c r="L83">
        <v>317.38265115835054</v>
      </c>
      <c r="M83">
        <v>27.178595834155971</v>
      </c>
      <c r="N83">
        <v>35.098603545167613</v>
      </c>
      <c r="O83">
        <v>0</v>
      </c>
      <c r="P83">
        <v>34.57931460401538</v>
      </c>
      <c r="Q83">
        <v>6.0737201425742562</v>
      </c>
      <c r="R83">
        <v>12.526978662970103</v>
      </c>
      <c r="S83">
        <v>0</v>
      </c>
      <c r="T83">
        <v>0</v>
      </c>
      <c r="U83">
        <v>50.19957048128343</v>
      </c>
      <c r="V83">
        <v>4.2280845283018866</v>
      </c>
      <c r="W83">
        <v>9.5088461568247808</v>
      </c>
      <c r="X83">
        <v>38.74987727632621</v>
      </c>
      <c r="Y83">
        <v>0</v>
      </c>
      <c r="Z83">
        <v>3.8541484431818187</v>
      </c>
      <c r="AA83">
        <v>12.453182083122362</v>
      </c>
      <c r="AB83">
        <v>12.054833213975268</v>
      </c>
      <c r="AC83">
        <v>8.5888025263778509</v>
      </c>
      <c r="AD83">
        <v>11.125971289012119</v>
      </c>
      <c r="AE83">
        <v>14.595947615616968</v>
      </c>
      <c r="AF83">
        <v>11.538172813815965</v>
      </c>
      <c r="AG83">
        <v>11.488001170551199</v>
      </c>
      <c r="AH83">
        <v>45.724894245499939</v>
      </c>
      <c r="AI83">
        <v>0</v>
      </c>
      <c r="AJ83">
        <v>0</v>
      </c>
      <c r="AK83">
        <v>15.186437111060663</v>
      </c>
      <c r="AL83">
        <v>0</v>
      </c>
      <c r="AM83">
        <v>4.6801114610138592</v>
      </c>
      <c r="AN83">
        <v>0.92106051419109891</v>
      </c>
      <c r="AO83">
        <v>0.83230912960000014</v>
      </c>
      <c r="AP83">
        <v>0</v>
      </c>
      <c r="AQ83">
        <v>16.83126486722556</v>
      </c>
      <c r="AR83">
        <v>9.7870752000000003</v>
      </c>
      <c r="AS83">
        <v>6.5589585564695732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730.73739949691003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8.9899868662255038</v>
      </c>
      <c r="L84">
        <v>317.38265115835054</v>
      </c>
      <c r="M84">
        <v>27.178595834155971</v>
      </c>
      <c r="N84">
        <v>35.098603545167613</v>
      </c>
      <c r="O84">
        <v>0</v>
      </c>
      <c r="P84">
        <v>34.57931460401538</v>
      </c>
      <c r="Q84">
        <v>6.0737201425742562</v>
      </c>
      <c r="R84">
        <v>12.526978662970103</v>
      </c>
      <c r="S84">
        <v>0</v>
      </c>
      <c r="T84">
        <v>0</v>
      </c>
      <c r="U84">
        <v>50.19957048128343</v>
      </c>
      <c r="V84">
        <v>4.2280845283018866</v>
      </c>
      <c r="W84">
        <v>9.5088461568247808</v>
      </c>
      <c r="X84">
        <v>38.74987727632621</v>
      </c>
      <c r="Y84">
        <v>0</v>
      </c>
      <c r="Z84">
        <v>3.8541484431818187</v>
      </c>
      <c r="AA84">
        <v>12.453182083122362</v>
      </c>
      <c r="AB84">
        <v>12.054833213975268</v>
      </c>
      <c r="AC84">
        <v>8.5888025263778509</v>
      </c>
      <c r="AD84">
        <v>11.125971289012119</v>
      </c>
      <c r="AE84">
        <v>14.595947615616968</v>
      </c>
      <c r="AF84">
        <v>11.538172813815965</v>
      </c>
      <c r="AG84">
        <v>11.488001170551199</v>
      </c>
      <c r="AH84">
        <v>45.724894245499939</v>
      </c>
      <c r="AI84">
        <v>0</v>
      </c>
      <c r="AJ84">
        <v>0</v>
      </c>
      <c r="AK84">
        <v>15.186437111060663</v>
      </c>
      <c r="AL84">
        <v>0</v>
      </c>
      <c r="AM84">
        <v>4.6801114610138592</v>
      </c>
      <c r="AN84">
        <v>0.92106051419109891</v>
      </c>
      <c r="AO84">
        <v>0.91171725320000019</v>
      </c>
      <c r="AP84">
        <v>0</v>
      </c>
      <c r="AQ84">
        <v>16.83126486722556</v>
      </c>
      <c r="AR84">
        <v>9.7870752000000003</v>
      </c>
      <c r="AS84">
        <v>6.5589585564695732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730.81680762050996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8.9899868662255038</v>
      </c>
      <c r="L85">
        <v>317.38265115835054</v>
      </c>
      <c r="M85">
        <v>27.178595834155971</v>
      </c>
      <c r="N85">
        <v>35.098603545167613</v>
      </c>
      <c r="O85">
        <v>0</v>
      </c>
      <c r="P85">
        <v>34.57931460401538</v>
      </c>
      <c r="Q85">
        <v>6.0737201425742562</v>
      </c>
      <c r="R85">
        <v>12.526978662970103</v>
      </c>
      <c r="S85">
        <v>0</v>
      </c>
      <c r="T85">
        <v>0</v>
      </c>
      <c r="U85">
        <v>50.19957048128343</v>
      </c>
      <c r="V85">
        <v>4.2280845283018866</v>
      </c>
      <c r="W85">
        <v>9.5088461568247808</v>
      </c>
      <c r="X85">
        <v>38.74987727632621</v>
      </c>
      <c r="Y85">
        <v>0</v>
      </c>
      <c r="Z85">
        <v>3.8541484431818187</v>
      </c>
      <c r="AA85">
        <v>12.453182083122362</v>
      </c>
      <c r="AB85">
        <v>12.054833213975268</v>
      </c>
      <c r="AC85">
        <v>8.5888025263778509</v>
      </c>
      <c r="AD85">
        <v>11.125971289012119</v>
      </c>
      <c r="AE85">
        <v>14.595947615616968</v>
      </c>
      <c r="AF85">
        <v>11.538172813815965</v>
      </c>
      <c r="AG85">
        <v>11.488001170551199</v>
      </c>
      <c r="AH85">
        <v>45.724894245499939</v>
      </c>
      <c r="AI85">
        <v>0</v>
      </c>
      <c r="AJ85">
        <v>0</v>
      </c>
      <c r="AK85">
        <v>15.186437111060663</v>
      </c>
      <c r="AL85">
        <v>0</v>
      </c>
      <c r="AM85">
        <v>4.6801114610138592</v>
      </c>
      <c r="AN85">
        <v>0.92106051419109891</v>
      </c>
      <c r="AO85">
        <v>0.93361111480000014</v>
      </c>
      <c r="AP85">
        <v>0</v>
      </c>
      <c r="AQ85">
        <v>16.83126486722556</v>
      </c>
      <c r="AR85">
        <v>9.7870752000000003</v>
      </c>
      <c r="AS85">
        <v>6.5589585564695732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730.83870148210997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8.9899868662255038</v>
      </c>
      <c r="L86">
        <v>317.38265115835054</v>
      </c>
      <c r="M86">
        <v>27.178595834155971</v>
      </c>
      <c r="N86">
        <v>35.098603545167613</v>
      </c>
      <c r="O86">
        <v>0</v>
      </c>
      <c r="P86">
        <v>34.57931460401538</v>
      </c>
      <c r="Q86">
        <v>6.0737201425742562</v>
      </c>
      <c r="R86">
        <v>12.526978662970103</v>
      </c>
      <c r="S86">
        <v>0</v>
      </c>
      <c r="T86">
        <v>0</v>
      </c>
      <c r="U86">
        <v>50.19957048128343</v>
      </c>
      <c r="V86">
        <v>4.2280845283018866</v>
      </c>
      <c r="W86">
        <v>9.5088461568247808</v>
      </c>
      <c r="X86">
        <v>38.74987727632621</v>
      </c>
      <c r="Y86">
        <v>0</v>
      </c>
      <c r="Z86">
        <v>0.32508000000000004</v>
      </c>
      <c r="AA86">
        <v>12.453182083122362</v>
      </c>
      <c r="AB86">
        <v>11.676642104645071</v>
      </c>
      <c r="AC86">
        <v>8.5888025263778509</v>
      </c>
      <c r="AD86">
        <v>10.852701970419114</v>
      </c>
      <c r="AE86">
        <v>14.406389702692111</v>
      </c>
      <c r="AF86">
        <v>10.489247935699836</v>
      </c>
      <c r="AG86">
        <v>11.488001170551199</v>
      </c>
      <c r="AH86">
        <v>45.207042738425599</v>
      </c>
      <c r="AI86">
        <v>0</v>
      </c>
      <c r="AJ86">
        <v>0</v>
      </c>
      <c r="AK86">
        <v>15.186437111060663</v>
      </c>
      <c r="AL86">
        <v>0</v>
      </c>
      <c r="AM86">
        <v>4.6801114610138592</v>
      </c>
      <c r="AN86">
        <v>0.92106051419109891</v>
      </c>
      <c r="AO86">
        <v>0.98469638280000027</v>
      </c>
      <c r="AP86">
        <v>0</v>
      </c>
      <c r="AQ86">
        <v>16.83126486722556</v>
      </c>
      <c r="AR86">
        <v>9.7870752000000003</v>
      </c>
      <c r="AS86">
        <v>6.5589585564695732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724.95292358088966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8.9899868662255038</v>
      </c>
      <c r="L87">
        <v>317.3842128367408</v>
      </c>
      <c r="M87">
        <v>27.178595834155971</v>
      </c>
      <c r="N87">
        <v>35.098603545167613</v>
      </c>
      <c r="O87">
        <v>0</v>
      </c>
      <c r="P87">
        <v>34.57931460401538</v>
      </c>
      <c r="Q87">
        <v>6.0740011339977844</v>
      </c>
      <c r="R87">
        <v>12.529857304772232</v>
      </c>
      <c r="S87">
        <v>0</v>
      </c>
      <c r="T87">
        <v>0</v>
      </c>
      <c r="U87">
        <v>50.19957048128343</v>
      </c>
      <c r="V87">
        <v>4.2280845283018866</v>
      </c>
      <c r="W87">
        <v>9.5088461568247808</v>
      </c>
      <c r="X87">
        <v>38.74987727632621</v>
      </c>
      <c r="Y87">
        <v>0</v>
      </c>
      <c r="Z87">
        <v>0.32508000000000004</v>
      </c>
      <c r="AA87">
        <v>12.453182083122362</v>
      </c>
      <c r="AB87">
        <v>11.676642104645071</v>
      </c>
      <c r="AC87">
        <v>8.5888025263778509</v>
      </c>
      <c r="AD87">
        <v>10.852701970419114</v>
      </c>
      <c r="AE87">
        <v>14.406389702692111</v>
      </c>
      <c r="AF87">
        <v>10.489247935699836</v>
      </c>
      <c r="AG87">
        <v>11.488001170551199</v>
      </c>
      <c r="AH87">
        <v>45.207042738425599</v>
      </c>
      <c r="AI87">
        <v>0</v>
      </c>
      <c r="AJ87">
        <v>0</v>
      </c>
      <c r="AK87">
        <v>15.186437111060663</v>
      </c>
      <c r="AL87">
        <v>0</v>
      </c>
      <c r="AM87">
        <v>2.9270395258931861</v>
      </c>
      <c r="AN87">
        <v>0.92106051419109891</v>
      </c>
      <c r="AO87">
        <v>1.0131928872000002</v>
      </c>
      <c r="AP87">
        <v>2.4983656265948628</v>
      </c>
      <c r="AQ87">
        <v>16.83126486722556</v>
      </c>
      <c r="AR87">
        <v>9.7870752000000003</v>
      </c>
      <c r="AS87">
        <v>6.5589585564695732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725.73143508837973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8.9899868662255038</v>
      </c>
      <c r="L88">
        <v>317.3842128367408</v>
      </c>
      <c r="M88">
        <v>27.178595834155971</v>
      </c>
      <c r="N88">
        <v>35.098603545167613</v>
      </c>
      <c r="O88">
        <v>0</v>
      </c>
      <c r="P88">
        <v>34.57931460401538</v>
      </c>
      <c r="Q88">
        <v>6.0740011339977844</v>
      </c>
      <c r="R88">
        <v>12.529857304772232</v>
      </c>
      <c r="S88">
        <v>0</v>
      </c>
      <c r="T88">
        <v>0</v>
      </c>
      <c r="U88">
        <v>50.19957048128343</v>
      </c>
      <c r="V88">
        <v>4.2280845283018866</v>
      </c>
      <c r="W88">
        <v>9.5088461568247808</v>
      </c>
      <c r="X88">
        <v>38.74987727632621</v>
      </c>
      <c r="Y88">
        <v>0</v>
      </c>
      <c r="Z88">
        <v>0.32508000000000004</v>
      </c>
      <c r="AA88">
        <v>12.453182083122362</v>
      </c>
      <c r="AB88">
        <v>11.676642104645071</v>
      </c>
      <c r="AC88">
        <v>8.5888025263778509</v>
      </c>
      <c r="AD88">
        <v>10.852701970419114</v>
      </c>
      <c r="AE88">
        <v>14.406389702692111</v>
      </c>
      <c r="AF88">
        <v>10.489247935699836</v>
      </c>
      <c r="AG88">
        <v>11.488001170551199</v>
      </c>
      <c r="AH88">
        <v>45.207042738425599</v>
      </c>
      <c r="AI88">
        <v>0</v>
      </c>
      <c r="AJ88">
        <v>0</v>
      </c>
      <c r="AK88">
        <v>15.186437111060663</v>
      </c>
      <c r="AL88">
        <v>0</v>
      </c>
      <c r="AM88">
        <v>2.9270395258931861</v>
      </c>
      <c r="AN88">
        <v>0.92106051419109891</v>
      </c>
      <c r="AO88">
        <v>1.0561117528000004</v>
      </c>
      <c r="AP88">
        <v>3.8232563822700909</v>
      </c>
      <c r="AQ88">
        <v>16.83126486722556</v>
      </c>
      <c r="AR88">
        <v>9.7870752000000003</v>
      </c>
      <c r="AS88">
        <v>6.5589585564695732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727.09924470965495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8.9899868662255038</v>
      </c>
      <c r="L89">
        <v>317.3842128367408</v>
      </c>
      <c r="M89">
        <v>27.178595834155971</v>
      </c>
      <c r="N89">
        <v>35.098603545167613</v>
      </c>
      <c r="O89">
        <v>0</v>
      </c>
      <c r="P89">
        <v>34.57931460401538</v>
      </c>
      <c r="Q89">
        <v>6.0740011339977844</v>
      </c>
      <c r="R89">
        <v>10.99</v>
      </c>
      <c r="S89">
        <v>0</v>
      </c>
      <c r="T89">
        <v>0</v>
      </c>
      <c r="U89">
        <v>50.19957048128343</v>
      </c>
      <c r="V89">
        <v>4.2280845283018866</v>
      </c>
      <c r="W89">
        <v>9.5088461568247808</v>
      </c>
      <c r="X89">
        <v>38.74987727632621</v>
      </c>
      <c r="Y89">
        <v>0</v>
      </c>
      <c r="Z89">
        <v>0.32508000000000004</v>
      </c>
      <c r="AA89">
        <v>12.453182083122362</v>
      </c>
      <c r="AB89">
        <v>11.676642104645071</v>
      </c>
      <c r="AC89">
        <v>8.5888025263778509</v>
      </c>
      <c r="AD89">
        <v>10.852701970419114</v>
      </c>
      <c r="AE89">
        <v>14.406389702692111</v>
      </c>
      <c r="AF89">
        <v>10.489247935699836</v>
      </c>
      <c r="AG89">
        <v>11.488001170551199</v>
      </c>
      <c r="AH89">
        <v>45.207042738425599</v>
      </c>
      <c r="AI89">
        <v>0</v>
      </c>
      <c r="AJ89">
        <v>0</v>
      </c>
      <c r="AK89">
        <v>15.186437111060663</v>
      </c>
      <c r="AL89">
        <v>0</v>
      </c>
      <c r="AM89">
        <v>3.120074493413465</v>
      </c>
      <c r="AN89">
        <v>0.92106051419109891</v>
      </c>
      <c r="AO89">
        <v>1.0830444976000002</v>
      </c>
      <c r="AP89">
        <v>3.8232563822700909</v>
      </c>
      <c r="AQ89">
        <v>16.83126486722556</v>
      </c>
      <c r="AR89">
        <v>9.7870752000000003</v>
      </c>
      <c r="AS89">
        <v>6.5589585564695732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725.77935511720295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8.9899868662255038</v>
      </c>
      <c r="L90">
        <v>317.3842128367408</v>
      </c>
      <c r="M90">
        <v>27.178595834155971</v>
      </c>
      <c r="N90">
        <v>35.098603545167613</v>
      </c>
      <c r="O90">
        <v>0</v>
      </c>
      <c r="P90">
        <v>34.57931460401538</v>
      </c>
      <c r="Q90">
        <v>6.0740011339977844</v>
      </c>
      <c r="R90">
        <v>10.99</v>
      </c>
      <c r="S90">
        <v>0</v>
      </c>
      <c r="T90">
        <v>0</v>
      </c>
      <c r="U90">
        <v>50.19957048128343</v>
      </c>
      <c r="V90">
        <v>4.2280845283018866</v>
      </c>
      <c r="W90">
        <v>9.5088461568247808</v>
      </c>
      <c r="X90">
        <v>38.74987727632621</v>
      </c>
      <c r="Y90">
        <v>0</v>
      </c>
      <c r="Z90">
        <v>5.8104797727272732</v>
      </c>
      <c r="AA90">
        <v>12.453182083122362</v>
      </c>
      <c r="AB90">
        <v>12.054833213975268</v>
      </c>
      <c r="AC90">
        <v>8.5888025263778509</v>
      </c>
      <c r="AD90">
        <v>11.125971289012119</v>
      </c>
      <c r="AE90">
        <v>14.595947615616968</v>
      </c>
      <c r="AF90">
        <v>11.538172813815965</v>
      </c>
      <c r="AG90">
        <v>11.488001170551199</v>
      </c>
      <c r="AH90">
        <v>45.724894245499939</v>
      </c>
      <c r="AI90">
        <v>0</v>
      </c>
      <c r="AJ90">
        <v>0</v>
      </c>
      <c r="AK90">
        <v>15.186437111060663</v>
      </c>
      <c r="AL90">
        <v>0</v>
      </c>
      <c r="AM90">
        <v>4.6801114610138592</v>
      </c>
      <c r="AN90">
        <v>0.92106051419109891</v>
      </c>
      <c r="AO90">
        <v>1.1305678176000002</v>
      </c>
      <c r="AP90">
        <v>3.8232563822700909</v>
      </c>
      <c r="AQ90">
        <v>16.83126486722556</v>
      </c>
      <c r="AR90">
        <v>9.7870752000000003</v>
      </c>
      <c r="AS90">
        <v>6.5589585564695732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735.28010990356927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8.9899868662255038</v>
      </c>
      <c r="L91">
        <v>317.3842128367408</v>
      </c>
      <c r="M91">
        <v>27.178595834155971</v>
      </c>
      <c r="N91">
        <v>35.098603545167613</v>
      </c>
      <c r="O91">
        <v>0</v>
      </c>
      <c r="P91">
        <v>34.57931460401538</v>
      </c>
      <c r="Q91">
        <v>6.0740011339977844</v>
      </c>
      <c r="R91">
        <v>10.99</v>
      </c>
      <c r="S91">
        <v>0</v>
      </c>
      <c r="T91">
        <v>0</v>
      </c>
      <c r="U91">
        <v>51.580492601545942</v>
      </c>
      <c r="V91">
        <v>4.2280845283018866</v>
      </c>
      <c r="W91">
        <v>9.5088461568247808</v>
      </c>
      <c r="X91">
        <v>38.74987727632621</v>
      </c>
      <c r="Y91">
        <v>0</v>
      </c>
      <c r="Z91">
        <v>5.8104797727272732</v>
      </c>
      <c r="AA91">
        <v>12.453182083122362</v>
      </c>
      <c r="AB91">
        <v>12.054833213975268</v>
      </c>
      <c r="AC91">
        <v>8.5888025263778509</v>
      </c>
      <c r="AD91">
        <v>11.125971289012119</v>
      </c>
      <c r="AE91">
        <v>14.595947615616968</v>
      </c>
      <c r="AF91">
        <v>11.538172813815965</v>
      </c>
      <c r="AG91">
        <v>11.488001170551199</v>
      </c>
      <c r="AH91">
        <v>45.724894245499939</v>
      </c>
      <c r="AI91">
        <v>0</v>
      </c>
      <c r="AJ91">
        <v>0</v>
      </c>
      <c r="AK91">
        <v>15.186437111060663</v>
      </c>
      <c r="AL91">
        <v>0</v>
      </c>
      <c r="AM91">
        <v>4.6801114610138592</v>
      </c>
      <c r="AN91">
        <v>0.92106051419109891</v>
      </c>
      <c r="AO91">
        <v>1.2601055272000004</v>
      </c>
      <c r="AP91">
        <v>3.8232563822700909</v>
      </c>
      <c r="AQ91">
        <v>16.83126486722556</v>
      </c>
      <c r="AR91">
        <v>9.7870752000000003</v>
      </c>
      <c r="AS91">
        <v>6.5589585564695732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736.79056973343177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8.9899868662255038</v>
      </c>
      <c r="L92">
        <v>317.3842128367408</v>
      </c>
      <c r="M92">
        <v>27.178595834155971</v>
      </c>
      <c r="N92">
        <v>35.098603545167613</v>
      </c>
      <c r="O92">
        <v>0</v>
      </c>
      <c r="P92">
        <v>34.57931460401538</v>
      </c>
      <c r="Q92">
        <v>6.0740011339977844</v>
      </c>
      <c r="R92">
        <v>10.99</v>
      </c>
      <c r="S92">
        <v>0</v>
      </c>
      <c r="T92">
        <v>0</v>
      </c>
      <c r="U92">
        <v>52.759799889132019</v>
      </c>
      <c r="V92">
        <v>4.2280845283018866</v>
      </c>
      <c r="W92">
        <v>9.5088461568247808</v>
      </c>
      <c r="X92">
        <v>38.74987727632621</v>
      </c>
      <c r="Y92">
        <v>0</v>
      </c>
      <c r="Z92">
        <v>5.8104797727272732</v>
      </c>
      <c r="AA92">
        <v>12.453182083122362</v>
      </c>
      <c r="AB92">
        <v>12.054833213975268</v>
      </c>
      <c r="AC92">
        <v>8.5888025263778509</v>
      </c>
      <c r="AD92">
        <v>11.125971289012119</v>
      </c>
      <c r="AE92">
        <v>14.595947615616968</v>
      </c>
      <c r="AF92">
        <v>11.538172813815965</v>
      </c>
      <c r="AG92">
        <v>11.488001170551199</v>
      </c>
      <c r="AH92">
        <v>45.724894245499939</v>
      </c>
      <c r="AI92">
        <v>0</v>
      </c>
      <c r="AJ92">
        <v>0</v>
      </c>
      <c r="AK92">
        <v>15.186437111060663</v>
      </c>
      <c r="AL92">
        <v>0</v>
      </c>
      <c r="AM92">
        <v>4.6801114610138592</v>
      </c>
      <c r="AN92">
        <v>0.92106051419109891</v>
      </c>
      <c r="AO92">
        <v>1.2601055272000004</v>
      </c>
      <c r="AP92">
        <v>3.8232563822700909</v>
      </c>
      <c r="AQ92">
        <v>16.83126486722556</v>
      </c>
      <c r="AR92">
        <v>9.7870752000000003</v>
      </c>
      <c r="AS92">
        <v>6.5589585564695732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737.96987702101785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8.9900660306101869</v>
      </c>
      <c r="L93">
        <v>317.3842128367408</v>
      </c>
      <c r="M93">
        <v>27.178595834155971</v>
      </c>
      <c r="N93">
        <v>35.098603545167613</v>
      </c>
      <c r="O93">
        <v>0</v>
      </c>
      <c r="P93">
        <v>34.57931460401538</v>
      </c>
      <c r="Q93">
        <v>6.0737201425742562</v>
      </c>
      <c r="R93">
        <v>10.585977367103016</v>
      </c>
      <c r="S93">
        <v>0</v>
      </c>
      <c r="T93">
        <v>0</v>
      </c>
      <c r="U93">
        <v>52.870184698689954</v>
      </c>
      <c r="V93">
        <v>4.2280845283018866</v>
      </c>
      <c r="W93">
        <v>9.5088461568247808</v>
      </c>
      <c r="X93">
        <v>38.74987727632621</v>
      </c>
      <c r="Y93">
        <v>0</v>
      </c>
      <c r="Z93">
        <v>5.8104797727272732</v>
      </c>
      <c r="AA93">
        <v>12.453182083122362</v>
      </c>
      <c r="AB93">
        <v>12.054833213975268</v>
      </c>
      <c r="AC93">
        <v>8.5888025263778509</v>
      </c>
      <c r="AD93">
        <v>11.125971289012119</v>
      </c>
      <c r="AE93">
        <v>14.595947615616968</v>
      </c>
      <c r="AF93">
        <v>11.538172813815965</v>
      </c>
      <c r="AG93">
        <v>11.488001170551199</v>
      </c>
      <c r="AH93">
        <v>45.724894245499939</v>
      </c>
      <c r="AI93">
        <v>0</v>
      </c>
      <c r="AJ93">
        <v>0</v>
      </c>
      <c r="AK93">
        <v>15.186437111060663</v>
      </c>
      <c r="AL93">
        <v>0</v>
      </c>
      <c r="AM93">
        <v>4.6801114610138592</v>
      </c>
      <c r="AN93">
        <v>0.92106051419109891</v>
      </c>
      <c r="AO93">
        <v>1.0859983680000003</v>
      </c>
      <c r="AP93">
        <v>3.8232563822700909</v>
      </c>
      <c r="AQ93">
        <v>16.83126486722556</v>
      </c>
      <c r="AR93">
        <v>9.7870752000000003</v>
      </c>
      <c r="AS93">
        <v>6.5589585564695732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737.50193021143991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8.9899878584022197</v>
      </c>
      <c r="L94">
        <v>317.3842128367408</v>
      </c>
      <c r="M94">
        <v>27.178595834155971</v>
      </c>
      <c r="N94">
        <v>35.098603545167613</v>
      </c>
      <c r="O94">
        <v>0</v>
      </c>
      <c r="P94">
        <v>34.57931460401538</v>
      </c>
      <c r="Q94">
        <v>6.0737201425742562</v>
      </c>
      <c r="R94">
        <v>10.585977367103016</v>
      </c>
      <c r="S94">
        <v>0</v>
      </c>
      <c r="T94">
        <v>0</v>
      </c>
      <c r="U94">
        <v>53.40949377315679</v>
      </c>
      <c r="V94">
        <v>4.2280845283018866</v>
      </c>
      <c r="W94">
        <v>9.5088461568247808</v>
      </c>
      <c r="X94">
        <v>38.74987727632621</v>
      </c>
      <c r="Y94">
        <v>0</v>
      </c>
      <c r="Z94">
        <v>1.9270743749999999</v>
      </c>
      <c r="AA94">
        <v>12.453182083122362</v>
      </c>
      <c r="AB94">
        <v>11.676642104645071</v>
      </c>
      <c r="AC94">
        <v>8.5888025263778509</v>
      </c>
      <c r="AD94">
        <v>10.852701970419114</v>
      </c>
      <c r="AE94">
        <v>14.406389702692111</v>
      </c>
      <c r="AF94">
        <v>10.489247935699836</v>
      </c>
      <c r="AG94">
        <v>11.488001170551199</v>
      </c>
      <c r="AH94">
        <v>45.207042738425599</v>
      </c>
      <c r="AI94">
        <v>0</v>
      </c>
      <c r="AJ94">
        <v>0</v>
      </c>
      <c r="AK94">
        <v>15.186437111060663</v>
      </c>
      <c r="AL94">
        <v>0</v>
      </c>
      <c r="AM94">
        <v>2.9270395258931861</v>
      </c>
      <c r="AN94">
        <v>0.92106051419109891</v>
      </c>
      <c r="AO94">
        <v>1.0859983680000003</v>
      </c>
      <c r="AP94">
        <v>3.8232563822700909</v>
      </c>
      <c r="AQ94">
        <v>16.83126486722556</v>
      </c>
      <c r="AR94">
        <v>9.7870752000000003</v>
      </c>
      <c r="AS94">
        <v>6.5589585564695732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729.99688905481219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8.9899868662255038</v>
      </c>
      <c r="L95">
        <v>317.3842128367408</v>
      </c>
      <c r="M95">
        <v>27.178595834155971</v>
      </c>
      <c r="N95">
        <v>35.098603545167613</v>
      </c>
      <c r="O95">
        <v>0</v>
      </c>
      <c r="P95">
        <v>34.57931460401538</v>
      </c>
      <c r="Q95">
        <v>6.0753355052924798</v>
      </c>
      <c r="R95">
        <v>10.585748523320897</v>
      </c>
      <c r="S95">
        <v>0</v>
      </c>
      <c r="T95">
        <v>0</v>
      </c>
      <c r="U95">
        <v>53.521411206328288</v>
      </c>
      <c r="V95">
        <v>4.2280845283018866</v>
      </c>
      <c r="W95">
        <v>9.5088461568247808</v>
      </c>
      <c r="X95">
        <v>38.74987727632621</v>
      </c>
      <c r="Y95">
        <v>0</v>
      </c>
      <c r="Z95">
        <v>3.8541484431818187</v>
      </c>
      <c r="AA95">
        <v>12.453182083122362</v>
      </c>
      <c r="AB95">
        <v>11.676642104645071</v>
      </c>
      <c r="AC95">
        <v>8.5888025263778509</v>
      </c>
      <c r="AD95">
        <v>10.852701970419114</v>
      </c>
      <c r="AE95">
        <v>14.406389702692111</v>
      </c>
      <c r="AF95">
        <v>10.489247935699836</v>
      </c>
      <c r="AG95">
        <v>11.488001170551199</v>
      </c>
      <c r="AH95">
        <v>45.207042738425599</v>
      </c>
      <c r="AI95">
        <v>0</v>
      </c>
      <c r="AJ95">
        <v>0</v>
      </c>
      <c r="AK95">
        <v>15.186437111060663</v>
      </c>
      <c r="AL95">
        <v>0</v>
      </c>
      <c r="AM95">
        <v>1.5600369676003945</v>
      </c>
      <c r="AN95">
        <v>0.92106051419109891</v>
      </c>
      <c r="AO95">
        <v>1.1728782988000004</v>
      </c>
      <c r="AP95">
        <v>3.8232563822700909</v>
      </c>
      <c r="AQ95">
        <v>16.83126486722556</v>
      </c>
      <c r="AR95">
        <v>9.7870752000000003</v>
      </c>
      <c r="AS95">
        <v>6.5589585564695732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730.75714345543213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8.9899868662255038</v>
      </c>
      <c r="L96">
        <v>317.3842128367408</v>
      </c>
      <c r="M96">
        <v>27.178595834155971</v>
      </c>
      <c r="N96">
        <v>35.098603545167613</v>
      </c>
      <c r="O96">
        <v>0</v>
      </c>
      <c r="P96">
        <v>34.57931460401538</v>
      </c>
      <c r="Q96">
        <v>6.0753355052924798</v>
      </c>
      <c r="R96">
        <v>10.585748523320897</v>
      </c>
      <c r="S96">
        <v>0</v>
      </c>
      <c r="T96">
        <v>0</v>
      </c>
      <c r="U96">
        <v>54.240720991006278</v>
      </c>
      <c r="V96">
        <v>4.2280845283018866</v>
      </c>
      <c r="W96">
        <v>9.5088461568247808</v>
      </c>
      <c r="X96">
        <v>38.74987727632621</v>
      </c>
      <c r="Y96">
        <v>0</v>
      </c>
      <c r="Z96">
        <v>3.8541484431818187</v>
      </c>
      <c r="AA96">
        <v>12.453182083122362</v>
      </c>
      <c r="AB96">
        <v>11.676642104645071</v>
      </c>
      <c r="AC96">
        <v>8.5888025263778509</v>
      </c>
      <c r="AD96">
        <v>10.852701970419114</v>
      </c>
      <c r="AE96">
        <v>14.406389702692111</v>
      </c>
      <c r="AF96">
        <v>10.489247935699836</v>
      </c>
      <c r="AG96">
        <v>11.488001170551199</v>
      </c>
      <c r="AH96">
        <v>45.207042738425599</v>
      </c>
      <c r="AI96">
        <v>0</v>
      </c>
      <c r="AJ96">
        <v>0</v>
      </c>
      <c r="AK96">
        <v>15.186437111060663</v>
      </c>
      <c r="AL96">
        <v>0</v>
      </c>
      <c r="AM96">
        <v>0</v>
      </c>
      <c r="AN96">
        <v>0.92106051419109891</v>
      </c>
      <c r="AO96">
        <v>1.1728782988000004</v>
      </c>
      <c r="AP96">
        <v>3.8232563822700909</v>
      </c>
      <c r="AQ96">
        <v>16.83126486722556</v>
      </c>
      <c r="AR96">
        <v>9.7870752000000003</v>
      </c>
      <c r="AS96">
        <v>6.5589585564695732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729.91641627250976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8.9899868662255038</v>
      </c>
      <c r="L97">
        <v>317.3842128367408</v>
      </c>
      <c r="M97">
        <v>27.178595834155971</v>
      </c>
      <c r="N97">
        <v>35.098603545167613</v>
      </c>
      <c r="O97">
        <v>0</v>
      </c>
      <c r="P97">
        <v>34.57931460401538</v>
      </c>
      <c r="Q97">
        <v>6.0753355052924798</v>
      </c>
      <c r="R97">
        <v>10.585748523320897</v>
      </c>
      <c r="S97">
        <v>0</v>
      </c>
      <c r="T97">
        <v>0</v>
      </c>
      <c r="U97">
        <v>54.358036382108082</v>
      </c>
      <c r="V97">
        <v>4.2280845283018866</v>
      </c>
      <c r="W97">
        <v>9.5088461568247808</v>
      </c>
      <c r="X97">
        <v>38.74987727632621</v>
      </c>
      <c r="Y97">
        <v>0</v>
      </c>
      <c r="Z97">
        <v>3.8541484431818187</v>
      </c>
      <c r="AA97">
        <v>12.453182083122362</v>
      </c>
      <c r="AB97">
        <v>11.676642104645071</v>
      </c>
      <c r="AC97">
        <v>8.5888025263778509</v>
      </c>
      <c r="AD97">
        <v>10.852701970419114</v>
      </c>
      <c r="AE97">
        <v>14.406389702692111</v>
      </c>
      <c r="AF97">
        <v>10.489247935699836</v>
      </c>
      <c r="AG97">
        <v>11.488001170551199</v>
      </c>
      <c r="AH97">
        <v>45.207042738425599</v>
      </c>
      <c r="AI97">
        <v>0</v>
      </c>
      <c r="AJ97">
        <v>0</v>
      </c>
      <c r="AK97">
        <v>15.186437111060663</v>
      </c>
      <c r="AL97">
        <v>0</v>
      </c>
      <c r="AM97">
        <v>0</v>
      </c>
      <c r="AN97">
        <v>0.92106051419109891</v>
      </c>
      <c r="AO97">
        <v>1.1728782988000004</v>
      </c>
      <c r="AP97">
        <v>3.5961320949461477</v>
      </c>
      <c r="AQ97">
        <v>16.83126486722556</v>
      </c>
      <c r="AR97">
        <v>9.7870752000000003</v>
      </c>
      <c r="AS97">
        <v>6.5589585564695732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729.80660737628762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8.9899868662255038</v>
      </c>
      <c r="L98">
        <v>317.3842128367408</v>
      </c>
      <c r="M98">
        <v>27.178595834155971</v>
      </c>
      <c r="N98">
        <v>35.098603545167613</v>
      </c>
      <c r="O98">
        <v>0</v>
      </c>
      <c r="P98">
        <v>34.57931460401538</v>
      </c>
      <c r="Q98">
        <v>6.0753355052924798</v>
      </c>
      <c r="R98">
        <v>10.585748523320897</v>
      </c>
      <c r="S98">
        <v>0</v>
      </c>
      <c r="T98">
        <v>0</v>
      </c>
      <c r="U98">
        <v>55.070414175487464</v>
      </c>
      <c r="V98">
        <v>4.2280845283018866</v>
      </c>
      <c r="W98">
        <v>9.5088461568247808</v>
      </c>
      <c r="X98">
        <v>38.74987727632621</v>
      </c>
      <c r="Y98">
        <v>0</v>
      </c>
      <c r="Z98">
        <v>3.8541484431818187</v>
      </c>
      <c r="AA98">
        <v>12.453182083122362</v>
      </c>
      <c r="AB98">
        <v>11.676642104645071</v>
      </c>
      <c r="AC98">
        <v>8.5888025263778509</v>
      </c>
      <c r="AD98">
        <v>10.852701970419114</v>
      </c>
      <c r="AE98">
        <v>14.406389702692111</v>
      </c>
      <c r="AF98">
        <v>10.489247935699836</v>
      </c>
      <c r="AG98">
        <v>11.488001170551199</v>
      </c>
      <c r="AH98">
        <v>45.207042738425599</v>
      </c>
      <c r="AI98">
        <v>0</v>
      </c>
      <c r="AJ98">
        <v>0</v>
      </c>
      <c r="AK98">
        <v>15.186437111060663</v>
      </c>
      <c r="AL98">
        <v>0</v>
      </c>
      <c r="AM98">
        <v>0</v>
      </c>
      <c r="AN98">
        <v>0.92106051419109891</v>
      </c>
      <c r="AO98">
        <v>1.1728782988000004</v>
      </c>
      <c r="AP98">
        <v>3.5961320949461477</v>
      </c>
      <c r="AQ98">
        <v>16.83126486722556</v>
      </c>
      <c r="AR98">
        <v>9.7870752000000003</v>
      </c>
      <c r="AS98">
        <v>6.5589585564695732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730.51898516966696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0.17920168454310437</v>
      </c>
      <c r="L99">
        <f t="shared" si="2"/>
        <v>4.4683873741908986</v>
      </c>
      <c r="M99">
        <f t="shared" si="2"/>
        <v>0.65228824138409791</v>
      </c>
      <c r="N99">
        <f t="shared" si="2"/>
        <v>0.84235149061465331</v>
      </c>
      <c r="O99">
        <f t="shared" si="2"/>
        <v>0</v>
      </c>
      <c r="P99">
        <f t="shared" si="2"/>
        <v>0.86348810801031117</v>
      </c>
      <c r="Q99">
        <f t="shared" si="2"/>
        <v>0.12921089469732083</v>
      </c>
      <c r="R99">
        <f t="shared" si="2"/>
        <v>0.26393899400599619</v>
      </c>
      <c r="S99">
        <f t="shared" si="2"/>
        <v>0</v>
      </c>
      <c r="T99">
        <f t="shared" si="2"/>
        <v>0</v>
      </c>
      <c r="U99">
        <f t="shared" si="2"/>
        <v>1.2195387731237524</v>
      </c>
      <c r="V99">
        <f t="shared" si="2"/>
        <v>9.7651539476547686E-2</v>
      </c>
      <c r="W99">
        <f t="shared" si="2"/>
        <v>0.22831020402541696</v>
      </c>
      <c r="X99">
        <f t="shared" si="2"/>
        <v>1.0267554802697612</v>
      </c>
      <c r="Y99">
        <f t="shared" si="2"/>
        <v>0</v>
      </c>
      <c r="Z99">
        <f t="shared" si="2"/>
        <v>1.8179773696022729E-2</v>
      </c>
      <c r="AA99">
        <f t="shared" si="2"/>
        <v>0.29887636999493633</v>
      </c>
      <c r="AB99">
        <f t="shared" si="2"/>
        <v>0.28137398383947254</v>
      </c>
      <c r="AC99">
        <f t="shared" si="2"/>
        <v>0.20613126063306869</v>
      </c>
      <c r="AD99">
        <f t="shared" si="2"/>
        <v>0.26128465524583805</v>
      </c>
      <c r="AE99">
        <f t="shared" si="2"/>
        <v>0.22600023988617141</v>
      </c>
      <c r="AF99">
        <f t="shared" si="2"/>
        <v>0.2339102286561037</v>
      </c>
      <c r="AG99">
        <f t="shared" si="2"/>
        <v>0.27571202809322881</v>
      </c>
      <c r="AH99">
        <f t="shared" si="2"/>
        <v>1.0865225802434373</v>
      </c>
      <c r="AI99">
        <f t="shared" si="2"/>
        <v>0</v>
      </c>
      <c r="AJ99">
        <f t="shared" si="2"/>
        <v>0</v>
      </c>
      <c r="AK99">
        <f t="shared" si="2"/>
        <v>0.36447449066545623</v>
      </c>
      <c r="AL99">
        <f t="shared" si="2"/>
        <v>0</v>
      </c>
      <c r="AM99">
        <f t="shared" si="2"/>
        <v>5.2463931438312766E-2</v>
      </c>
      <c r="AN99">
        <f t="shared" si="2"/>
        <v>1.7380394071784704E-2</v>
      </c>
      <c r="AO99">
        <f t="shared" si="2"/>
        <v>2.292108192010002E-2</v>
      </c>
      <c r="AP99">
        <f t="shared" si="2"/>
        <v>3.2809973840492938E-2</v>
      </c>
      <c r="AQ99">
        <f t="shared" si="2"/>
        <v>0.40395035681341374</v>
      </c>
      <c r="AR99">
        <f t="shared" si="2"/>
        <v>0.2293437953205843</v>
      </c>
      <c r="AS99">
        <f t="shared" si="2"/>
        <v>0.14189213577543389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14.124350064475719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2.5498682625863767</v>
      </c>
      <c r="N3">
        <v>2.8397926264608029</v>
      </c>
      <c r="O3">
        <v>3.1601086073230267</v>
      </c>
      <c r="P3">
        <v>4.5795867355761422</v>
      </c>
      <c r="Q3">
        <v>0</v>
      </c>
      <c r="R3">
        <v>0</v>
      </c>
      <c r="S3">
        <v>0</v>
      </c>
      <c r="T3">
        <v>1.560405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4.5356074829049398</v>
      </c>
      <c r="AC3">
        <v>2.9103730020743472</v>
      </c>
      <c r="AD3">
        <v>3.5450365713702148</v>
      </c>
      <c r="AE3">
        <v>0</v>
      </c>
      <c r="AF3">
        <v>3.0298600095866486</v>
      </c>
      <c r="AG3">
        <v>4.5024528756479736</v>
      </c>
      <c r="AH3">
        <v>13.595768371002174</v>
      </c>
      <c r="AI3">
        <v>0</v>
      </c>
      <c r="AJ3">
        <v>0</v>
      </c>
      <c r="AK3">
        <v>8.3734261506910244</v>
      </c>
      <c r="AL3">
        <v>0</v>
      </c>
      <c r="AM3">
        <v>1.5118688356798622</v>
      </c>
      <c r="AN3">
        <v>6.6309979895093921E-2</v>
      </c>
      <c r="AO3">
        <v>0</v>
      </c>
      <c r="AP3">
        <v>0</v>
      </c>
      <c r="AQ3">
        <v>7.6083151109565215</v>
      </c>
      <c r="AR3">
        <v>0</v>
      </c>
      <c r="AS3">
        <v>1.4027122711385076</v>
      </c>
      <c r="AT3">
        <v>0</v>
      </c>
      <c r="AU3">
        <v>0</v>
      </c>
      <c r="AV3">
        <v>0</v>
      </c>
      <c r="AW3">
        <v>0</v>
      </c>
      <c r="AX3">
        <v>0</v>
      </c>
      <c r="AY3">
        <v>4.2081369999999998</v>
      </c>
      <c r="AZ3">
        <v>5.1521189999999999</v>
      </c>
      <c r="BA3">
        <v>3.4033350000000002</v>
      </c>
      <c r="BB3">
        <v>1.4921120000000001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80.027194892893661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2.5498682625863767</v>
      </c>
      <c r="N4">
        <v>2.8397926264608029</v>
      </c>
      <c r="O4">
        <v>3.1601086073230267</v>
      </c>
      <c r="P4">
        <v>4.5795867355761422</v>
      </c>
      <c r="Q4">
        <v>0</v>
      </c>
      <c r="R4">
        <v>0</v>
      </c>
      <c r="S4">
        <v>0</v>
      </c>
      <c r="T4">
        <v>1.5613220000000001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4.5356074829049398</v>
      </c>
      <c r="AC4">
        <v>2.9103730020743472</v>
      </c>
      <c r="AD4">
        <v>3.5450365713702148</v>
      </c>
      <c r="AE4">
        <v>0</v>
      </c>
      <c r="AF4">
        <v>3.0298600095866486</v>
      </c>
      <c r="AG4">
        <v>4.5024528756479736</v>
      </c>
      <c r="AH4">
        <v>13.595768371002174</v>
      </c>
      <c r="AI4">
        <v>0</v>
      </c>
      <c r="AJ4">
        <v>0</v>
      </c>
      <c r="AK4">
        <v>8.3734261506910244</v>
      </c>
      <c r="AL4">
        <v>0</v>
      </c>
      <c r="AM4">
        <v>1.5118688356798622</v>
      </c>
      <c r="AN4">
        <v>6.6309979895093921E-2</v>
      </c>
      <c r="AO4">
        <v>0</v>
      </c>
      <c r="AP4">
        <v>0</v>
      </c>
      <c r="AQ4">
        <v>7.6083151109565215</v>
      </c>
      <c r="AR4">
        <v>0</v>
      </c>
      <c r="AS4">
        <v>1.4027122711385076</v>
      </c>
      <c r="AT4">
        <v>0</v>
      </c>
      <c r="AU4">
        <v>0</v>
      </c>
      <c r="AV4">
        <v>0</v>
      </c>
      <c r="AW4">
        <v>0</v>
      </c>
      <c r="AX4">
        <v>0</v>
      </c>
      <c r="AY4">
        <v>4.2081369999999998</v>
      </c>
      <c r="AZ4">
        <v>5.1521189999999999</v>
      </c>
      <c r="BA4">
        <v>3.4033350000000002</v>
      </c>
      <c r="BB4">
        <v>1.4921120000000001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80.028111892893662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2.5498682625863767</v>
      </c>
      <c r="N5">
        <v>2.8397926264608029</v>
      </c>
      <c r="O5">
        <v>3.1601086073230267</v>
      </c>
      <c r="P5">
        <v>4.5795867355761422</v>
      </c>
      <c r="Q5">
        <v>0</v>
      </c>
      <c r="R5">
        <v>0</v>
      </c>
      <c r="S5">
        <v>0</v>
      </c>
      <c r="T5">
        <v>1.5613220000000001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4.5356074829049398</v>
      </c>
      <c r="AC5">
        <v>2.9103730020743472</v>
      </c>
      <c r="AD5">
        <v>3.5450365713702148</v>
      </c>
      <c r="AE5">
        <v>0</v>
      </c>
      <c r="AF5">
        <v>3.0298600095866486</v>
      </c>
      <c r="AG5">
        <v>4.5024528756479736</v>
      </c>
      <c r="AH5">
        <v>13.595768371002174</v>
      </c>
      <c r="AI5">
        <v>0</v>
      </c>
      <c r="AJ5">
        <v>0</v>
      </c>
      <c r="AK5">
        <v>8.3734261506910244</v>
      </c>
      <c r="AL5">
        <v>0</v>
      </c>
      <c r="AM5">
        <v>1.5118688356798622</v>
      </c>
      <c r="AN5">
        <v>6.6309979895093921E-2</v>
      </c>
      <c r="AO5">
        <v>0</v>
      </c>
      <c r="AP5">
        <v>0</v>
      </c>
      <c r="AQ5">
        <v>7.6083151109565215</v>
      </c>
      <c r="AR5">
        <v>0</v>
      </c>
      <c r="AS5">
        <v>1.4027122711385076</v>
      </c>
      <c r="AT5">
        <v>0</v>
      </c>
      <c r="AU5">
        <v>0</v>
      </c>
      <c r="AV5">
        <v>0</v>
      </c>
      <c r="AW5">
        <v>0</v>
      </c>
      <c r="AX5">
        <v>0</v>
      </c>
      <c r="AY5">
        <v>4.2081369999999998</v>
      </c>
      <c r="AZ5">
        <v>5.1521189999999999</v>
      </c>
      <c r="BA5">
        <v>3.4033350000000002</v>
      </c>
      <c r="BB5">
        <v>1.4921120000000001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80.028111892893662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2.5498682625863767</v>
      </c>
      <c r="N6">
        <v>2.8397926264608029</v>
      </c>
      <c r="O6">
        <v>3.1601086073230267</v>
      </c>
      <c r="P6">
        <v>4.5795867355761422</v>
      </c>
      <c r="Q6">
        <v>0</v>
      </c>
      <c r="R6">
        <v>0</v>
      </c>
      <c r="S6">
        <v>0</v>
      </c>
      <c r="T6">
        <v>1.5613220000000001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4.5356074829049398</v>
      </c>
      <c r="AC6">
        <v>2.9103730020743472</v>
      </c>
      <c r="AD6">
        <v>3.5450365713702148</v>
      </c>
      <c r="AE6">
        <v>0</v>
      </c>
      <c r="AF6">
        <v>3.0298600095866486</v>
      </c>
      <c r="AG6">
        <v>4.5024528756479736</v>
      </c>
      <c r="AH6">
        <v>13.595768371002174</v>
      </c>
      <c r="AI6">
        <v>0</v>
      </c>
      <c r="AJ6">
        <v>0</v>
      </c>
      <c r="AK6">
        <v>8.3734261506910244</v>
      </c>
      <c r="AL6">
        <v>0</v>
      </c>
      <c r="AM6">
        <v>1.5118688356798622</v>
      </c>
      <c r="AN6">
        <v>6.6309979895093921E-2</v>
      </c>
      <c r="AO6">
        <v>0</v>
      </c>
      <c r="AP6">
        <v>0</v>
      </c>
      <c r="AQ6">
        <v>7.6083151109565215</v>
      </c>
      <c r="AR6">
        <v>0</v>
      </c>
      <c r="AS6">
        <v>1.4027122711385076</v>
      </c>
      <c r="AT6">
        <v>0</v>
      </c>
      <c r="AU6">
        <v>0</v>
      </c>
      <c r="AV6">
        <v>0</v>
      </c>
      <c r="AW6">
        <v>0</v>
      </c>
      <c r="AX6">
        <v>0</v>
      </c>
      <c r="AY6">
        <v>4.2081369999999998</v>
      </c>
      <c r="AZ6">
        <v>5.1521189999999999</v>
      </c>
      <c r="BA6">
        <v>3.4033350000000002</v>
      </c>
      <c r="BB6">
        <v>1.4921120000000001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80.028111892893662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2.5498682625863767</v>
      </c>
      <c r="N7">
        <v>2.8397926264608029</v>
      </c>
      <c r="O7">
        <v>3.1601086073230267</v>
      </c>
      <c r="P7">
        <v>4.5795867355761422</v>
      </c>
      <c r="Q7">
        <v>0</v>
      </c>
      <c r="R7">
        <v>0</v>
      </c>
      <c r="S7">
        <v>0</v>
      </c>
      <c r="T7">
        <v>1.5613220000000001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4.5356074829049398</v>
      </c>
      <c r="AC7">
        <v>2.9103730020743472</v>
      </c>
      <c r="AD7">
        <v>3.5450365713702148</v>
      </c>
      <c r="AE7">
        <v>0</v>
      </c>
      <c r="AF7">
        <v>3.0298600095866486</v>
      </c>
      <c r="AG7">
        <v>4.5024528756479736</v>
      </c>
      <c r="AH7">
        <v>13.595768371002174</v>
      </c>
      <c r="AI7">
        <v>0</v>
      </c>
      <c r="AJ7">
        <v>0</v>
      </c>
      <c r="AK7">
        <v>8.3734261506910244</v>
      </c>
      <c r="AL7">
        <v>0</v>
      </c>
      <c r="AM7">
        <v>1.5118688356798622</v>
      </c>
      <c r="AN7">
        <v>6.6309979895093921E-2</v>
      </c>
      <c r="AO7">
        <v>0</v>
      </c>
      <c r="AP7">
        <v>0</v>
      </c>
      <c r="AQ7">
        <v>7.6083151109565215</v>
      </c>
      <c r="AR7">
        <v>0</v>
      </c>
      <c r="AS7">
        <v>1.4027122711385076</v>
      </c>
      <c r="AT7">
        <v>0</v>
      </c>
      <c r="AU7">
        <v>0</v>
      </c>
      <c r="AV7">
        <v>0</v>
      </c>
      <c r="AW7">
        <v>0</v>
      </c>
      <c r="AX7">
        <v>0</v>
      </c>
      <c r="AY7">
        <v>4.2081369999999998</v>
      </c>
      <c r="AZ7">
        <v>5.1521189999999999</v>
      </c>
      <c r="BA7">
        <v>3.4033350000000002</v>
      </c>
      <c r="BB7">
        <v>1.4921120000000001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80.028111892893662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2.5498682625863767</v>
      </c>
      <c r="N8">
        <v>2.8397926264608029</v>
      </c>
      <c r="O8">
        <v>3.1601086073230267</v>
      </c>
      <c r="P8">
        <v>4.5795867355761422</v>
      </c>
      <c r="Q8">
        <v>0</v>
      </c>
      <c r="R8">
        <v>0</v>
      </c>
      <c r="S8">
        <v>0</v>
      </c>
      <c r="T8">
        <v>1.5613220000000001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4.5356074829049398</v>
      </c>
      <c r="AC8">
        <v>2.9103730020743472</v>
      </c>
      <c r="AD8">
        <v>3.5450365713702148</v>
      </c>
      <c r="AE8">
        <v>0</v>
      </c>
      <c r="AF8">
        <v>3.0298600095866486</v>
      </c>
      <c r="AG8">
        <v>4.5024528756479736</v>
      </c>
      <c r="AH8">
        <v>13.595768371002174</v>
      </c>
      <c r="AI8">
        <v>0</v>
      </c>
      <c r="AJ8">
        <v>0</v>
      </c>
      <c r="AK8">
        <v>8.3734261506910244</v>
      </c>
      <c r="AL8">
        <v>0</v>
      </c>
      <c r="AM8">
        <v>1.5118688356798622</v>
      </c>
      <c r="AN8">
        <v>6.6309979895093921E-2</v>
      </c>
      <c r="AO8">
        <v>0</v>
      </c>
      <c r="AP8">
        <v>0</v>
      </c>
      <c r="AQ8">
        <v>7.6083151109565215</v>
      </c>
      <c r="AR8">
        <v>0</v>
      </c>
      <c r="AS8">
        <v>1.4027122711385076</v>
      </c>
      <c r="AT8">
        <v>0</v>
      </c>
      <c r="AU8">
        <v>0</v>
      </c>
      <c r="AV8">
        <v>0</v>
      </c>
      <c r="AW8">
        <v>0</v>
      </c>
      <c r="AX8">
        <v>0</v>
      </c>
      <c r="AY8">
        <v>4.2081369999999998</v>
      </c>
      <c r="AZ8">
        <v>5.1521189999999999</v>
      </c>
      <c r="BA8">
        <v>3.4033350000000002</v>
      </c>
      <c r="BB8">
        <v>1.4921120000000001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80.028111892893662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2.5498682625863767</v>
      </c>
      <c r="N9">
        <v>2.8397926264608029</v>
      </c>
      <c r="O9">
        <v>3.1601086073230267</v>
      </c>
      <c r="P9">
        <v>4.5795867355761422</v>
      </c>
      <c r="Q9">
        <v>0</v>
      </c>
      <c r="R9">
        <v>0</v>
      </c>
      <c r="S9">
        <v>0</v>
      </c>
      <c r="T9">
        <v>1.5613220000000001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4.5356074829049398</v>
      </c>
      <c r="AC9">
        <v>2.9103730020743472</v>
      </c>
      <c r="AD9">
        <v>3.5450365713702148</v>
      </c>
      <c r="AE9">
        <v>0</v>
      </c>
      <c r="AF9">
        <v>3.0298600095866486</v>
      </c>
      <c r="AG9">
        <v>4.5024528756479736</v>
      </c>
      <c r="AH9">
        <v>13.595768371002174</v>
      </c>
      <c r="AI9">
        <v>0</v>
      </c>
      <c r="AJ9">
        <v>0</v>
      </c>
      <c r="AK9">
        <v>8.3734261506910244</v>
      </c>
      <c r="AL9">
        <v>0</v>
      </c>
      <c r="AM9">
        <v>1.5118688356798622</v>
      </c>
      <c r="AN9">
        <v>6.6309979895093921E-2</v>
      </c>
      <c r="AO9">
        <v>0</v>
      </c>
      <c r="AP9">
        <v>0</v>
      </c>
      <c r="AQ9">
        <v>7.6083151109565215</v>
      </c>
      <c r="AR9">
        <v>0</v>
      </c>
      <c r="AS9">
        <v>1.4027122711385076</v>
      </c>
      <c r="AT9">
        <v>0</v>
      </c>
      <c r="AU9">
        <v>0</v>
      </c>
      <c r="AV9">
        <v>0</v>
      </c>
      <c r="AW9">
        <v>0</v>
      </c>
      <c r="AX9">
        <v>0</v>
      </c>
      <c r="AY9">
        <v>4.2081369999999998</v>
      </c>
      <c r="AZ9">
        <v>5.1521189999999999</v>
      </c>
      <c r="BA9">
        <v>3.4033350000000002</v>
      </c>
      <c r="BB9">
        <v>1.4921120000000001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80.028111892893662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2.5498682625863767</v>
      </c>
      <c r="N10">
        <v>2.8397926264608029</v>
      </c>
      <c r="O10">
        <v>3.1601086073230267</v>
      </c>
      <c r="P10">
        <v>4.5795867355761422</v>
      </c>
      <c r="Q10">
        <v>0</v>
      </c>
      <c r="R10">
        <v>0</v>
      </c>
      <c r="S10">
        <v>0</v>
      </c>
      <c r="T10">
        <v>1.5613220000000001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4.5356074829049398</v>
      </c>
      <c r="AC10">
        <v>2.9103730020743472</v>
      </c>
      <c r="AD10">
        <v>3.5450365713702148</v>
      </c>
      <c r="AE10">
        <v>0</v>
      </c>
      <c r="AF10">
        <v>3.0298600095866486</v>
      </c>
      <c r="AG10">
        <v>4.5024528756479736</v>
      </c>
      <c r="AH10">
        <v>13.595768371002174</v>
      </c>
      <c r="AI10">
        <v>0</v>
      </c>
      <c r="AJ10">
        <v>0</v>
      </c>
      <c r="AK10">
        <v>8.3734261506910244</v>
      </c>
      <c r="AL10">
        <v>0</v>
      </c>
      <c r="AM10">
        <v>1.5118688356798622</v>
      </c>
      <c r="AN10">
        <v>6.6309979895093921E-2</v>
      </c>
      <c r="AO10">
        <v>0</v>
      </c>
      <c r="AP10">
        <v>0</v>
      </c>
      <c r="AQ10">
        <v>7.6083151109565215</v>
      </c>
      <c r="AR10">
        <v>0</v>
      </c>
      <c r="AS10">
        <v>1.4027122711385076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4.2081369999999998</v>
      </c>
      <c r="AZ10">
        <v>5.1521189999999999</v>
      </c>
      <c r="BA10">
        <v>3.4033350000000002</v>
      </c>
      <c r="BB10">
        <v>1.4921120000000001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80.028111892893662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4.7099806401522359</v>
      </c>
      <c r="M11">
        <v>2.5498682625863767</v>
      </c>
      <c r="N11">
        <v>2.8397926264608029</v>
      </c>
      <c r="O11">
        <v>3.1601086073230267</v>
      </c>
      <c r="P11">
        <v>4.5795867355761422</v>
      </c>
      <c r="Q11">
        <v>0</v>
      </c>
      <c r="R11">
        <v>0</v>
      </c>
      <c r="S11">
        <v>0</v>
      </c>
      <c r="T11">
        <v>1.5613220000000001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4.5356074829049398</v>
      </c>
      <c r="AC11">
        <v>2.9103730020743472</v>
      </c>
      <c r="AD11">
        <v>3.5450365713702148</v>
      </c>
      <c r="AE11">
        <v>0</v>
      </c>
      <c r="AF11">
        <v>3.0298600095866486</v>
      </c>
      <c r="AG11">
        <v>4.5024528756479736</v>
      </c>
      <c r="AH11">
        <v>13.595768371002174</v>
      </c>
      <c r="AI11">
        <v>0</v>
      </c>
      <c r="AJ11">
        <v>0</v>
      </c>
      <c r="AK11">
        <v>8.3734261506910244</v>
      </c>
      <c r="AL11">
        <v>0</v>
      </c>
      <c r="AM11">
        <v>1.5118688356798622</v>
      </c>
      <c r="AN11">
        <v>6.6309979895093921E-2</v>
      </c>
      <c r="AO11">
        <v>0</v>
      </c>
      <c r="AP11">
        <v>0</v>
      </c>
      <c r="AQ11">
        <v>7.6083151109565215</v>
      </c>
      <c r="AR11">
        <v>0</v>
      </c>
      <c r="AS11">
        <v>3.1114709292885658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4.2081369999999998</v>
      </c>
      <c r="AZ11">
        <v>5.1521189999999999</v>
      </c>
      <c r="BA11">
        <v>3.4033350000000002</v>
      </c>
      <c r="BB11">
        <v>1.4921120000000001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86.446851191195961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4.7099806401522359</v>
      </c>
      <c r="M12">
        <v>2.5498682625863767</v>
      </c>
      <c r="N12">
        <v>2.8397926264608029</v>
      </c>
      <c r="O12">
        <v>3.1601086073230267</v>
      </c>
      <c r="P12">
        <v>4.5795867355761422</v>
      </c>
      <c r="Q12">
        <v>0</v>
      </c>
      <c r="R12">
        <v>0</v>
      </c>
      <c r="S12">
        <v>0</v>
      </c>
      <c r="T12">
        <v>1.5613220000000001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4.5356074829049398</v>
      </c>
      <c r="AC12">
        <v>2.9103730020743472</v>
      </c>
      <c r="AD12">
        <v>3.5450365713702148</v>
      </c>
      <c r="AE12">
        <v>0</v>
      </c>
      <c r="AF12">
        <v>3.0298600095866486</v>
      </c>
      <c r="AG12">
        <v>4.5024528756479736</v>
      </c>
      <c r="AH12">
        <v>13.595768371002174</v>
      </c>
      <c r="AI12">
        <v>0</v>
      </c>
      <c r="AJ12">
        <v>0</v>
      </c>
      <c r="AK12">
        <v>8.3734261506910244</v>
      </c>
      <c r="AL12">
        <v>0</v>
      </c>
      <c r="AM12">
        <v>1.5118688356798622</v>
      </c>
      <c r="AN12">
        <v>6.6309979895093921E-2</v>
      </c>
      <c r="AO12">
        <v>0</v>
      </c>
      <c r="AP12">
        <v>0</v>
      </c>
      <c r="AQ12">
        <v>7.6083151109565215</v>
      </c>
      <c r="AR12">
        <v>0</v>
      </c>
      <c r="AS12">
        <v>3.1114709292885658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4.2081369999999998</v>
      </c>
      <c r="AZ12">
        <v>5.1521189999999999</v>
      </c>
      <c r="BA12">
        <v>3.4033350000000002</v>
      </c>
      <c r="BB12">
        <v>1.4921120000000001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86.446851191195961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4.8200279720051089</v>
      </c>
      <c r="M13">
        <v>2.5498682625863767</v>
      </c>
      <c r="N13">
        <v>2.8397926264608029</v>
      </c>
      <c r="O13">
        <v>3.1601086073230267</v>
      </c>
      <c r="P13">
        <v>4.5795867355761422</v>
      </c>
      <c r="Q13">
        <v>0</v>
      </c>
      <c r="R13">
        <v>0</v>
      </c>
      <c r="S13">
        <v>0</v>
      </c>
      <c r="T13">
        <v>1.5613220000000001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4.5356074829049398</v>
      </c>
      <c r="AC13">
        <v>2.9103730020743472</v>
      </c>
      <c r="AD13">
        <v>3.5450365713702148</v>
      </c>
      <c r="AE13">
        <v>0</v>
      </c>
      <c r="AF13">
        <v>3.0298600095866486</v>
      </c>
      <c r="AG13">
        <v>4.5024528756479736</v>
      </c>
      <c r="AH13">
        <v>13.595768371002174</v>
      </c>
      <c r="AI13">
        <v>0</v>
      </c>
      <c r="AJ13">
        <v>0</v>
      </c>
      <c r="AK13">
        <v>8.3734261506910244</v>
      </c>
      <c r="AL13">
        <v>0</v>
      </c>
      <c r="AM13">
        <v>1.5118688356798622</v>
      </c>
      <c r="AN13">
        <v>6.6309979895093921E-2</v>
      </c>
      <c r="AO13">
        <v>0</v>
      </c>
      <c r="AP13">
        <v>0</v>
      </c>
      <c r="AQ13">
        <v>7.6083151109565215</v>
      </c>
      <c r="AR13">
        <v>0</v>
      </c>
      <c r="AS13">
        <v>3.1114709292885658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4.2081369999999998</v>
      </c>
      <c r="AZ13">
        <v>5.1521189999999999</v>
      </c>
      <c r="BA13">
        <v>3.4033350000000002</v>
      </c>
      <c r="BB13">
        <v>1.4921120000000001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86.556898523048829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4.8198594961045194</v>
      </c>
      <c r="M14">
        <v>2.5498682625863767</v>
      </c>
      <c r="N14">
        <v>2.8397926264608029</v>
      </c>
      <c r="O14">
        <v>3.1601086073230267</v>
      </c>
      <c r="P14">
        <v>4.5795867355761422</v>
      </c>
      <c r="Q14">
        <v>0</v>
      </c>
      <c r="R14">
        <v>0</v>
      </c>
      <c r="S14">
        <v>0</v>
      </c>
      <c r="T14">
        <v>1.5613220000000001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4.5356074829049398</v>
      </c>
      <c r="AC14">
        <v>2.9103730020743472</v>
      </c>
      <c r="AD14">
        <v>3.5450365713702148</v>
      </c>
      <c r="AE14">
        <v>0</v>
      </c>
      <c r="AF14">
        <v>3.0298600095866486</v>
      </c>
      <c r="AG14">
        <v>4.5024528756479736</v>
      </c>
      <c r="AH14">
        <v>13.595768371002174</v>
      </c>
      <c r="AI14">
        <v>0</v>
      </c>
      <c r="AJ14">
        <v>0</v>
      </c>
      <c r="AK14">
        <v>8.3734261506910244</v>
      </c>
      <c r="AL14">
        <v>0</v>
      </c>
      <c r="AM14">
        <v>1.5118688356798622</v>
      </c>
      <c r="AN14">
        <v>6.6309979895093921E-2</v>
      </c>
      <c r="AO14">
        <v>0</v>
      </c>
      <c r="AP14">
        <v>0</v>
      </c>
      <c r="AQ14">
        <v>7.6083151109565215</v>
      </c>
      <c r="AR14">
        <v>0</v>
      </c>
      <c r="AS14">
        <v>3.1114709292885658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4.2081369999999998</v>
      </c>
      <c r="AZ14">
        <v>5.1521189999999999</v>
      </c>
      <c r="BA14">
        <v>3.4033350000000002</v>
      </c>
      <c r="BB14">
        <v>1.4921120000000001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86.556730047148235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4.8199698138590907</v>
      </c>
      <c r="M15">
        <v>2.5498682625863767</v>
      </c>
      <c r="N15">
        <v>2.8397926264608029</v>
      </c>
      <c r="O15">
        <v>3.1601086073230267</v>
      </c>
      <c r="P15">
        <v>4.5795867355761422</v>
      </c>
      <c r="Q15">
        <v>0</v>
      </c>
      <c r="R15">
        <v>0</v>
      </c>
      <c r="S15">
        <v>0</v>
      </c>
      <c r="T15">
        <v>0.96319999999999995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4.5356074829049398</v>
      </c>
      <c r="AC15">
        <v>2.9103730020743472</v>
      </c>
      <c r="AD15">
        <v>3.5450365713702148</v>
      </c>
      <c r="AE15">
        <v>0</v>
      </c>
      <c r="AF15">
        <v>3.0298600095866486</v>
      </c>
      <c r="AG15">
        <v>4.5024528756479736</v>
      </c>
      <c r="AH15">
        <v>13.595768371002174</v>
      </c>
      <c r="AI15">
        <v>0</v>
      </c>
      <c r="AJ15">
        <v>0</v>
      </c>
      <c r="AK15">
        <v>8.3734261506910244</v>
      </c>
      <c r="AL15">
        <v>0</v>
      </c>
      <c r="AM15">
        <v>1.5118688356798622</v>
      </c>
      <c r="AN15">
        <v>6.6309979895093921E-2</v>
      </c>
      <c r="AO15">
        <v>0</v>
      </c>
      <c r="AP15">
        <v>0</v>
      </c>
      <c r="AQ15">
        <v>7.6083151109565215</v>
      </c>
      <c r="AR15">
        <v>0</v>
      </c>
      <c r="AS15">
        <v>1.4027122711385076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4.2081369999999998</v>
      </c>
      <c r="AZ15">
        <v>5.1521189999999999</v>
      </c>
      <c r="BA15">
        <v>3.4033350000000002</v>
      </c>
      <c r="BB15">
        <v>1.4921120000000001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84.249959706752747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4.8199698138590907</v>
      </c>
      <c r="M16">
        <v>2.5498682625863767</v>
      </c>
      <c r="N16">
        <v>2.8397926264608029</v>
      </c>
      <c r="O16">
        <v>3.1601086073230267</v>
      </c>
      <c r="P16">
        <v>4.5795867355761422</v>
      </c>
      <c r="Q16">
        <v>0</v>
      </c>
      <c r="R16">
        <v>0</v>
      </c>
      <c r="S16">
        <v>0</v>
      </c>
      <c r="T16">
        <v>0.96319999999999995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4.5356074829049398</v>
      </c>
      <c r="AC16">
        <v>2.9103730020743472</v>
      </c>
      <c r="AD16">
        <v>3.5450365713702148</v>
      </c>
      <c r="AE16">
        <v>0</v>
      </c>
      <c r="AF16">
        <v>3.0298600095866486</v>
      </c>
      <c r="AG16">
        <v>4.5024528756479736</v>
      </c>
      <c r="AH16">
        <v>13.595768371002174</v>
      </c>
      <c r="AI16">
        <v>0</v>
      </c>
      <c r="AJ16">
        <v>0</v>
      </c>
      <c r="AK16">
        <v>8.3734261506910244</v>
      </c>
      <c r="AL16">
        <v>0</v>
      </c>
      <c r="AM16">
        <v>1.5118688356798622</v>
      </c>
      <c r="AN16">
        <v>6.6309979895093921E-2</v>
      </c>
      <c r="AO16">
        <v>0</v>
      </c>
      <c r="AP16">
        <v>0</v>
      </c>
      <c r="AQ16">
        <v>7.6083151109565215</v>
      </c>
      <c r="AR16">
        <v>0</v>
      </c>
      <c r="AS16">
        <v>1.4027122711385076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4.2081369999999998</v>
      </c>
      <c r="AZ16">
        <v>5.1521189999999999</v>
      </c>
      <c r="BA16">
        <v>3.4033350000000002</v>
      </c>
      <c r="BB16">
        <v>1.4921120000000001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84.249959706752747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4.9300529490736595</v>
      </c>
      <c r="M17">
        <v>2.5498682625863767</v>
      </c>
      <c r="N17">
        <v>2.8397926264608029</v>
      </c>
      <c r="O17">
        <v>3.1601086073230267</v>
      </c>
      <c r="P17">
        <v>4.5795867355761422</v>
      </c>
      <c r="Q17">
        <v>0</v>
      </c>
      <c r="R17">
        <v>0</v>
      </c>
      <c r="S17">
        <v>0</v>
      </c>
      <c r="T17">
        <v>0.96319999999999995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4.5356074829049398</v>
      </c>
      <c r="AC17">
        <v>2.9103730020743472</v>
      </c>
      <c r="AD17">
        <v>3.5450365713702148</v>
      </c>
      <c r="AE17">
        <v>0</v>
      </c>
      <c r="AF17">
        <v>3.0298600095866486</v>
      </c>
      <c r="AG17">
        <v>4.5024528756479736</v>
      </c>
      <c r="AH17">
        <v>13.595768371002174</v>
      </c>
      <c r="AI17">
        <v>0</v>
      </c>
      <c r="AJ17">
        <v>0</v>
      </c>
      <c r="AK17">
        <v>8.3734261506910244</v>
      </c>
      <c r="AL17">
        <v>0</v>
      </c>
      <c r="AM17">
        <v>1.5118688356798622</v>
      </c>
      <c r="AN17">
        <v>6.6309979895093921E-2</v>
      </c>
      <c r="AO17">
        <v>0</v>
      </c>
      <c r="AP17">
        <v>0</v>
      </c>
      <c r="AQ17">
        <v>7.6083151109565215</v>
      </c>
      <c r="AR17">
        <v>0</v>
      </c>
      <c r="AS17">
        <v>1.4027122711385076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4.2081369999999998</v>
      </c>
      <c r="AZ17">
        <v>5.1521189999999999</v>
      </c>
      <c r="BA17">
        <v>3.4033350000000002</v>
      </c>
      <c r="BB17">
        <v>1.4921120000000001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84.360042841967314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4.9300529490736595</v>
      </c>
      <c r="M18">
        <v>2.5498682625863767</v>
      </c>
      <c r="N18">
        <v>2.8397926264608029</v>
      </c>
      <c r="O18">
        <v>3.1601086073230267</v>
      </c>
      <c r="P18">
        <v>4.5795867355761422</v>
      </c>
      <c r="Q18">
        <v>0</v>
      </c>
      <c r="R18">
        <v>0</v>
      </c>
      <c r="S18">
        <v>0</v>
      </c>
      <c r="T18">
        <v>0.96319999999999995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4.5356074829049398</v>
      </c>
      <c r="AC18">
        <v>2.9103730020743472</v>
      </c>
      <c r="AD18">
        <v>3.5450365713702148</v>
      </c>
      <c r="AE18">
        <v>0</v>
      </c>
      <c r="AF18">
        <v>3.0298600095866486</v>
      </c>
      <c r="AG18">
        <v>4.5024528756479736</v>
      </c>
      <c r="AH18">
        <v>13.595768371002174</v>
      </c>
      <c r="AI18">
        <v>0</v>
      </c>
      <c r="AJ18">
        <v>0</v>
      </c>
      <c r="AK18">
        <v>8.3734261506910244</v>
      </c>
      <c r="AL18">
        <v>0</v>
      </c>
      <c r="AM18">
        <v>1.5118688356798622</v>
      </c>
      <c r="AN18">
        <v>6.6309979895093921E-2</v>
      </c>
      <c r="AO18">
        <v>0</v>
      </c>
      <c r="AP18">
        <v>0</v>
      </c>
      <c r="AQ18">
        <v>7.6083151109565215</v>
      </c>
      <c r="AR18">
        <v>0</v>
      </c>
      <c r="AS18">
        <v>1.4027122711385076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4.2081369999999998</v>
      </c>
      <c r="AZ18">
        <v>5.1521189999999999</v>
      </c>
      <c r="BA18">
        <v>3.4033350000000002</v>
      </c>
      <c r="BB18">
        <v>1.4921120000000001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84.360042841967314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4.9300529490736595</v>
      </c>
      <c r="M19">
        <v>2.5498682625863767</v>
      </c>
      <c r="N19">
        <v>2.8397926264608029</v>
      </c>
      <c r="O19">
        <v>3.1601086073230267</v>
      </c>
      <c r="P19">
        <v>4.5795867355761422</v>
      </c>
      <c r="Q19">
        <v>0</v>
      </c>
      <c r="R19">
        <v>0</v>
      </c>
      <c r="S19">
        <v>0</v>
      </c>
      <c r="T19">
        <v>0.96319999999999995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4.5356074829049398</v>
      </c>
      <c r="AC19">
        <v>2.9103730020743472</v>
      </c>
      <c r="AD19">
        <v>3.5450365713702148</v>
      </c>
      <c r="AE19">
        <v>0</v>
      </c>
      <c r="AF19">
        <v>3.0298600095866486</v>
      </c>
      <c r="AG19">
        <v>4.5024528756479736</v>
      </c>
      <c r="AH19">
        <v>13.595768371002174</v>
      </c>
      <c r="AI19">
        <v>0</v>
      </c>
      <c r="AJ19">
        <v>0</v>
      </c>
      <c r="AK19">
        <v>8.3734261506910244</v>
      </c>
      <c r="AL19">
        <v>0</v>
      </c>
      <c r="AM19">
        <v>1.5118688356798622</v>
      </c>
      <c r="AN19">
        <v>6.6309979895093921E-2</v>
      </c>
      <c r="AO19">
        <v>0</v>
      </c>
      <c r="AP19">
        <v>0</v>
      </c>
      <c r="AQ19">
        <v>7.6083151109565215</v>
      </c>
      <c r="AR19">
        <v>0</v>
      </c>
      <c r="AS19">
        <v>1.4027122711385076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4.2081369999999998</v>
      </c>
      <c r="AZ19">
        <v>5.1521189999999999</v>
      </c>
      <c r="BA19">
        <v>3.4033350000000002</v>
      </c>
      <c r="BB19">
        <v>1.4921120000000001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84.360042841967314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4.9300529490736595</v>
      </c>
      <c r="M20">
        <v>2.5498682625863767</v>
      </c>
      <c r="N20">
        <v>2.8397926264608029</v>
      </c>
      <c r="O20">
        <v>3.1601086073230267</v>
      </c>
      <c r="P20">
        <v>4.5795867355761422</v>
      </c>
      <c r="Q20">
        <v>0</v>
      </c>
      <c r="R20">
        <v>0</v>
      </c>
      <c r="S20">
        <v>0</v>
      </c>
      <c r="T20">
        <v>0.96319999999999995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4.5356074829049398</v>
      </c>
      <c r="AC20">
        <v>2.9103730020743472</v>
      </c>
      <c r="AD20">
        <v>3.5450365713702148</v>
      </c>
      <c r="AE20">
        <v>0</v>
      </c>
      <c r="AF20">
        <v>3.0298600095866486</v>
      </c>
      <c r="AG20">
        <v>4.5024528756479736</v>
      </c>
      <c r="AH20">
        <v>13.595768371002174</v>
      </c>
      <c r="AI20">
        <v>0</v>
      </c>
      <c r="AJ20">
        <v>0</v>
      </c>
      <c r="AK20">
        <v>8.3734261506910244</v>
      </c>
      <c r="AL20">
        <v>0</v>
      </c>
      <c r="AM20">
        <v>1.5118688356798622</v>
      </c>
      <c r="AN20">
        <v>6.6309979895093921E-2</v>
      </c>
      <c r="AO20">
        <v>0</v>
      </c>
      <c r="AP20">
        <v>0</v>
      </c>
      <c r="AQ20">
        <v>7.6083151109565215</v>
      </c>
      <c r="AR20">
        <v>0</v>
      </c>
      <c r="AS20">
        <v>1.4027122711385076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4.2081369999999998</v>
      </c>
      <c r="AZ20">
        <v>5.1521189999999999</v>
      </c>
      <c r="BA20">
        <v>3.4033350000000002</v>
      </c>
      <c r="BB20">
        <v>1.4921120000000001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84.360042841967314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4.9300529490736595</v>
      </c>
      <c r="M21">
        <v>2.5498682625863767</v>
      </c>
      <c r="N21">
        <v>2.8397926264608029</v>
      </c>
      <c r="O21">
        <v>3.1601086073230267</v>
      </c>
      <c r="P21">
        <v>4.5795867355761422</v>
      </c>
      <c r="Q21">
        <v>0.22999999999999995</v>
      </c>
      <c r="R21">
        <v>0</v>
      </c>
      <c r="S21">
        <v>0</v>
      </c>
      <c r="T21">
        <v>0.96319999999999995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4.5356074829049398</v>
      </c>
      <c r="AC21">
        <v>2.9103730020743472</v>
      </c>
      <c r="AD21">
        <v>3.5450365713702148</v>
      </c>
      <c r="AE21">
        <v>0</v>
      </c>
      <c r="AF21">
        <v>3.0298600095866486</v>
      </c>
      <c r="AG21">
        <v>4.5024528756479736</v>
      </c>
      <c r="AH21">
        <v>13.595768371002174</v>
      </c>
      <c r="AI21">
        <v>0</v>
      </c>
      <c r="AJ21">
        <v>0</v>
      </c>
      <c r="AK21">
        <v>8.3734261506910244</v>
      </c>
      <c r="AL21">
        <v>0</v>
      </c>
      <c r="AM21">
        <v>0.50497633786961882</v>
      </c>
      <c r="AN21">
        <v>6.6309979895093921E-2</v>
      </c>
      <c r="AO21">
        <v>0</v>
      </c>
      <c r="AP21">
        <v>0</v>
      </c>
      <c r="AQ21">
        <v>7.6083151109565215</v>
      </c>
      <c r="AR21">
        <v>0</v>
      </c>
      <c r="AS21">
        <v>1.4027122711385076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4.2081369999999998</v>
      </c>
      <c r="AZ21">
        <v>5.1521189999999999</v>
      </c>
      <c r="BA21">
        <v>3.4033350000000002</v>
      </c>
      <c r="BB21">
        <v>1.4921120000000001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83.583150344157076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4.9300529490736595</v>
      </c>
      <c r="M22">
        <v>2.5498682625863767</v>
      </c>
      <c r="N22">
        <v>2.8397926264608029</v>
      </c>
      <c r="O22">
        <v>3.1601086073230267</v>
      </c>
      <c r="P22">
        <v>4.5795867355761422</v>
      </c>
      <c r="Q22">
        <v>0.22999999999999995</v>
      </c>
      <c r="R22">
        <v>0</v>
      </c>
      <c r="S22">
        <v>0</v>
      </c>
      <c r="T22">
        <v>0.96319999999999995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4.5356074829049398</v>
      </c>
      <c r="AC22">
        <v>2.9103730020743472</v>
      </c>
      <c r="AD22">
        <v>3.5450365713702148</v>
      </c>
      <c r="AE22">
        <v>0</v>
      </c>
      <c r="AF22">
        <v>3.0298600095866486</v>
      </c>
      <c r="AG22">
        <v>4.5024528756479736</v>
      </c>
      <c r="AH22">
        <v>13.595768371002174</v>
      </c>
      <c r="AI22">
        <v>0</v>
      </c>
      <c r="AJ22">
        <v>0</v>
      </c>
      <c r="AK22">
        <v>8.3734261506910244</v>
      </c>
      <c r="AL22">
        <v>0</v>
      </c>
      <c r="AM22">
        <v>0.50497633786961882</v>
      </c>
      <c r="AN22">
        <v>6.6309979895093921E-2</v>
      </c>
      <c r="AO22">
        <v>0</v>
      </c>
      <c r="AP22">
        <v>0</v>
      </c>
      <c r="AQ22">
        <v>7.6083151109565215</v>
      </c>
      <c r="AR22">
        <v>0</v>
      </c>
      <c r="AS22">
        <v>1.4027122711385076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4.2081369999999998</v>
      </c>
      <c r="AZ22">
        <v>5.1521189999999999</v>
      </c>
      <c r="BA22">
        <v>3.4033350000000002</v>
      </c>
      <c r="BB22">
        <v>1.4921120000000001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83.583150344157076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4.9300529490736595</v>
      </c>
      <c r="M23">
        <v>2.5498682625863767</v>
      </c>
      <c r="N23">
        <v>2.8397720087187257</v>
      </c>
      <c r="O23">
        <v>3.1600980916015438</v>
      </c>
      <c r="P23">
        <v>4.5793143578487463</v>
      </c>
      <c r="Q23">
        <v>0.22999999999999995</v>
      </c>
      <c r="R23">
        <v>0</v>
      </c>
      <c r="S23">
        <v>0</v>
      </c>
      <c r="T23">
        <v>0.96319999999999995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4.5356074829049398</v>
      </c>
      <c r="AC23">
        <v>2.9103730020743472</v>
      </c>
      <c r="AD23">
        <v>3.5450365713702148</v>
      </c>
      <c r="AE23">
        <v>0</v>
      </c>
      <c r="AF23">
        <v>3.0298600095866486</v>
      </c>
      <c r="AG23">
        <v>4.5024528756479736</v>
      </c>
      <c r="AH23">
        <v>13.595768371002174</v>
      </c>
      <c r="AI23">
        <v>0</v>
      </c>
      <c r="AJ23">
        <v>0</v>
      </c>
      <c r="AK23">
        <v>8.3734261506910244</v>
      </c>
      <c r="AL23">
        <v>0</v>
      </c>
      <c r="AM23">
        <v>0.50497633786961882</v>
      </c>
      <c r="AN23">
        <v>6.6309979895093921E-2</v>
      </c>
      <c r="AO23">
        <v>0</v>
      </c>
      <c r="AP23">
        <v>0</v>
      </c>
      <c r="AQ23">
        <v>7.6083151109565215</v>
      </c>
      <c r="AR23">
        <v>0</v>
      </c>
      <c r="AS23">
        <v>1.4027122711385076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4.2081369999999998</v>
      </c>
      <c r="AZ23">
        <v>5.1521189999999999</v>
      </c>
      <c r="BA23">
        <v>3.4033350000000002</v>
      </c>
      <c r="BB23">
        <v>1.4921120000000001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83.582846832966126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4.9300529490736595</v>
      </c>
      <c r="M24">
        <v>2.5498682625863767</v>
      </c>
      <c r="N24">
        <v>2.8397720087187257</v>
      </c>
      <c r="O24">
        <v>3.1600980916015438</v>
      </c>
      <c r="P24">
        <v>4.5793143578487463</v>
      </c>
      <c r="Q24">
        <v>0.22999999999999995</v>
      </c>
      <c r="R24">
        <v>0</v>
      </c>
      <c r="S24">
        <v>0</v>
      </c>
      <c r="T24">
        <v>0.96319999999999995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4.5356074829049398</v>
      </c>
      <c r="AC24">
        <v>2.9103730020743472</v>
      </c>
      <c r="AD24">
        <v>3.5450365713702148</v>
      </c>
      <c r="AE24">
        <v>0</v>
      </c>
      <c r="AF24">
        <v>3.0298600095866486</v>
      </c>
      <c r="AG24">
        <v>4.5024528756479736</v>
      </c>
      <c r="AH24">
        <v>13.595768371002174</v>
      </c>
      <c r="AI24">
        <v>0</v>
      </c>
      <c r="AJ24">
        <v>0</v>
      </c>
      <c r="AK24">
        <v>8.3734261506910244</v>
      </c>
      <c r="AL24">
        <v>0</v>
      </c>
      <c r="AM24">
        <v>0.50497633786961882</v>
      </c>
      <c r="AN24">
        <v>6.6309979895093921E-2</v>
      </c>
      <c r="AO24">
        <v>0</v>
      </c>
      <c r="AP24">
        <v>0</v>
      </c>
      <c r="AQ24">
        <v>7.6083151109565215</v>
      </c>
      <c r="AR24">
        <v>0</v>
      </c>
      <c r="AS24">
        <v>1.4027122711385076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4.2081369999999998</v>
      </c>
      <c r="AZ24">
        <v>5.1521189999999999</v>
      </c>
      <c r="BA24">
        <v>3.4033350000000002</v>
      </c>
      <c r="BB24">
        <v>1.4921120000000001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83.582846832966126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4.9300529490736595</v>
      </c>
      <c r="M25">
        <v>2.5498682625863767</v>
      </c>
      <c r="N25">
        <v>2.8397720087187257</v>
      </c>
      <c r="O25">
        <v>3.1600980916015438</v>
      </c>
      <c r="P25">
        <v>4.5793143578487463</v>
      </c>
      <c r="Q25">
        <v>0.22999999999999995</v>
      </c>
      <c r="R25">
        <v>0</v>
      </c>
      <c r="S25">
        <v>0</v>
      </c>
      <c r="T25">
        <v>0.96319999999999995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4.5356074829049398</v>
      </c>
      <c r="AC25">
        <v>2.9103730020743472</v>
      </c>
      <c r="AD25">
        <v>3.5450365713702148</v>
      </c>
      <c r="AE25">
        <v>0</v>
      </c>
      <c r="AF25">
        <v>3.0298600095866486</v>
      </c>
      <c r="AG25">
        <v>4.5024528756479736</v>
      </c>
      <c r="AH25">
        <v>13.595768371002174</v>
      </c>
      <c r="AI25">
        <v>0</v>
      </c>
      <c r="AJ25">
        <v>0</v>
      </c>
      <c r="AK25">
        <v>8.3734261506910244</v>
      </c>
      <c r="AL25">
        <v>0</v>
      </c>
      <c r="AM25">
        <v>0.50497633786961882</v>
      </c>
      <c r="AN25">
        <v>6.6309979895093921E-2</v>
      </c>
      <c r="AO25">
        <v>0</v>
      </c>
      <c r="AP25">
        <v>0</v>
      </c>
      <c r="AQ25">
        <v>7.6083151109565215</v>
      </c>
      <c r="AR25">
        <v>0</v>
      </c>
      <c r="AS25">
        <v>1.4027122711385076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4.2081369999999998</v>
      </c>
      <c r="AZ25">
        <v>5.1521189999999999</v>
      </c>
      <c r="BA25">
        <v>3.4033350000000002</v>
      </c>
      <c r="BB25">
        <v>1.4921120000000001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83.582846832966126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4.9300529490736595</v>
      </c>
      <c r="M26">
        <v>2.5498682625863767</v>
      </c>
      <c r="N26">
        <v>2.8397720087187257</v>
      </c>
      <c r="O26">
        <v>3.1600980916015438</v>
      </c>
      <c r="P26">
        <v>4.5793143578487463</v>
      </c>
      <c r="Q26">
        <v>0.22999999999999995</v>
      </c>
      <c r="R26">
        <v>0</v>
      </c>
      <c r="S26">
        <v>0</v>
      </c>
      <c r="T26">
        <v>0.96319999999999995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4.5356074829049398</v>
      </c>
      <c r="AC26">
        <v>2.9103730020743472</v>
      </c>
      <c r="AD26">
        <v>3.5450365713702148</v>
      </c>
      <c r="AE26">
        <v>0</v>
      </c>
      <c r="AF26">
        <v>3.0298600095866486</v>
      </c>
      <c r="AG26">
        <v>4.5024528756479736</v>
      </c>
      <c r="AH26">
        <v>13.595768371002174</v>
      </c>
      <c r="AI26">
        <v>0</v>
      </c>
      <c r="AJ26">
        <v>0</v>
      </c>
      <c r="AK26">
        <v>8.3734261506910244</v>
      </c>
      <c r="AL26">
        <v>0</v>
      </c>
      <c r="AM26">
        <v>0.50497633786961882</v>
      </c>
      <c r="AN26">
        <v>6.6309979895093921E-2</v>
      </c>
      <c r="AO26">
        <v>0</v>
      </c>
      <c r="AP26">
        <v>0</v>
      </c>
      <c r="AQ26">
        <v>7.6083151109565215</v>
      </c>
      <c r="AR26">
        <v>0</v>
      </c>
      <c r="AS26">
        <v>1.4027122711385076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4.2081369999999998</v>
      </c>
      <c r="AZ26">
        <v>5.1521189999999999</v>
      </c>
      <c r="BA26">
        <v>3.4033350000000002</v>
      </c>
      <c r="BB26">
        <v>1.4921120000000001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83.582846832966126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3.5101786259541985</v>
      </c>
      <c r="M27">
        <v>2.5498682625863767</v>
      </c>
      <c r="N27">
        <v>2.8397926264608029</v>
      </c>
      <c r="O27">
        <v>3.1601086073230267</v>
      </c>
      <c r="P27">
        <v>4.5795867355761422</v>
      </c>
      <c r="Q27">
        <v>0</v>
      </c>
      <c r="R27">
        <v>0</v>
      </c>
      <c r="S27">
        <v>0</v>
      </c>
      <c r="T27">
        <v>0.96319999999999995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4.5356074829049398</v>
      </c>
      <c r="AC27">
        <v>2.9103730020743472</v>
      </c>
      <c r="AD27">
        <v>3.5450365713702148</v>
      </c>
      <c r="AE27">
        <v>0</v>
      </c>
      <c r="AF27">
        <v>3.0298600095866486</v>
      </c>
      <c r="AG27">
        <v>4.5024528756479736</v>
      </c>
      <c r="AH27">
        <v>13.595768371002174</v>
      </c>
      <c r="AI27">
        <v>0</v>
      </c>
      <c r="AJ27">
        <v>0</v>
      </c>
      <c r="AK27">
        <v>8.3734261506910244</v>
      </c>
      <c r="AL27">
        <v>0</v>
      </c>
      <c r="AM27">
        <v>0.50497633786961882</v>
      </c>
      <c r="AN27">
        <v>6.6309979895093921E-2</v>
      </c>
      <c r="AO27">
        <v>0</v>
      </c>
      <c r="AP27">
        <v>0</v>
      </c>
      <c r="AQ27">
        <v>7.6083151109565215</v>
      </c>
      <c r="AR27">
        <v>0</v>
      </c>
      <c r="AS27">
        <v>3.1114709292885658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4.2081369999999998</v>
      </c>
      <c r="AZ27">
        <v>5.1521189999999999</v>
      </c>
      <c r="BA27">
        <v>3.4033350000000002</v>
      </c>
      <c r="BB27">
        <v>1.4921120000000001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83.642034679187674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4.81994986728541</v>
      </c>
      <c r="M28">
        <v>2.5498682625863767</v>
      </c>
      <c r="N28">
        <v>2.8397926264608029</v>
      </c>
      <c r="O28">
        <v>3.1601086073230267</v>
      </c>
      <c r="P28">
        <v>4.5795867355761422</v>
      </c>
      <c r="Q28">
        <v>0</v>
      </c>
      <c r="R28">
        <v>0</v>
      </c>
      <c r="S28">
        <v>0</v>
      </c>
      <c r="T28">
        <v>0.96319999999999995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4.5356074829049398</v>
      </c>
      <c r="AC28">
        <v>2.9103730020743472</v>
      </c>
      <c r="AD28">
        <v>3.5450365713702148</v>
      </c>
      <c r="AE28">
        <v>0</v>
      </c>
      <c r="AF28">
        <v>3.0298600095866486</v>
      </c>
      <c r="AG28">
        <v>4.5024528756479736</v>
      </c>
      <c r="AH28">
        <v>13.595768371002174</v>
      </c>
      <c r="AI28">
        <v>0</v>
      </c>
      <c r="AJ28">
        <v>0</v>
      </c>
      <c r="AK28">
        <v>8.3734261506910244</v>
      </c>
      <c r="AL28">
        <v>0</v>
      </c>
      <c r="AM28">
        <v>0.50497633786961882</v>
      </c>
      <c r="AN28">
        <v>6.6309979895093921E-2</v>
      </c>
      <c r="AO28">
        <v>0</v>
      </c>
      <c r="AP28">
        <v>0</v>
      </c>
      <c r="AQ28">
        <v>7.6083151109565215</v>
      </c>
      <c r="AR28">
        <v>0</v>
      </c>
      <c r="AS28">
        <v>3.1114709292885658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4.2081369999999998</v>
      </c>
      <c r="AZ28">
        <v>5.1521189999999999</v>
      </c>
      <c r="BA28">
        <v>3.4033350000000002</v>
      </c>
      <c r="BB28">
        <v>1.4921120000000001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84.951805920518893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1.8600118405544337</v>
      </c>
      <c r="L29">
        <v>8.2596845693564518</v>
      </c>
      <c r="M29">
        <v>2.5498682625863767</v>
      </c>
      <c r="N29">
        <v>2.8397926264608029</v>
      </c>
      <c r="O29">
        <v>3.1601086073230267</v>
      </c>
      <c r="P29">
        <v>4.5795867355761422</v>
      </c>
      <c r="Q29">
        <v>0</v>
      </c>
      <c r="R29">
        <v>0</v>
      </c>
      <c r="S29">
        <v>0</v>
      </c>
      <c r="T29">
        <v>0.96319999999999995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4.5356074829049398</v>
      </c>
      <c r="AC29">
        <v>2.9103730020743472</v>
      </c>
      <c r="AD29">
        <v>3.5450365713702148</v>
      </c>
      <c r="AE29">
        <v>0</v>
      </c>
      <c r="AF29">
        <v>3.0298600095866486</v>
      </c>
      <c r="AG29">
        <v>4.5024528756479736</v>
      </c>
      <c r="AH29">
        <v>13.595768371002174</v>
      </c>
      <c r="AI29">
        <v>0</v>
      </c>
      <c r="AJ29">
        <v>0</v>
      </c>
      <c r="AK29">
        <v>8.3734261506910244</v>
      </c>
      <c r="AL29">
        <v>0</v>
      </c>
      <c r="AM29">
        <v>0.50497633786961882</v>
      </c>
      <c r="AN29">
        <v>6.6309979895093921E-2</v>
      </c>
      <c r="AO29">
        <v>0</v>
      </c>
      <c r="AP29">
        <v>0</v>
      </c>
      <c r="AQ29">
        <v>7.6083151109565215</v>
      </c>
      <c r="AR29">
        <v>0</v>
      </c>
      <c r="AS29">
        <v>3.1114709292885658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4.2081369999999998</v>
      </c>
      <c r="AZ29">
        <v>5.1521189999999999</v>
      </c>
      <c r="BA29">
        <v>3.4033350000000002</v>
      </c>
      <c r="BB29">
        <v>1.4921120000000001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90.251552463144364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4.8200501011600929</v>
      </c>
      <c r="M30">
        <v>2.5498682625863767</v>
      </c>
      <c r="N30">
        <v>2.8397926264608029</v>
      </c>
      <c r="O30">
        <v>3.1601086073230267</v>
      </c>
      <c r="P30">
        <v>4.5795867355761422</v>
      </c>
      <c r="Q30">
        <v>0</v>
      </c>
      <c r="R30">
        <v>0</v>
      </c>
      <c r="S30">
        <v>0</v>
      </c>
      <c r="T30">
        <v>0.96319999999999995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4.5356074829049398</v>
      </c>
      <c r="AC30">
        <v>2.9103730020743472</v>
      </c>
      <c r="AD30">
        <v>3.5450365713702148</v>
      </c>
      <c r="AE30">
        <v>0</v>
      </c>
      <c r="AF30">
        <v>3.0298600095866486</v>
      </c>
      <c r="AG30">
        <v>4.5024528756479736</v>
      </c>
      <c r="AH30">
        <v>13.595768371002174</v>
      </c>
      <c r="AI30">
        <v>0</v>
      </c>
      <c r="AJ30">
        <v>0</v>
      </c>
      <c r="AK30">
        <v>8.3734261506910244</v>
      </c>
      <c r="AL30">
        <v>0</v>
      </c>
      <c r="AM30">
        <v>0.50497633786961882</v>
      </c>
      <c r="AN30">
        <v>6.6309979895093921E-2</v>
      </c>
      <c r="AO30">
        <v>0</v>
      </c>
      <c r="AP30">
        <v>0</v>
      </c>
      <c r="AQ30">
        <v>7.6083151109565215</v>
      </c>
      <c r="AR30">
        <v>0</v>
      </c>
      <c r="AS30">
        <v>3.1114709292885658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4.2081369999999998</v>
      </c>
      <c r="AZ30">
        <v>5.1521189999999999</v>
      </c>
      <c r="BA30">
        <v>3.4033350000000002</v>
      </c>
      <c r="BB30">
        <v>1.4921120000000001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84.951906154393569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4.8200501011600929</v>
      </c>
      <c r="M31">
        <v>2.5498682625863767</v>
      </c>
      <c r="N31">
        <v>2.8397926264608029</v>
      </c>
      <c r="O31">
        <v>3.1601086073230267</v>
      </c>
      <c r="P31">
        <v>4.5795867355761422</v>
      </c>
      <c r="Q31">
        <v>0</v>
      </c>
      <c r="R31">
        <v>0</v>
      </c>
      <c r="S31">
        <v>0</v>
      </c>
      <c r="T31">
        <v>0.96319999999999995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4.5356074829049398</v>
      </c>
      <c r="AC31">
        <v>2.9103730020743472</v>
      </c>
      <c r="AD31">
        <v>3.5450365713702148</v>
      </c>
      <c r="AE31">
        <v>0</v>
      </c>
      <c r="AF31">
        <v>3.0298600095866486</v>
      </c>
      <c r="AG31">
        <v>4.5024528756479736</v>
      </c>
      <c r="AH31">
        <v>13.595768371002174</v>
      </c>
      <c r="AI31">
        <v>0</v>
      </c>
      <c r="AJ31">
        <v>0</v>
      </c>
      <c r="AK31">
        <v>8.3734261506910244</v>
      </c>
      <c r="AL31">
        <v>0</v>
      </c>
      <c r="AM31">
        <v>0.50497633786961882</v>
      </c>
      <c r="AN31">
        <v>6.6309979895093921E-2</v>
      </c>
      <c r="AO31">
        <v>0</v>
      </c>
      <c r="AP31">
        <v>0</v>
      </c>
      <c r="AQ31">
        <v>7.6083151109565215</v>
      </c>
      <c r="AR31">
        <v>0</v>
      </c>
      <c r="AS31">
        <v>1.4027122711385076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4.2081369999999998</v>
      </c>
      <c r="AZ31">
        <v>5.1521189999999999</v>
      </c>
      <c r="BA31">
        <v>3.4033350000000002</v>
      </c>
      <c r="BB31">
        <v>1.4921120000000001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83.243147496243509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4.8200501011600929</v>
      </c>
      <c r="M32">
        <v>2.5498682625863767</v>
      </c>
      <c r="N32">
        <v>2.8397926264608029</v>
      </c>
      <c r="O32">
        <v>3.1601086073230267</v>
      </c>
      <c r="P32">
        <v>4.5795867355761422</v>
      </c>
      <c r="Q32">
        <v>0</v>
      </c>
      <c r="R32">
        <v>0</v>
      </c>
      <c r="S32">
        <v>0</v>
      </c>
      <c r="T32">
        <v>0.96319999999999995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4.5356074829049398</v>
      </c>
      <c r="AC32">
        <v>2.9103730020743472</v>
      </c>
      <c r="AD32">
        <v>3.5450365713702148</v>
      </c>
      <c r="AE32">
        <v>0</v>
      </c>
      <c r="AF32">
        <v>3.0298600095866486</v>
      </c>
      <c r="AG32">
        <v>4.5024528756479736</v>
      </c>
      <c r="AH32">
        <v>13.595768371002174</v>
      </c>
      <c r="AI32">
        <v>0</v>
      </c>
      <c r="AJ32">
        <v>0</v>
      </c>
      <c r="AK32">
        <v>8.3734261506910244</v>
      </c>
      <c r="AL32">
        <v>0</v>
      </c>
      <c r="AM32">
        <v>0.50497633786961882</v>
      </c>
      <c r="AN32">
        <v>6.6309979895093921E-2</v>
      </c>
      <c r="AO32">
        <v>0</v>
      </c>
      <c r="AP32">
        <v>0</v>
      </c>
      <c r="AQ32">
        <v>7.6083151109565215</v>
      </c>
      <c r="AR32">
        <v>0</v>
      </c>
      <c r="AS32">
        <v>1.4027122711385076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4.2081369999999998</v>
      </c>
      <c r="AZ32">
        <v>5.1521189999999999</v>
      </c>
      <c r="BA32">
        <v>3.4033350000000002</v>
      </c>
      <c r="BB32">
        <v>1.4921120000000001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83.243147496243509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4.8200735978186779</v>
      </c>
      <c r="M33">
        <v>2.5498682625863767</v>
      </c>
      <c r="N33">
        <v>2.8397926264608029</v>
      </c>
      <c r="O33">
        <v>3.1601086073230267</v>
      </c>
      <c r="P33">
        <v>4.5795867355761422</v>
      </c>
      <c r="Q33">
        <v>0.22999999999999995</v>
      </c>
      <c r="R33">
        <v>0</v>
      </c>
      <c r="S33">
        <v>0</v>
      </c>
      <c r="T33">
        <v>0.96319999999999995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4.5356074829049398</v>
      </c>
      <c r="AC33">
        <v>2.9103730020743472</v>
      </c>
      <c r="AD33">
        <v>3.5450365713702148</v>
      </c>
      <c r="AE33">
        <v>0</v>
      </c>
      <c r="AF33">
        <v>3.0298600095866486</v>
      </c>
      <c r="AG33">
        <v>4.5024528756479736</v>
      </c>
      <c r="AH33">
        <v>13.595768371002174</v>
      </c>
      <c r="AI33">
        <v>0</v>
      </c>
      <c r="AJ33">
        <v>0</v>
      </c>
      <c r="AK33">
        <v>8.3734261506910244</v>
      </c>
      <c r="AL33">
        <v>0</v>
      </c>
      <c r="AM33">
        <v>0.50497633786961882</v>
      </c>
      <c r="AN33">
        <v>6.6309979895093921E-2</v>
      </c>
      <c r="AO33">
        <v>0</v>
      </c>
      <c r="AP33">
        <v>0</v>
      </c>
      <c r="AQ33">
        <v>7.6083151109565215</v>
      </c>
      <c r="AR33">
        <v>0</v>
      </c>
      <c r="AS33">
        <v>1.4027122711385076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4.2081369999999998</v>
      </c>
      <c r="AZ33">
        <v>5.1521189999999999</v>
      </c>
      <c r="BA33">
        <v>3.4033350000000002</v>
      </c>
      <c r="BB33">
        <v>1.4921120000000001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83.473170992902098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4.9300529490736595</v>
      </c>
      <c r="M34">
        <v>2.5498682625863767</v>
      </c>
      <c r="N34">
        <v>2.8397926264608029</v>
      </c>
      <c r="O34">
        <v>3.1601086073230267</v>
      </c>
      <c r="P34">
        <v>4.5795867355761422</v>
      </c>
      <c r="Q34">
        <v>0.22999999999999995</v>
      </c>
      <c r="R34">
        <v>0</v>
      </c>
      <c r="S34">
        <v>0</v>
      </c>
      <c r="T34">
        <v>0.96319999999999995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4.5356074829049398</v>
      </c>
      <c r="AC34">
        <v>2.9103730020743472</v>
      </c>
      <c r="AD34">
        <v>3.5450365713702148</v>
      </c>
      <c r="AE34">
        <v>0</v>
      </c>
      <c r="AF34">
        <v>3.0298600095866486</v>
      </c>
      <c r="AG34">
        <v>4.5024528756479736</v>
      </c>
      <c r="AH34">
        <v>13.595768371002174</v>
      </c>
      <c r="AI34">
        <v>0</v>
      </c>
      <c r="AJ34">
        <v>0</v>
      </c>
      <c r="AK34">
        <v>8.3734261506910244</v>
      </c>
      <c r="AL34">
        <v>0</v>
      </c>
      <c r="AM34">
        <v>0.50497633786961882</v>
      </c>
      <c r="AN34">
        <v>6.6309979895093921E-2</v>
      </c>
      <c r="AO34">
        <v>0</v>
      </c>
      <c r="AP34">
        <v>0</v>
      </c>
      <c r="AQ34">
        <v>7.6083151109565215</v>
      </c>
      <c r="AR34">
        <v>0</v>
      </c>
      <c r="AS34">
        <v>1.4027122711385076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4.2081369999999998</v>
      </c>
      <c r="AZ34">
        <v>5.1521189999999999</v>
      </c>
      <c r="BA34">
        <v>3.4033350000000002</v>
      </c>
      <c r="BB34">
        <v>1.4921120000000001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83.583150344157076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4.9300529490736595</v>
      </c>
      <c r="M35">
        <v>2.5498682625863767</v>
      </c>
      <c r="N35">
        <v>2.8397926264608029</v>
      </c>
      <c r="O35">
        <v>3.1601086073230267</v>
      </c>
      <c r="P35">
        <v>4.5795867355761422</v>
      </c>
      <c r="Q35">
        <v>0.22999999999999995</v>
      </c>
      <c r="R35">
        <v>0</v>
      </c>
      <c r="S35">
        <v>0</v>
      </c>
      <c r="T35">
        <v>0.96319999999999995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4.5356074829049398</v>
      </c>
      <c r="AC35">
        <v>2.9103730020743472</v>
      </c>
      <c r="AD35">
        <v>3.5450365713702148</v>
      </c>
      <c r="AE35">
        <v>1.5939913219655935</v>
      </c>
      <c r="AF35">
        <v>3.0298600095866486</v>
      </c>
      <c r="AG35">
        <v>4.5024528756479736</v>
      </c>
      <c r="AH35">
        <v>13.595768371002174</v>
      </c>
      <c r="AI35">
        <v>0</v>
      </c>
      <c r="AJ35">
        <v>0</v>
      </c>
      <c r="AK35">
        <v>8.3734261506910244</v>
      </c>
      <c r="AL35">
        <v>0</v>
      </c>
      <c r="AM35">
        <v>0.50497633786961882</v>
      </c>
      <c r="AN35">
        <v>6.6309979895093921E-2</v>
      </c>
      <c r="AO35">
        <v>0</v>
      </c>
      <c r="AP35">
        <v>0</v>
      </c>
      <c r="AQ35">
        <v>7.6083151109565215</v>
      </c>
      <c r="AR35">
        <v>0</v>
      </c>
      <c r="AS35">
        <v>1.4027122711385076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4.2081369999999998</v>
      </c>
      <c r="AZ35">
        <v>5.1521189999999999</v>
      </c>
      <c r="BA35">
        <v>3.4033350000000002</v>
      </c>
      <c r="BB35">
        <v>1.4921120000000001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85.177141666122665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4.9300529490736595</v>
      </c>
      <c r="M36">
        <v>2.5498682625863767</v>
      </c>
      <c r="N36">
        <v>2.8397926264608029</v>
      </c>
      <c r="O36">
        <v>3.1601086073230267</v>
      </c>
      <c r="P36">
        <v>4.5795867355761422</v>
      </c>
      <c r="Q36">
        <v>0.22999999999999995</v>
      </c>
      <c r="R36">
        <v>0</v>
      </c>
      <c r="S36">
        <v>0</v>
      </c>
      <c r="T36">
        <v>0.96319999999999995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4.5356074829049398</v>
      </c>
      <c r="AC36">
        <v>2.9103730020743472</v>
      </c>
      <c r="AD36">
        <v>3.5450365713702148</v>
      </c>
      <c r="AE36">
        <v>3.1879824568574069</v>
      </c>
      <c r="AF36">
        <v>3.0298600095866486</v>
      </c>
      <c r="AG36">
        <v>4.5024528756479736</v>
      </c>
      <c r="AH36">
        <v>13.595768371002174</v>
      </c>
      <c r="AI36">
        <v>0</v>
      </c>
      <c r="AJ36">
        <v>0</v>
      </c>
      <c r="AK36">
        <v>8.3734261506910244</v>
      </c>
      <c r="AL36">
        <v>0</v>
      </c>
      <c r="AM36">
        <v>0.50497633786961882</v>
      </c>
      <c r="AN36">
        <v>6.6309979895093921E-2</v>
      </c>
      <c r="AO36">
        <v>0</v>
      </c>
      <c r="AP36">
        <v>0</v>
      </c>
      <c r="AQ36">
        <v>7.6083151109565215</v>
      </c>
      <c r="AR36">
        <v>0</v>
      </c>
      <c r="AS36">
        <v>1.4027122711385076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4.2081369999999998</v>
      </c>
      <c r="AZ36">
        <v>5.1521189999999999</v>
      </c>
      <c r="BA36">
        <v>3.4033350000000002</v>
      </c>
      <c r="BB36">
        <v>1.4921120000000001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86.771132801014488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4.9300529490736595</v>
      </c>
      <c r="M37">
        <v>2.5498682625863767</v>
      </c>
      <c r="N37">
        <v>2.8396829988523331</v>
      </c>
      <c r="O37">
        <v>3.1599431321347531</v>
      </c>
      <c r="P37">
        <v>4.5795867355761422</v>
      </c>
      <c r="Q37">
        <v>0.22999999999999995</v>
      </c>
      <c r="R37">
        <v>0</v>
      </c>
      <c r="S37">
        <v>0</v>
      </c>
      <c r="T37">
        <v>0.96319999999999995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4.5356074829049398</v>
      </c>
      <c r="AC37">
        <v>2.9103730020743472</v>
      </c>
      <c r="AD37">
        <v>3.5450365713702148</v>
      </c>
      <c r="AE37">
        <v>4.7819737788230006</v>
      </c>
      <c r="AF37">
        <v>3.0298600095866486</v>
      </c>
      <c r="AG37">
        <v>4.5024528756479736</v>
      </c>
      <c r="AH37">
        <v>13.595768371002174</v>
      </c>
      <c r="AI37">
        <v>0</v>
      </c>
      <c r="AJ37">
        <v>0</v>
      </c>
      <c r="AK37">
        <v>8.3734261506910244</v>
      </c>
      <c r="AL37">
        <v>0</v>
      </c>
      <c r="AM37">
        <v>0.50497633786961882</v>
      </c>
      <c r="AN37">
        <v>6.6309979895093921E-2</v>
      </c>
      <c r="AO37">
        <v>0</v>
      </c>
      <c r="AP37">
        <v>0</v>
      </c>
      <c r="AQ37">
        <v>7.6083151109565215</v>
      </c>
      <c r="AR37">
        <v>0</v>
      </c>
      <c r="AS37">
        <v>1.4027122711385076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4.2081369999999998</v>
      </c>
      <c r="AZ37">
        <v>5.1521189999999999</v>
      </c>
      <c r="BA37">
        <v>3.4033350000000002</v>
      </c>
      <c r="BB37">
        <v>1.4921120000000001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88.364849020183343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4.9300529490736595</v>
      </c>
      <c r="M38">
        <v>2.5498682625863767</v>
      </c>
      <c r="N38">
        <v>2.8396829988523331</v>
      </c>
      <c r="O38">
        <v>3.1596824853205514</v>
      </c>
      <c r="P38">
        <v>4.5705960598066024</v>
      </c>
      <c r="Q38">
        <v>0.22999999999999995</v>
      </c>
      <c r="R38">
        <v>0</v>
      </c>
      <c r="S38">
        <v>0</v>
      </c>
      <c r="T38">
        <v>0.96319999999999995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4.5356074829049398</v>
      </c>
      <c r="AC38">
        <v>2.9103730020743472</v>
      </c>
      <c r="AD38">
        <v>3.5450365713702148</v>
      </c>
      <c r="AE38">
        <v>4.7819737788230006</v>
      </c>
      <c r="AF38">
        <v>3.0298600095866486</v>
      </c>
      <c r="AG38">
        <v>4.5024528756479736</v>
      </c>
      <c r="AH38">
        <v>13.595768371002174</v>
      </c>
      <c r="AI38">
        <v>0</v>
      </c>
      <c r="AJ38">
        <v>0</v>
      </c>
      <c r="AK38">
        <v>8.3734261506910244</v>
      </c>
      <c r="AL38">
        <v>0</v>
      </c>
      <c r="AM38">
        <v>0.50497633786961882</v>
      </c>
      <c r="AN38">
        <v>6.6309979895093921E-2</v>
      </c>
      <c r="AO38">
        <v>0</v>
      </c>
      <c r="AP38">
        <v>0</v>
      </c>
      <c r="AQ38">
        <v>7.6083151109565215</v>
      </c>
      <c r="AR38">
        <v>0</v>
      </c>
      <c r="AS38">
        <v>1.4027122711385076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4.2081369999999998</v>
      </c>
      <c r="AZ38">
        <v>5.1521189999999999</v>
      </c>
      <c r="BA38">
        <v>3.4033350000000002</v>
      </c>
      <c r="BB38">
        <v>1.4921120000000001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88.355597697599606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4.9300529490736595</v>
      </c>
      <c r="M39">
        <v>2.5498682625863767</v>
      </c>
      <c r="N39">
        <v>2.8396829988523331</v>
      </c>
      <c r="O39">
        <v>3.1596824853205514</v>
      </c>
      <c r="P39">
        <v>4.5705960598066024</v>
      </c>
      <c r="Q39">
        <v>0.22999999999999995</v>
      </c>
      <c r="R39">
        <v>0</v>
      </c>
      <c r="S39">
        <v>0</v>
      </c>
      <c r="T39">
        <v>0.96319999999999995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4.5356074829049398</v>
      </c>
      <c r="AC39">
        <v>2.9103730020743472</v>
      </c>
      <c r="AD39">
        <v>3.5450365713702148</v>
      </c>
      <c r="AE39">
        <v>4.7819737788230006</v>
      </c>
      <c r="AF39">
        <v>3.0298600095866486</v>
      </c>
      <c r="AG39">
        <v>4.5024528756479736</v>
      </c>
      <c r="AH39">
        <v>13.595768371002174</v>
      </c>
      <c r="AI39">
        <v>0</v>
      </c>
      <c r="AJ39">
        <v>0</v>
      </c>
      <c r="AK39">
        <v>8.3734261506910244</v>
      </c>
      <c r="AL39">
        <v>0</v>
      </c>
      <c r="AM39">
        <v>0.50497633786961882</v>
      </c>
      <c r="AN39">
        <v>6.6309979895093921E-2</v>
      </c>
      <c r="AO39">
        <v>0</v>
      </c>
      <c r="AP39">
        <v>0</v>
      </c>
      <c r="AQ39">
        <v>7.6083151109565215</v>
      </c>
      <c r="AR39">
        <v>0</v>
      </c>
      <c r="AS39">
        <v>1.4027122711385076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4.2081369999999998</v>
      </c>
      <c r="AZ39">
        <v>5.1521189999999999</v>
      </c>
      <c r="BA39">
        <v>3.4033350000000002</v>
      </c>
      <c r="BB39">
        <v>1.4921120000000001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88.355597697599606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4.9300529490736595</v>
      </c>
      <c r="M40">
        <v>2.5498682625863767</v>
      </c>
      <c r="N40">
        <v>2.8396829988523331</v>
      </c>
      <c r="O40">
        <v>3.1596824853205514</v>
      </c>
      <c r="P40">
        <v>4.5705960598066024</v>
      </c>
      <c r="Q40">
        <v>0.22999999999999995</v>
      </c>
      <c r="R40">
        <v>0</v>
      </c>
      <c r="S40">
        <v>0</v>
      </c>
      <c r="T40">
        <v>0.96319999999999995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4.5356074829049398</v>
      </c>
      <c r="AC40">
        <v>2.9103730020743472</v>
      </c>
      <c r="AD40">
        <v>3.5450365713702148</v>
      </c>
      <c r="AE40">
        <v>4.7819737788230006</v>
      </c>
      <c r="AF40">
        <v>3.0298600095866486</v>
      </c>
      <c r="AG40">
        <v>4.5024528756479736</v>
      </c>
      <c r="AH40">
        <v>13.595768371002174</v>
      </c>
      <c r="AI40">
        <v>0</v>
      </c>
      <c r="AJ40">
        <v>0</v>
      </c>
      <c r="AK40">
        <v>8.3734261506910244</v>
      </c>
      <c r="AL40">
        <v>0</v>
      </c>
      <c r="AM40">
        <v>0.50497633786961882</v>
      </c>
      <c r="AN40">
        <v>6.6309979895093921E-2</v>
      </c>
      <c r="AO40">
        <v>0</v>
      </c>
      <c r="AP40">
        <v>0</v>
      </c>
      <c r="AQ40">
        <v>7.6083151109565215</v>
      </c>
      <c r="AR40">
        <v>0</v>
      </c>
      <c r="AS40">
        <v>1.4027122711385076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4.2081369999999998</v>
      </c>
      <c r="AZ40">
        <v>5.1521189999999999</v>
      </c>
      <c r="BA40">
        <v>3.4033350000000002</v>
      </c>
      <c r="BB40">
        <v>1.4921120000000001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88.355597697599606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4.9300529490736595</v>
      </c>
      <c r="M41">
        <v>2.5498682625863767</v>
      </c>
      <c r="N41">
        <v>2.8396829988523331</v>
      </c>
      <c r="O41">
        <v>3.1601086073230267</v>
      </c>
      <c r="P41">
        <v>4.5795867355761422</v>
      </c>
      <c r="Q41">
        <v>0.22999999999999995</v>
      </c>
      <c r="R41">
        <v>0</v>
      </c>
      <c r="S41">
        <v>0</v>
      </c>
      <c r="T41">
        <v>1.5613220000000001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4.5356074829049398</v>
      </c>
      <c r="AC41">
        <v>2.9103730020743472</v>
      </c>
      <c r="AD41">
        <v>3.5450365713702148</v>
      </c>
      <c r="AE41">
        <v>4.7819737788230006</v>
      </c>
      <c r="AF41">
        <v>3.0298600095866486</v>
      </c>
      <c r="AG41">
        <v>4.5024528756479736</v>
      </c>
      <c r="AH41">
        <v>13.595768371002174</v>
      </c>
      <c r="AI41">
        <v>0</v>
      </c>
      <c r="AJ41">
        <v>0</v>
      </c>
      <c r="AK41">
        <v>8.3734261506910244</v>
      </c>
      <c r="AL41">
        <v>0</v>
      </c>
      <c r="AM41">
        <v>0.50497633786961882</v>
      </c>
      <c r="AN41">
        <v>6.6309979895093921E-2</v>
      </c>
      <c r="AO41">
        <v>0</v>
      </c>
      <c r="AP41">
        <v>0</v>
      </c>
      <c r="AQ41">
        <v>7.6083151109565215</v>
      </c>
      <c r="AR41">
        <v>0</v>
      </c>
      <c r="AS41">
        <v>1.4027122711385076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4.2081369999999998</v>
      </c>
      <c r="AZ41">
        <v>5.1521189999999999</v>
      </c>
      <c r="BA41">
        <v>3.4033350000000002</v>
      </c>
      <c r="BB41">
        <v>1.4921120000000001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88.963136495371614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4.9300529490736595</v>
      </c>
      <c r="M42">
        <v>2.5498682625863767</v>
      </c>
      <c r="N42">
        <v>2.8396829988523331</v>
      </c>
      <c r="O42">
        <v>3.1601086073230267</v>
      </c>
      <c r="P42">
        <v>4.5795867355761422</v>
      </c>
      <c r="Q42">
        <v>0.22999999999999995</v>
      </c>
      <c r="R42">
        <v>0</v>
      </c>
      <c r="S42">
        <v>0</v>
      </c>
      <c r="T42">
        <v>1.5613220000000001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4.5356074829049398</v>
      </c>
      <c r="AC42">
        <v>2.9103730020743472</v>
      </c>
      <c r="AD42">
        <v>3.5450365713702148</v>
      </c>
      <c r="AE42">
        <v>4.7819737788230006</v>
      </c>
      <c r="AF42">
        <v>3.0298600095866486</v>
      </c>
      <c r="AG42">
        <v>4.5024528756479736</v>
      </c>
      <c r="AH42">
        <v>13.595768371002174</v>
      </c>
      <c r="AI42">
        <v>0</v>
      </c>
      <c r="AJ42">
        <v>0</v>
      </c>
      <c r="AK42">
        <v>8.3734261506910244</v>
      </c>
      <c r="AL42">
        <v>0</v>
      </c>
      <c r="AM42">
        <v>0.50497633786961882</v>
      </c>
      <c r="AN42">
        <v>6.6309979895093921E-2</v>
      </c>
      <c r="AO42">
        <v>0</v>
      </c>
      <c r="AP42">
        <v>0</v>
      </c>
      <c r="AQ42">
        <v>7.6083151109565215</v>
      </c>
      <c r="AR42">
        <v>0</v>
      </c>
      <c r="AS42">
        <v>1.4027122711385076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4.2081369999999998</v>
      </c>
      <c r="AZ42">
        <v>5.1521189999999999</v>
      </c>
      <c r="BA42">
        <v>3.4033350000000002</v>
      </c>
      <c r="BB42">
        <v>1.4921120000000001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88.963136495371614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4.9300529490736595</v>
      </c>
      <c r="M43">
        <v>2.5498682625863767</v>
      </c>
      <c r="N43">
        <v>2.8396829988523331</v>
      </c>
      <c r="O43">
        <v>3.1598960580820816</v>
      </c>
      <c r="P43">
        <v>4.5795867355761422</v>
      </c>
      <c r="Q43">
        <v>0.22999999999999995</v>
      </c>
      <c r="R43">
        <v>0</v>
      </c>
      <c r="S43">
        <v>0</v>
      </c>
      <c r="T43">
        <v>1.5613220000000001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4.5356074829049398</v>
      </c>
      <c r="AC43">
        <v>2.9103730020743472</v>
      </c>
      <c r="AD43">
        <v>3.5450365713702148</v>
      </c>
      <c r="AE43">
        <v>4.7819737788230006</v>
      </c>
      <c r="AF43">
        <v>2.2723949868387505</v>
      </c>
      <c r="AG43">
        <v>4.5024528756479736</v>
      </c>
      <c r="AH43">
        <v>13.595768371002174</v>
      </c>
      <c r="AI43">
        <v>0</v>
      </c>
      <c r="AJ43">
        <v>0</v>
      </c>
      <c r="AK43">
        <v>8.3734261506910244</v>
      </c>
      <c r="AL43">
        <v>0</v>
      </c>
      <c r="AM43">
        <v>0.50497633786961882</v>
      </c>
      <c r="AN43">
        <v>6.6309979895093921E-2</v>
      </c>
      <c r="AO43">
        <v>0</v>
      </c>
      <c r="AP43">
        <v>0</v>
      </c>
      <c r="AQ43">
        <v>7.6083151109565215</v>
      </c>
      <c r="AR43">
        <v>0</v>
      </c>
      <c r="AS43">
        <v>1.4027122711385076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4.2081369999999998</v>
      </c>
      <c r="AZ43">
        <v>5.1521189999999999</v>
      </c>
      <c r="BA43">
        <v>3.4033350000000002</v>
      </c>
      <c r="BB43">
        <v>1.4921120000000001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88.205458923382764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4.9300529490736595</v>
      </c>
      <c r="M44">
        <v>2.5498682625863767</v>
      </c>
      <c r="N44">
        <v>2.8396829988523331</v>
      </c>
      <c r="O44">
        <v>3.1598960580820816</v>
      </c>
      <c r="P44">
        <v>4.5795867355761422</v>
      </c>
      <c r="Q44">
        <v>0.22999999999999995</v>
      </c>
      <c r="R44">
        <v>0</v>
      </c>
      <c r="S44">
        <v>0</v>
      </c>
      <c r="T44">
        <v>1.5613220000000001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4.5356074829049398</v>
      </c>
      <c r="AC44">
        <v>2.9103730020743472</v>
      </c>
      <c r="AD44">
        <v>3.5450365713702148</v>
      </c>
      <c r="AE44">
        <v>4.7819737788230006</v>
      </c>
      <c r="AF44">
        <v>2.2723949868387505</v>
      </c>
      <c r="AG44">
        <v>4.5024528756479736</v>
      </c>
      <c r="AH44">
        <v>13.595768371002174</v>
      </c>
      <c r="AI44">
        <v>0</v>
      </c>
      <c r="AJ44">
        <v>0</v>
      </c>
      <c r="AK44">
        <v>8.3734261506910244</v>
      </c>
      <c r="AL44">
        <v>0</v>
      </c>
      <c r="AM44">
        <v>0.50497633786961882</v>
      </c>
      <c r="AN44">
        <v>6.6309979895093921E-2</v>
      </c>
      <c r="AO44">
        <v>0</v>
      </c>
      <c r="AP44">
        <v>0</v>
      </c>
      <c r="AQ44">
        <v>7.6083151109565215</v>
      </c>
      <c r="AR44">
        <v>0</v>
      </c>
      <c r="AS44">
        <v>1.4027122711385076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4.2081369999999998</v>
      </c>
      <c r="AZ44">
        <v>5.1521189999999999</v>
      </c>
      <c r="BA44">
        <v>3.4033350000000002</v>
      </c>
      <c r="BB44">
        <v>1.4921120000000001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88.205458923382764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4.9300529490736595</v>
      </c>
      <c r="M45">
        <v>2.5498682625863767</v>
      </c>
      <c r="N45">
        <v>2.8397926264608029</v>
      </c>
      <c r="O45">
        <v>3.1601086073230267</v>
      </c>
      <c r="P45">
        <v>4.5795867355761422</v>
      </c>
      <c r="Q45">
        <v>0.28013316890080431</v>
      </c>
      <c r="R45">
        <v>0.41002671009771985</v>
      </c>
      <c r="S45">
        <v>0</v>
      </c>
      <c r="T45">
        <v>1.5613220000000001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4.5356074829049398</v>
      </c>
      <c r="AC45">
        <v>2.9103730020743472</v>
      </c>
      <c r="AD45">
        <v>3.5450365713702148</v>
      </c>
      <c r="AE45">
        <v>4.7819737788230006</v>
      </c>
      <c r="AF45">
        <v>2.2723949868387505</v>
      </c>
      <c r="AG45">
        <v>4.5024528756479736</v>
      </c>
      <c r="AH45">
        <v>13.595768371002174</v>
      </c>
      <c r="AI45">
        <v>0</v>
      </c>
      <c r="AJ45">
        <v>0</v>
      </c>
      <c r="AK45">
        <v>8.3734261506910244</v>
      </c>
      <c r="AL45">
        <v>0</v>
      </c>
      <c r="AM45">
        <v>0.50497633786961882</v>
      </c>
      <c r="AN45">
        <v>6.6309979895093921E-2</v>
      </c>
      <c r="AO45">
        <v>0</v>
      </c>
      <c r="AP45">
        <v>0</v>
      </c>
      <c r="AQ45">
        <v>7.6083151109565215</v>
      </c>
      <c r="AR45">
        <v>0</v>
      </c>
      <c r="AS45">
        <v>3.1114709292885658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4.2081369999999998</v>
      </c>
      <c r="AZ45">
        <v>5.1521189999999999</v>
      </c>
      <c r="BA45">
        <v>3.4033350000000002</v>
      </c>
      <c r="BB45">
        <v>1.4921120000000001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90.374699637380772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4.9300529490736595</v>
      </c>
      <c r="M46">
        <v>2.5498682625863767</v>
      </c>
      <c r="N46">
        <v>2.8397926264608029</v>
      </c>
      <c r="O46">
        <v>3.1601086073230267</v>
      </c>
      <c r="P46">
        <v>4.5795867355761422</v>
      </c>
      <c r="Q46">
        <v>0.28013316890080431</v>
      </c>
      <c r="R46">
        <v>0.41002671009771985</v>
      </c>
      <c r="S46">
        <v>0</v>
      </c>
      <c r="T46">
        <v>1.5613220000000001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4.5356074829049398</v>
      </c>
      <c r="AC46">
        <v>2.9103730020743472</v>
      </c>
      <c r="AD46">
        <v>3.5450365713702148</v>
      </c>
      <c r="AE46">
        <v>4.7819737788230006</v>
      </c>
      <c r="AF46">
        <v>2.2723949868387505</v>
      </c>
      <c r="AG46">
        <v>4.5024528756479736</v>
      </c>
      <c r="AH46">
        <v>13.595768371002174</v>
      </c>
      <c r="AI46">
        <v>0</v>
      </c>
      <c r="AJ46">
        <v>0</v>
      </c>
      <c r="AK46">
        <v>8.3734261506910244</v>
      </c>
      <c r="AL46">
        <v>0</v>
      </c>
      <c r="AM46">
        <v>0.50497633786961882</v>
      </c>
      <c r="AN46">
        <v>6.6309979895093921E-2</v>
      </c>
      <c r="AO46">
        <v>0</v>
      </c>
      <c r="AP46">
        <v>0</v>
      </c>
      <c r="AQ46">
        <v>7.6083151109565215</v>
      </c>
      <c r="AR46">
        <v>0</v>
      </c>
      <c r="AS46">
        <v>3.1114709292885658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4.2081369999999998</v>
      </c>
      <c r="AZ46">
        <v>5.1521189999999999</v>
      </c>
      <c r="BA46">
        <v>3.4033350000000002</v>
      </c>
      <c r="BB46">
        <v>1.4921120000000001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90.374699637380772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4.9300529490736595</v>
      </c>
      <c r="M47">
        <v>2.5498682625863767</v>
      </c>
      <c r="N47">
        <v>2.8397926264608029</v>
      </c>
      <c r="O47">
        <v>3.1601086073230267</v>
      </c>
      <c r="P47">
        <v>4.5795867355761422</v>
      </c>
      <c r="Q47">
        <v>0</v>
      </c>
      <c r="R47">
        <v>0</v>
      </c>
      <c r="S47">
        <v>0</v>
      </c>
      <c r="T47">
        <v>1.5613220000000001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4.5356074829049398</v>
      </c>
      <c r="AC47">
        <v>2.9103730020743472</v>
      </c>
      <c r="AD47">
        <v>3.5450365713702148</v>
      </c>
      <c r="AE47">
        <v>4.7819737788230006</v>
      </c>
      <c r="AF47">
        <v>2.2723949868387505</v>
      </c>
      <c r="AG47">
        <v>4.5024528756479736</v>
      </c>
      <c r="AH47">
        <v>13.595768371002174</v>
      </c>
      <c r="AI47">
        <v>0</v>
      </c>
      <c r="AJ47">
        <v>0</v>
      </c>
      <c r="AK47">
        <v>8.3734261506910244</v>
      </c>
      <c r="AL47">
        <v>0</v>
      </c>
      <c r="AM47">
        <v>0.50497633786961882</v>
      </c>
      <c r="AN47">
        <v>6.6309979895093921E-2</v>
      </c>
      <c r="AO47">
        <v>0</v>
      </c>
      <c r="AP47">
        <v>0</v>
      </c>
      <c r="AQ47">
        <v>7.6083151109565215</v>
      </c>
      <c r="AR47">
        <v>0</v>
      </c>
      <c r="AS47">
        <v>3.1114709292885658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4.2081369999999998</v>
      </c>
      <c r="AZ47">
        <v>5.1521189999999999</v>
      </c>
      <c r="BA47">
        <v>3.4033350000000002</v>
      </c>
      <c r="BB47">
        <v>1.4921120000000001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89.684539758382243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4.9300529490736595</v>
      </c>
      <c r="M48">
        <v>2.5498682625863767</v>
      </c>
      <c r="N48">
        <v>2.8397926264608029</v>
      </c>
      <c r="O48">
        <v>3.1601086073230267</v>
      </c>
      <c r="P48">
        <v>4.5795867355761422</v>
      </c>
      <c r="Q48">
        <v>0</v>
      </c>
      <c r="R48">
        <v>0</v>
      </c>
      <c r="S48">
        <v>0</v>
      </c>
      <c r="T48">
        <v>1.5613220000000001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4.5356074829049398</v>
      </c>
      <c r="AC48">
        <v>2.9103730020743472</v>
      </c>
      <c r="AD48">
        <v>3.5450365713702148</v>
      </c>
      <c r="AE48">
        <v>4.7819737788230006</v>
      </c>
      <c r="AF48">
        <v>2.2723949868387505</v>
      </c>
      <c r="AG48">
        <v>4.5024528756479736</v>
      </c>
      <c r="AH48">
        <v>13.595768371002174</v>
      </c>
      <c r="AI48">
        <v>0</v>
      </c>
      <c r="AJ48">
        <v>0</v>
      </c>
      <c r="AK48">
        <v>8.3734261506910244</v>
      </c>
      <c r="AL48">
        <v>0</v>
      </c>
      <c r="AM48">
        <v>0.50497633786961882</v>
      </c>
      <c r="AN48">
        <v>6.6309979895093921E-2</v>
      </c>
      <c r="AO48">
        <v>0</v>
      </c>
      <c r="AP48">
        <v>0</v>
      </c>
      <c r="AQ48">
        <v>7.6083151109565215</v>
      </c>
      <c r="AR48">
        <v>0</v>
      </c>
      <c r="AS48">
        <v>3.1114709292885658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4.2081369999999998</v>
      </c>
      <c r="AZ48">
        <v>5.1521189999999999</v>
      </c>
      <c r="BA48">
        <v>3.4033350000000002</v>
      </c>
      <c r="BB48">
        <v>1.4921120000000001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89.684539758382243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5.000173040318395</v>
      </c>
      <c r="M49">
        <v>2.5499836049986415</v>
      </c>
      <c r="N49">
        <v>2.8398769990939288</v>
      </c>
      <c r="O49">
        <v>3.1599036191017627</v>
      </c>
      <c r="P49">
        <v>4.5795867355761422</v>
      </c>
      <c r="Q49">
        <v>0</v>
      </c>
      <c r="R49">
        <v>0</v>
      </c>
      <c r="S49">
        <v>0</v>
      </c>
      <c r="T49">
        <v>0.96319999999999995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4.5356074829049398</v>
      </c>
      <c r="AC49">
        <v>2.9103730020743472</v>
      </c>
      <c r="AD49">
        <v>3.5450365713702148</v>
      </c>
      <c r="AE49">
        <v>4.7819737788230006</v>
      </c>
      <c r="AF49">
        <v>2.2723949868387505</v>
      </c>
      <c r="AG49">
        <v>4.5024528756479736</v>
      </c>
      <c r="AH49">
        <v>13.595768371002174</v>
      </c>
      <c r="AI49">
        <v>0</v>
      </c>
      <c r="AJ49">
        <v>0</v>
      </c>
      <c r="AK49">
        <v>8.3734261506910244</v>
      </c>
      <c r="AL49">
        <v>0</v>
      </c>
      <c r="AM49">
        <v>0.50497633786961882</v>
      </c>
      <c r="AN49">
        <v>6.6309979895093921E-2</v>
      </c>
      <c r="AO49">
        <v>0</v>
      </c>
      <c r="AP49">
        <v>0</v>
      </c>
      <c r="AQ49">
        <v>7.6083151109565215</v>
      </c>
      <c r="AR49">
        <v>0</v>
      </c>
      <c r="AS49">
        <v>1.4027122711385076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4.2081369999999998</v>
      </c>
      <c r="AZ49">
        <v>5.1521189999999999</v>
      </c>
      <c r="BA49">
        <v>3.4033350000000002</v>
      </c>
      <c r="BB49">
        <v>1.4921120000000001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87.447773918301039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5.000173040318395</v>
      </c>
      <c r="M50">
        <v>2.5499836049986415</v>
      </c>
      <c r="N50">
        <v>2.8398753820547733</v>
      </c>
      <c r="O50">
        <v>3.1599000304821594</v>
      </c>
      <c r="P50">
        <v>4.5795867355761422</v>
      </c>
      <c r="Q50">
        <v>0</v>
      </c>
      <c r="R50">
        <v>0</v>
      </c>
      <c r="S50">
        <v>0</v>
      </c>
      <c r="T50">
        <v>0.96319999999999995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4.5356074829049398</v>
      </c>
      <c r="AC50">
        <v>2.9103730020743472</v>
      </c>
      <c r="AD50">
        <v>3.5450365713702148</v>
      </c>
      <c r="AE50">
        <v>4.7819737788230006</v>
      </c>
      <c r="AF50">
        <v>2.2723949868387505</v>
      </c>
      <c r="AG50">
        <v>4.5024528756479736</v>
      </c>
      <c r="AH50">
        <v>13.595768371002174</v>
      </c>
      <c r="AI50">
        <v>0</v>
      </c>
      <c r="AJ50">
        <v>0</v>
      </c>
      <c r="AK50">
        <v>8.3734261506910244</v>
      </c>
      <c r="AL50">
        <v>0</v>
      </c>
      <c r="AM50">
        <v>0</v>
      </c>
      <c r="AN50">
        <v>6.6309979895093921E-2</v>
      </c>
      <c r="AO50">
        <v>0</v>
      </c>
      <c r="AP50">
        <v>0</v>
      </c>
      <c r="AQ50">
        <v>7.6083151109565215</v>
      </c>
      <c r="AR50">
        <v>0</v>
      </c>
      <c r="AS50">
        <v>1.4027122711385076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4.2081369999999998</v>
      </c>
      <c r="AZ50">
        <v>5.1521189999999999</v>
      </c>
      <c r="BA50">
        <v>3.4033350000000002</v>
      </c>
      <c r="BB50">
        <v>1.4921120000000001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86.942792374772665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4.8401686370471211</v>
      </c>
      <c r="M51">
        <v>2.5499016389251827</v>
      </c>
      <c r="N51">
        <v>2.8399243124339026</v>
      </c>
      <c r="O51">
        <v>3.1600511881267503</v>
      </c>
      <c r="P51">
        <v>4.5795867355761422</v>
      </c>
      <c r="Q51">
        <v>0</v>
      </c>
      <c r="R51">
        <v>0</v>
      </c>
      <c r="S51">
        <v>0</v>
      </c>
      <c r="T51">
        <v>0.96319999999999995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4.5356074829049398</v>
      </c>
      <c r="AC51">
        <v>2.9103730020743472</v>
      </c>
      <c r="AD51">
        <v>3.5450365713702148</v>
      </c>
      <c r="AE51">
        <v>4.7819737788230006</v>
      </c>
      <c r="AF51">
        <v>2.2723949868387505</v>
      </c>
      <c r="AG51">
        <v>4.5024528756479736</v>
      </c>
      <c r="AH51">
        <v>13.595768371002174</v>
      </c>
      <c r="AI51">
        <v>0</v>
      </c>
      <c r="AJ51">
        <v>0</v>
      </c>
      <c r="AK51">
        <v>8.3734261506910244</v>
      </c>
      <c r="AL51">
        <v>0</v>
      </c>
      <c r="AM51">
        <v>0</v>
      </c>
      <c r="AN51">
        <v>6.6309979895093921E-2</v>
      </c>
      <c r="AO51">
        <v>0</v>
      </c>
      <c r="AP51">
        <v>0</v>
      </c>
      <c r="AQ51">
        <v>7.6083151109565215</v>
      </c>
      <c r="AR51">
        <v>0</v>
      </c>
      <c r="AS51">
        <v>1.4027122711385076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4.2081369999999998</v>
      </c>
      <c r="AZ51">
        <v>5.1521189999999999</v>
      </c>
      <c r="BA51">
        <v>3.4033350000000002</v>
      </c>
      <c r="BB51">
        <v>1.4921120000000001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86.782906093451643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4.8401686370471211</v>
      </c>
      <c r="M52">
        <v>2.5499016389251827</v>
      </c>
      <c r="N52">
        <v>2.8399990775738346</v>
      </c>
      <c r="O52">
        <v>3.1600292843875537</v>
      </c>
      <c r="P52">
        <v>4.5795867355761422</v>
      </c>
      <c r="Q52">
        <v>0</v>
      </c>
      <c r="R52">
        <v>0</v>
      </c>
      <c r="S52">
        <v>0</v>
      </c>
      <c r="T52">
        <v>0.96319999999999995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4.5356074829049398</v>
      </c>
      <c r="AC52">
        <v>2.9103730020743472</v>
      </c>
      <c r="AD52">
        <v>3.5450365713702148</v>
      </c>
      <c r="AE52">
        <v>4.7819737788230006</v>
      </c>
      <c r="AF52">
        <v>2.2723949868387505</v>
      </c>
      <c r="AG52">
        <v>4.5024528756479736</v>
      </c>
      <c r="AH52">
        <v>13.595768371002174</v>
      </c>
      <c r="AI52">
        <v>0</v>
      </c>
      <c r="AJ52">
        <v>0</v>
      </c>
      <c r="AK52">
        <v>8.3734261506910244</v>
      </c>
      <c r="AL52">
        <v>0</v>
      </c>
      <c r="AM52">
        <v>0</v>
      </c>
      <c r="AN52">
        <v>6.6309979895093921E-2</v>
      </c>
      <c r="AO52">
        <v>0</v>
      </c>
      <c r="AP52">
        <v>0</v>
      </c>
      <c r="AQ52">
        <v>7.6083151109565215</v>
      </c>
      <c r="AR52">
        <v>0</v>
      </c>
      <c r="AS52">
        <v>1.4027122711385076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4.2081369999999998</v>
      </c>
      <c r="AZ52">
        <v>5.1521189999999999</v>
      </c>
      <c r="BA52">
        <v>3.4033350000000002</v>
      </c>
      <c r="BB52">
        <v>1.4921120000000001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86.782958954852376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4.8401686370471211</v>
      </c>
      <c r="M53">
        <v>2.5499016389251827</v>
      </c>
      <c r="N53">
        <v>2.8399990775738346</v>
      </c>
      <c r="O53">
        <v>3.1600027869132292</v>
      </c>
      <c r="P53">
        <v>4.5795867355761422</v>
      </c>
      <c r="Q53">
        <v>0</v>
      </c>
      <c r="R53">
        <v>0</v>
      </c>
      <c r="S53">
        <v>0</v>
      </c>
      <c r="T53">
        <v>0.96319999999999995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4.5356074829049398</v>
      </c>
      <c r="AC53">
        <v>2.9103730020743472</v>
      </c>
      <c r="AD53">
        <v>3.5450365713702148</v>
      </c>
      <c r="AE53">
        <v>4.7819737788230006</v>
      </c>
      <c r="AF53">
        <v>2.2723949868387505</v>
      </c>
      <c r="AG53">
        <v>4.5024528756479736</v>
      </c>
      <c r="AH53">
        <v>13.595768371002174</v>
      </c>
      <c r="AI53">
        <v>0</v>
      </c>
      <c r="AJ53">
        <v>0</v>
      </c>
      <c r="AK53">
        <v>8.3734261506910244</v>
      </c>
      <c r="AL53">
        <v>0</v>
      </c>
      <c r="AM53">
        <v>0</v>
      </c>
      <c r="AN53">
        <v>6.6309979895093921E-2</v>
      </c>
      <c r="AO53">
        <v>0</v>
      </c>
      <c r="AP53">
        <v>0</v>
      </c>
      <c r="AQ53">
        <v>7.6083151109565215</v>
      </c>
      <c r="AR53">
        <v>0</v>
      </c>
      <c r="AS53">
        <v>1.4027122711385076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4.2081369999999998</v>
      </c>
      <c r="AZ53">
        <v>5.1521189999999999</v>
      </c>
      <c r="BA53">
        <v>3.4033350000000002</v>
      </c>
      <c r="BB53">
        <v>1.4921120000000001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86.782932457378053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4.8401686370471211</v>
      </c>
      <c r="M54">
        <v>2.5499655863793977</v>
      </c>
      <c r="N54">
        <v>2.8398378185666768</v>
      </c>
      <c r="O54">
        <v>3.1598937293372251</v>
      </c>
      <c r="P54">
        <v>4.5795867355761422</v>
      </c>
      <c r="Q54">
        <v>0</v>
      </c>
      <c r="R54">
        <v>0</v>
      </c>
      <c r="S54">
        <v>0</v>
      </c>
      <c r="T54">
        <v>0.96319999999999995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4.5356074829049398</v>
      </c>
      <c r="AC54">
        <v>2.9103730020743472</v>
      </c>
      <c r="AD54">
        <v>3.5450365713702148</v>
      </c>
      <c r="AE54">
        <v>4.7819737788230006</v>
      </c>
      <c r="AF54">
        <v>2.2723949868387505</v>
      </c>
      <c r="AG54">
        <v>4.5024528756479736</v>
      </c>
      <c r="AH54">
        <v>13.595768371002174</v>
      </c>
      <c r="AI54">
        <v>0</v>
      </c>
      <c r="AJ54">
        <v>0</v>
      </c>
      <c r="AK54">
        <v>8.3734261506910244</v>
      </c>
      <c r="AL54">
        <v>0</v>
      </c>
      <c r="AM54">
        <v>0</v>
      </c>
      <c r="AN54">
        <v>6.6309979895093921E-2</v>
      </c>
      <c r="AO54">
        <v>0</v>
      </c>
      <c r="AP54">
        <v>0</v>
      </c>
      <c r="AQ54">
        <v>7.6083151109565215</v>
      </c>
      <c r="AR54">
        <v>0</v>
      </c>
      <c r="AS54">
        <v>1.4027122711385076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4.2081369999999998</v>
      </c>
      <c r="AZ54">
        <v>5.1521189999999999</v>
      </c>
      <c r="BA54">
        <v>3.4033350000000002</v>
      </c>
      <c r="BB54">
        <v>1.4921120000000001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86.782726088249106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4.8401686370471211</v>
      </c>
      <c r="M55">
        <v>2.5498655367830425</v>
      </c>
      <c r="N55">
        <v>2.8400070215171711</v>
      </c>
      <c r="O55">
        <v>3.1598540365215992</v>
      </c>
      <c r="P55">
        <v>4.5795867355761422</v>
      </c>
      <c r="Q55">
        <v>0</v>
      </c>
      <c r="R55">
        <v>0</v>
      </c>
      <c r="S55">
        <v>0</v>
      </c>
      <c r="T55">
        <v>0.96319999999999995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4.5356074829049398</v>
      </c>
      <c r="AC55">
        <v>2.9103730020743472</v>
      </c>
      <c r="AD55">
        <v>3.5450365713702148</v>
      </c>
      <c r="AE55">
        <v>4.7819737788230006</v>
      </c>
      <c r="AF55">
        <v>2.2723949868387505</v>
      </c>
      <c r="AG55">
        <v>4.5024528756479736</v>
      </c>
      <c r="AH55">
        <v>13.595768371002174</v>
      </c>
      <c r="AI55">
        <v>0</v>
      </c>
      <c r="AJ55">
        <v>0</v>
      </c>
      <c r="AK55">
        <v>8.3734261506910244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7.6083151109565215</v>
      </c>
      <c r="AR55">
        <v>0</v>
      </c>
      <c r="AS55">
        <v>1.7852701877033925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4.2081369999999998</v>
      </c>
      <c r="AZ55">
        <v>5.1521189999999999</v>
      </c>
      <c r="BA55">
        <v>3.4033350000000002</v>
      </c>
      <c r="BB55">
        <v>1.4921120000000001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87.099003485457402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4.8401686370471211</v>
      </c>
      <c r="M56">
        <v>2.5499382474098109</v>
      </c>
      <c r="N56">
        <v>2.8399920804461716</v>
      </c>
      <c r="O56">
        <v>3.1599787687102232</v>
      </c>
      <c r="P56">
        <v>4.5795867355761422</v>
      </c>
      <c r="Q56">
        <v>0</v>
      </c>
      <c r="R56">
        <v>0</v>
      </c>
      <c r="S56">
        <v>0</v>
      </c>
      <c r="T56">
        <v>0.96319999999999995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4.5356074829049398</v>
      </c>
      <c r="AC56">
        <v>2.9103730020743472</v>
      </c>
      <c r="AD56">
        <v>3.5450365713702148</v>
      </c>
      <c r="AE56">
        <v>4.7819737788230006</v>
      </c>
      <c r="AF56">
        <v>2.2723949868387505</v>
      </c>
      <c r="AG56">
        <v>4.5024528756479736</v>
      </c>
      <c r="AH56">
        <v>13.595768371002174</v>
      </c>
      <c r="AI56">
        <v>0</v>
      </c>
      <c r="AJ56">
        <v>0</v>
      </c>
      <c r="AK56">
        <v>8.3734261506910244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7.6083151109565215</v>
      </c>
      <c r="AR56">
        <v>0</v>
      </c>
      <c r="AS56">
        <v>1.7852701877033925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4.2081369999999998</v>
      </c>
      <c r="AZ56">
        <v>5.1521189999999999</v>
      </c>
      <c r="BA56">
        <v>3.4033350000000002</v>
      </c>
      <c r="BB56">
        <v>1.4921120000000001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87.099185987201793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2.8200177355157274</v>
      </c>
      <c r="L57">
        <v>9.14</v>
      </c>
      <c r="M57">
        <v>2.5497615040518635</v>
      </c>
      <c r="N57">
        <v>2.8398393037739038</v>
      </c>
      <c r="O57">
        <v>3.1599605127460473</v>
      </c>
      <c r="P57">
        <v>4.5795867355761422</v>
      </c>
      <c r="Q57">
        <v>0.38961520431893681</v>
      </c>
      <c r="R57">
        <v>0.63999271149674608</v>
      </c>
      <c r="S57">
        <v>0</v>
      </c>
      <c r="T57">
        <v>1.560384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4.5356074829049398</v>
      </c>
      <c r="AC57">
        <v>2.9103730020743472</v>
      </c>
      <c r="AD57">
        <v>3.5450365713702148</v>
      </c>
      <c r="AE57">
        <v>4.7819737788230006</v>
      </c>
      <c r="AF57">
        <v>2.2723949868387505</v>
      </c>
      <c r="AG57">
        <v>4.5024528756479736</v>
      </c>
      <c r="AH57">
        <v>13.595768371002174</v>
      </c>
      <c r="AI57">
        <v>0</v>
      </c>
      <c r="AJ57">
        <v>0</v>
      </c>
      <c r="AK57">
        <v>8.3734261506910244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7.6083151109565215</v>
      </c>
      <c r="AR57">
        <v>0</v>
      </c>
      <c r="AS57">
        <v>1.7852701877033925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4.2081369999999998</v>
      </c>
      <c r="AZ57">
        <v>5.1521189999999999</v>
      </c>
      <c r="BA57">
        <v>3.4033350000000002</v>
      </c>
      <c r="BB57">
        <v>1.4921120000000001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95.845479225491701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2.8200177355157274</v>
      </c>
      <c r="L58">
        <v>9.14</v>
      </c>
      <c r="M58">
        <v>2.5499912059459455</v>
      </c>
      <c r="N58">
        <v>2.839826652784831</v>
      </c>
      <c r="O58">
        <v>3.1599201074887024</v>
      </c>
      <c r="P58">
        <v>4.5795867355761422</v>
      </c>
      <c r="Q58">
        <v>0.38961520431893681</v>
      </c>
      <c r="R58">
        <v>0.63999271149674608</v>
      </c>
      <c r="S58">
        <v>0</v>
      </c>
      <c r="T58">
        <v>1.560384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4.5356074829049398</v>
      </c>
      <c r="AC58">
        <v>2.9103730020743472</v>
      </c>
      <c r="AD58">
        <v>3.5450365713702148</v>
      </c>
      <c r="AE58">
        <v>4.7819737788230006</v>
      </c>
      <c r="AF58">
        <v>2.2723949868387505</v>
      </c>
      <c r="AG58">
        <v>4.5024528756479736</v>
      </c>
      <c r="AH58">
        <v>13.595768371002174</v>
      </c>
      <c r="AI58">
        <v>0</v>
      </c>
      <c r="AJ58">
        <v>0</v>
      </c>
      <c r="AK58">
        <v>8.3734261506910244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7.6083151109565215</v>
      </c>
      <c r="AR58">
        <v>0</v>
      </c>
      <c r="AS58">
        <v>1.7852701877033925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4.2081369999999998</v>
      </c>
      <c r="AZ58">
        <v>5.1521189999999999</v>
      </c>
      <c r="BA58">
        <v>3.4033350000000002</v>
      </c>
      <c r="BB58">
        <v>1.4921120000000001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95.845655871139357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2.8199958801730718</v>
      </c>
      <c r="L59">
        <v>5.8196922822851649</v>
      </c>
      <c r="M59">
        <v>2.5499977581215827</v>
      </c>
      <c r="N59">
        <v>2.8399594933983683</v>
      </c>
      <c r="O59">
        <v>3.1599358065602696</v>
      </c>
      <c r="P59">
        <v>4.5795867355761422</v>
      </c>
      <c r="Q59">
        <v>0.38961520431893681</v>
      </c>
      <c r="R59">
        <v>0.63999271149674608</v>
      </c>
      <c r="S59">
        <v>0</v>
      </c>
      <c r="T59">
        <v>1.560384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4.5356074829049398</v>
      </c>
      <c r="AC59">
        <v>2.9103730020743472</v>
      </c>
      <c r="AD59">
        <v>3.5450365713702148</v>
      </c>
      <c r="AE59">
        <v>4.7819737788230006</v>
      </c>
      <c r="AF59">
        <v>2.2723949868387505</v>
      </c>
      <c r="AG59">
        <v>4.5024528756479736</v>
      </c>
      <c r="AH59">
        <v>13.595768371002174</v>
      </c>
      <c r="AI59">
        <v>0</v>
      </c>
      <c r="AJ59">
        <v>0</v>
      </c>
      <c r="AK59">
        <v>8.3734261506910244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7.6083151109565215</v>
      </c>
      <c r="AR59">
        <v>0</v>
      </c>
      <c r="AS59">
        <v>1.7852701877033925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4.2081369999999998</v>
      </c>
      <c r="AZ59">
        <v>5.1521189999999999</v>
      </c>
      <c r="BA59">
        <v>3.4033350000000002</v>
      </c>
      <c r="BB59">
        <v>1.4921120000000001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92.525481389942613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2.8199958801730718</v>
      </c>
      <c r="L60">
        <v>7.53</v>
      </c>
      <c r="M60">
        <v>2.5498539572823868</v>
      </c>
      <c r="N60">
        <v>2.8399027118929383</v>
      </c>
      <c r="O60">
        <v>3.1598075187414718</v>
      </c>
      <c r="P60">
        <v>4.5795867355761422</v>
      </c>
      <c r="Q60">
        <v>0.38959718019801975</v>
      </c>
      <c r="R60">
        <v>0.63984567791706837</v>
      </c>
      <c r="S60">
        <v>0</v>
      </c>
      <c r="T60">
        <v>1.560384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4.5356074829049398</v>
      </c>
      <c r="AC60">
        <v>2.9103730020743472</v>
      </c>
      <c r="AD60">
        <v>3.5450365713702148</v>
      </c>
      <c r="AE60">
        <v>4.7819737788230006</v>
      </c>
      <c r="AF60">
        <v>2.2723949868387505</v>
      </c>
      <c r="AG60">
        <v>4.5024528756479736</v>
      </c>
      <c r="AH60">
        <v>13.595768371002174</v>
      </c>
      <c r="AI60">
        <v>0</v>
      </c>
      <c r="AJ60">
        <v>0</v>
      </c>
      <c r="AK60">
        <v>8.3734261506910244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7.6083151109565215</v>
      </c>
      <c r="AR60">
        <v>0</v>
      </c>
      <c r="AS60">
        <v>1.7852701877033925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4.2081369999999998</v>
      </c>
      <c r="AZ60">
        <v>5.1521189999999999</v>
      </c>
      <c r="BA60">
        <v>3.4033350000000002</v>
      </c>
      <c r="BB60">
        <v>1.4921120000000001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94.23529517979344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2.8199958801730718</v>
      </c>
      <c r="L61">
        <v>9.14</v>
      </c>
      <c r="M61">
        <v>2.5499574406233205</v>
      </c>
      <c r="N61">
        <v>2.8398299588879521</v>
      </c>
      <c r="O61">
        <v>3.1599089345223748</v>
      </c>
      <c r="P61">
        <v>4.5795867355761422</v>
      </c>
      <c r="Q61">
        <v>0.38959718019801975</v>
      </c>
      <c r="R61">
        <v>0.63984567791706837</v>
      </c>
      <c r="S61">
        <v>0</v>
      </c>
      <c r="T61">
        <v>1.560384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4.5356074829049398</v>
      </c>
      <c r="AC61">
        <v>2.9103730020743472</v>
      </c>
      <c r="AD61">
        <v>3.5450365713702148</v>
      </c>
      <c r="AE61">
        <v>4.7819737788230006</v>
      </c>
      <c r="AF61">
        <v>2.2723949868387505</v>
      </c>
      <c r="AG61">
        <v>4.5024528756479736</v>
      </c>
      <c r="AH61">
        <v>13.595768371002174</v>
      </c>
      <c r="AI61">
        <v>0</v>
      </c>
      <c r="AJ61">
        <v>0</v>
      </c>
      <c r="AK61">
        <v>8.3734261506910244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7.6083151109565215</v>
      </c>
      <c r="AR61">
        <v>0</v>
      </c>
      <c r="AS61">
        <v>1.7852701877033925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4.2081369999999998</v>
      </c>
      <c r="AZ61">
        <v>5.1521189999999999</v>
      </c>
      <c r="BA61">
        <v>3.4033350000000002</v>
      </c>
      <c r="BB61">
        <v>1.4921120000000001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95.845427325910279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2.8199958801730718</v>
      </c>
      <c r="L62">
        <v>9.14</v>
      </c>
      <c r="M62">
        <v>2.5497868140735958</v>
      </c>
      <c r="N62">
        <v>2.8399965032889183</v>
      </c>
      <c r="O62">
        <v>3.160010546039405</v>
      </c>
      <c r="P62">
        <v>4.5795867355761422</v>
      </c>
      <c r="Q62">
        <v>0.38959718019801975</v>
      </c>
      <c r="R62">
        <v>0.63984567791706837</v>
      </c>
      <c r="S62">
        <v>0</v>
      </c>
      <c r="T62">
        <v>1.560384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4.5356074829049398</v>
      </c>
      <c r="AC62">
        <v>2.9103730020743472</v>
      </c>
      <c r="AD62">
        <v>3.5450365713702148</v>
      </c>
      <c r="AE62">
        <v>4.7819737788230006</v>
      </c>
      <c r="AF62">
        <v>2.2723949868387505</v>
      </c>
      <c r="AG62">
        <v>4.5024528756479736</v>
      </c>
      <c r="AH62">
        <v>13.595768371002174</v>
      </c>
      <c r="AI62">
        <v>0</v>
      </c>
      <c r="AJ62">
        <v>0</v>
      </c>
      <c r="AK62">
        <v>8.3734261506910244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7.6083151109565215</v>
      </c>
      <c r="AR62">
        <v>0</v>
      </c>
      <c r="AS62">
        <v>1.7852701877033925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4.2081369999999998</v>
      </c>
      <c r="AZ62">
        <v>5.1521189999999999</v>
      </c>
      <c r="BA62">
        <v>3.4033350000000002</v>
      </c>
      <c r="BB62">
        <v>1.4921120000000001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95.845524855278555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2.8199958801730718</v>
      </c>
      <c r="L63">
        <v>9.14</v>
      </c>
      <c r="M63">
        <v>2.5499069892880328</v>
      </c>
      <c r="N63">
        <v>2.8398870104921943</v>
      </c>
      <c r="O63">
        <v>3.1599007599056219</v>
      </c>
      <c r="P63">
        <v>4.5795867355761422</v>
      </c>
      <c r="Q63">
        <v>0.38959718019801975</v>
      </c>
      <c r="R63">
        <v>0.63984567791706837</v>
      </c>
      <c r="S63">
        <v>0</v>
      </c>
      <c r="T63">
        <v>1.560384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4.5356074829049398</v>
      </c>
      <c r="AC63">
        <v>2.9103730020743472</v>
      </c>
      <c r="AD63">
        <v>3.5450365713702148</v>
      </c>
      <c r="AE63">
        <v>4.7819737788230006</v>
      </c>
      <c r="AF63">
        <v>2.2723949868387505</v>
      </c>
      <c r="AG63">
        <v>4.5024528756479736</v>
      </c>
      <c r="AH63">
        <v>13.595768371002174</v>
      </c>
      <c r="AI63">
        <v>0</v>
      </c>
      <c r="AJ63">
        <v>0</v>
      </c>
      <c r="AK63">
        <v>8.3734261506910244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7.6083151109565215</v>
      </c>
      <c r="AR63">
        <v>0</v>
      </c>
      <c r="AS63">
        <v>2.0403087987466493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4.2081369999999998</v>
      </c>
      <c r="AZ63">
        <v>5.1521189999999999</v>
      </c>
      <c r="BA63">
        <v>3.4033350000000002</v>
      </c>
      <c r="BB63">
        <v>1.4921120000000001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96.100464362605749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2.8199958801730718</v>
      </c>
      <c r="L64">
        <v>9.14</v>
      </c>
      <c r="M64">
        <v>2.5499727417606244</v>
      </c>
      <c r="N64">
        <v>2.8398870104921943</v>
      </c>
      <c r="O64">
        <v>3.1599007599056219</v>
      </c>
      <c r="P64">
        <v>4.5795867355761422</v>
      </c>
      <c r="Q64">
        <v>0.38959718019801975</v>
      </c>
      <c r="R64">
        <v>0.63984567791706837</v>
      </c>
      <c r="S64">
        <v>0</v>
      </c>
      <c r="T64">
        <v>1.560384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4.5356074829049398</v>
      </c>
      <c r="AC64">
        <v>2.9103730020743472</v>
      </c>
      <c r="AD64">
        <v>3.5450365713702148</v>
      </c>
      <c r="AE64">
        <v>4.7819737788230006</v>
      </c>
      <c r="AF64">
        <v>2.2723949868387505</v>
      </c>
      <c r="AG64">
        <v>4.5024528756479736</v>
      </c>
      <c r="AH64">
        <v>13.595768371002174</v>
      </c>
      <c r="AI64">
        <v>0</v>
      </c>
      <c r="AJ64">
        <v>0</v>
      </c>
      <c r="AK64">
        <v>8.3734261506910244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7.6083151109565215</v>
      </c>
      <c r="AR64">
        <v>0</v>
      </c>
      <c r="AS64">
        <v>2.0403087987466493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4.2081369999999998</v>
      </c>
      <c r="AZ64">
        <v>5.1521189999999999</v>
      </c>
      <c r="BA64">
        <v>3.4033350000000002</v>
      </c>
      <c r="BB64">
        <v>1.4921120000000001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96.100530115078328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3.9973268405625635E-6</v>
      </c>
      <c r="M65">
        <v>2.5498881545249112</v>
      </c>
      <c r="N65">
        <v>2.8398870104921943</v>
      </c>
      <c r="O65">
        <v>3.1599007599056219</v>
      </c>
      <c r="P65">
        <v>4.5795867355761422</v>
      </c>
      <c r="Q65">
        <v>0</v>
      </c>
      <c r="R65">
        <v>0</v>
      </c>
      <c r="S65">
        <v>0</v>
      </c>
      <c r="T65">
        <v>0.86687999999999998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4.5356074829049398</v>
      </c>
      <c r="AC65">
        <v>2.9103730020743472</v>
      </c>
      <c r="AD65">
        <v>3.5450365713702148</v>
      </c>
      <c r="AE65">
        <v>4.7819737788230006</v>
      </c>
      <c r="AF65">
        <v>2.2723949868387505</v>
      </c>
      <c r="AG65">
        <v>4.5024528756479736</v>
      </c>
      <c r="AH65">
        <v>13.595768371002174</v>
      </c>
      <c r="AI65">
        <v>0</v>
      </c>
      <c r="AJ65">
        <v>0</v>
      </c>
      <c r="AK65">
        <v>8.3734261506910244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7.6083151109565215</v>
      </c>
      <c r="AR65">
        <v>0</v>
      </c>
      <c r="AS65">
        <v>1.7852701877033925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4.2081369999999998</v>
      </c>
      <c r="AZ65">
        <v>5.1521189999999999</v>
      </c>
      <c r="BA65">
        <v>3.4033350000000002</v>
      </c>
      <c r="BB65">
        <v>1.4921120000000001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82.162468175838043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2.5497992108667527</v>
      </c>
      <c r="N66">
        <v>2.8398870104921943</v>
      </c>
      <c r="O66">
        <v>3.1599007599056219</v>
      </c>
      <c r="P66">
        <v>4.5795867355761422</v>
      </c>
      <c r="Q66">
        <v>0</v>
      </c>
      <c r="R66">
        <v>0</v>
      </c>
      <c r="S66">
        <v>0</v>
      </c>
      <c r="T66">
        <v>0.86687999999999998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4.5356074829049398</v>
      </c>
      <c r="AC66">
        <v>2.9103730020743472</v>
      </c>
      <c r="AD66">
        <v>3.5450365713702148</v>
      </c>
      <c r="AE66">
        <v>4.7819737788230006</v>
      </c>
      <c r="AF66">
        <v>2.2723949868387505</v>
      </c>
      <c r="AG66">
        <v>4.5024528756479736</v>
      </c>
      <c r="AH66">
        <v>13.595768371002174</v>
      </c>
      <c r="AI66">
        <v>0</v>
      </c>
      <c r="AJ66">
        <v>0</v>
      </c>
      <c r="AK66">
        <v>8.3734261506910244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7.6083151109565215</v>
      </c>
      <c r="AR66">
        <v>0</v>
      </c>
      <c r="AS66">
        <v>1.7852701877033925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4.2081369999999998</v>
      </c>
      <c r="AZ66">
        <v>5.1521189999999999</v>
      </c>
      <c r="BA66">
        <v>3.4033350000000002</v>
      </c>
      <c r="BB66">
        <v>1.4921120000000001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82.162375234853045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4.1093594781435769E-6</v>
      </c>
      <c r="M67">
        <v>2.5498682625863767</v>
      </c>
      <c r="N67">
        <v>2.8398870104921943</v>
      </c>
      <c r="O67">
        <v>3.1599007599056219</v>
      </c>
      <c r="P67">
        <v>4.5795867355761422</v>
      </c>
      <c r="Q67">
        <v>0</v>
      </c>
      <c r="R67">
        <v>0</v>
      </c>
      <c r="S67">
        <v>0</v>
      </c>
      <c r="T67">
        <v>0.86687999999999998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4.5356074829049398</v>
      </c>
      <c r="AC67">
        <v>2.9103730020743472</v>
      </c>
      <c r="AD67">
        <v>3.5450365713702148</v>
      </c>
      <c r="AE67">
        <v>4.845733386803917</v>
      </c>
      <c r="AF67">
        <v>2.2723949868387505</v>
      </c>
      <c r="AG67">
        <v>4.5024528756479736</v>
      </c>
      <c r="AH67">
        <v>13.595768371002174</v>
      </c>
      <c r="AI67">
        <v>0</v>
      </c>
      <c r="AJ67">
        <v>0</v>
      </c>
      <c r="AK67">
        <v>8.3734261506910244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7.6083151109565215</v>
      </c>
      <c r="AR67">
        <v>0</v>
      </c>
      <c r="AS67">
        <v>1.7852701877033925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4.2081369999999998</v>
      </c>
      <c r="AZ67">
        <v>5.1521189999999999</v>
      </c>
      <c r="BA67">
        <v>3.4033350000000002</v>
      </c>
      <c r="BB67">
        <v>1.4921120000000001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82.226208003913058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4.1093594781435769E-6</v>
      </c>
      <c r="M68">
        <v>2.5498682625863767</v>
      </c>
      <c r="N68">
        <v>2.8398870104921943</v>
      </c>
      <c r="O68">
        <v>3.1599007599056219</v>
      </c>
      <c r="P68">
        <v>4.5795867355761422</v>
      </c>
      <c r="Q68">
        <v>0</v>
      </c>
      <c r="R68">
        <v>0</v>
      </c>
      <c r="S68">
        <v>0</v>
      </c>
      <c r="T68">
        <v>0.86687999999999998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4.5356074829049398</v>
      </c>
      <c r="AC68">
        <v>2.9103730020743472</v>
      </c>
      <c r="AD68">
        <v>3.5450365713702148</v>
      </c>
      <c r="AE68">
        <v>4.845733386803917</v>
      </c>
      <c r="AF68">
        <v>2.2723949868387505</v>
      </c>
      <c r="AG68">
        <v>4.5024528756479736</v>
      </c>
      <c r="AH68">
        <v>13.595768371002174</v>
      </c>
      <c r="AI68">
        <v>0</v>
      </c>
      <c r="AJ68">
        <v>0</v>
      </c>
      <c r="AK68">
        <v>8.3734261506910244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7.6083151109565215</v>
      </c>
      <c r="AR68">
        <v>0</v>
      </c>
      <c r="AS68">
        <v>1.7852701877033925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4.2081369999999998</v>
      </c>
      <c r="AZ68">
        <v>5.1521189999999999</v>
      </c>
      <c r="BA68">
        <v>3.4033350000000002</v>
      </c>
      <c r="BB68">
        <v>1.4921120000000001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82.226208003913058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2.5498682625863767</v>
      </c>
      <c r="N69">
        <v>2.8398870104921943</v>
      </c>
      <c r="O69">
        <v>3.1599007599056219</v>
      </c>
      <c r="P69">
        <v>4.5795867355761422</v>
      </c>
      <c r="Q69">
        <v>0</v>
      </c>
      <c r="R69">
        <v>0</v>
      </c>
      <c r="S69">
        <v>0</v>
      </c>
      <c r="T69">
        <v>0.96319999999999995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4.5356074829049398</v>
      </c>
      <c r="AC69">
        <v>2.9103730020743472</v>
      </c>
      <c r="AD69">
        <v>3.5450365713702148</v>
      </c>
      <c r="AE69">
        <v>4.845733386803917</v>
      </c>
      <c r="AF69">
        <v>2.2723949868387505</v>
      </c>
      <c r="AG69">
        <v>4.5024528756479736</v>
      </c>
      <c r="AH69">
        <v>13.595768371002174</v>
      </c>
      <c r="AI69">
        <v>0</v>
      </c>
      <c r="AJ69">
        <v>0</v>
      </c>
      <c r="AK69">
        <v>8.3734261506910244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7.6083151109565215</v>
      </c>
      <c r="AR69">
        <v>0</v>
      </c>
      <c r="AS69">
        <v>2.1040684515074637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4.2081369999999998</v>
      </c>
      <c r="AZ69">
        <v>5.1521189999999999</v>
      </c>
      <c r="BA69">
        <v>3.4033350000000002</v>
      </c>
      <c r="BB69">
        <v>1.4921120000000001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82.641322158357653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2.5498682625863767</v>
      </c>
      <c r="N70">
        <v>2.8398870104921943</v>
      </c>
      <c r="O70">
        <v>3.1599007599056219</v>
      </c>
      <c r="P70">
        <v>4.5795867355761422</v>
      </c>
      <c r="Q70">
        <v>0</v>
      </c>
      <c r="R70">
        <v>0</v>
      </c>
      <c r="S70">
        <v>0</v>
      </c>
      <c r="T70">
        <v>0.96319999999999995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4.5356074829049398</v>
      </c>
      <c r="AC70">
        <v>2.9103730020743472</v>
      </c>
      <c r="AD70">
        <v>3.5450365713702148</v>
      </c>
      <c r="AE70">
        <v>4.845733386803917</v>
      </c>
      <c r="AF70">
        <v>2.2723949868387505</v>
      </c>
      <c r="AG70">
        <v>4.5024528756479736</v>
      </c>
      <c r="AH70">
        <v>13.595768371002174</v>
      </c>
      <c r="AI70">
        <v>0</v>
      </c>
      <c r="AJ70">
        <v>0</v>
      </c>
      <c r="AK70">
        <v>8.3734261506910244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7.6083151109565215</v>
      </c>
      <c r="AR70">
        <v>0</v>
      </c>
      <c r="AS70">
        <v>2.1040684515074637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4.2081369999999998</v>
      </c>
      <c r="AZ70">
        <v>5.1521189999999999</v>
      </c>
      <c r="BA70">
        <v>3.4033350000000002</v>
      </c>
      <c r="BB70">
        <v>1.4921120000000001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82.641322158357653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2.5498682625863767</v>
      </c>
      <c r="N71">
        <v>2.8398870104921943</v>
      </c>
      <c r="O71">
        <v>3.1599007599056219</v>
      </c>
      <c r="P71">
        <v>4.5795867355761422</v>
      </c>
      <c r="Q71">
        <v>0</v>
      </c>
      <c r="R71">
        <v>0</v>
      </c>
      <c r="S71">
        <v>0</v>
      </c>
      <c r="T71">
        <v>0.96319999999999995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4.5356074829049398</v>
      </c>
      <c r="AC71">
        <v>2.9103730020743472</v>
      </c>
      <c r="AD71">
        <v>3.5450365713702148</v>
      </c>
      <c r="AE71">
        <v>4.845733386803917</v>
      </c>
      <c r="AF71">
        <v>2.2723949868387505</v>
      </c>
      <c r="AG71">
        <v>4.5024528756479736</v>
      </c>
      <c r="AH71">
        <v>13.595768371002174</v>
      </c>
      <c r="AI71">
        <v>0</v>
      </c>
      <c r="AJ71">
        <v>0</v>
      </c>
      <c r="AK71">
        <v>8.3734261506910244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7.6083151109565215</v>
      </c>
      <c r="AR71">
        <v>0</v>
      </c>
      <c r="AS71">
        <v>2.1040684515074637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4.2081369999999998</v>
      </c>
      <c r="AZ71">
        <v>5.1521189999999999</v>
      </c>
      <c r="BA71">
        <v>3.4033350000000002</v>
      </c>
      <c r="BB71">
        <v>1.4921120000000001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82.641322158357653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2.5498682625863767</v>
      </c>
      <c r="N72">
        <v>2.8398870104921943</v>
      </c>
      <c r="O72">
        <v>3.1599007599056219</v>
      </c>
      <c r="P72">
        <v>4.5795867355761422</v>
      </c>
      <c r="Q72">
        <v>0</v>
      </c>
      <c r="R72">
        <v>0</v>
      </c>
      <c r="S72">
        <v>0</v>
      </c>
      <c r="T72">
        <v>0.96319999999999995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4.5356074829049398</v>
      </c>
      <c r="AC72">
        <v>2.9103730020743472</v>
      </c>
      <c r="AD72">
        <v>3.5450365713702148</v>
      </c>
      <c r="AE72">
        <v>4.845733386803917</v>
      </c>
      <c r="AF72">
        <v>2.2723949868387505</v>
      </c>
      <c r="AG72">
        <v>4.5024528756479736</v>
      </c>
      <c r="AH72">
        <v>13.595768371002174</v>
      </c>
      <c r="AI72">
        <v>0</v>
      </c>
      <c r="AJ72">
        <v>0</v>
      </c>
      <c r="AK72">
        <v>8.3734261506910244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7.6083151109565215</v>
      </c>
      <c r="AR72">
        <v>0</v>
      </c>
      <c r="AS72">
        <v>2.1040684515074637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4.2081369999999998</v>
      </c>
      <c r="AZ72">
        <v>5.1521189999999999</v>
      </c>
      <c r="BA72">
        <v>3.4033350000000002</v>
      </c>
      <c r="BB72">
        <v>1.4921120000000001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82.641322158357653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2.5498682625863767</v>
      </c>
      <c r="N73">
        <v>2.8398870104921943</v>
      </c>
      <c r="O73">
        <v>3.1599007599056219</v>
      </c>
      <c r="P73">
        <v>4.5795867355761422</v>
      </c>
      <c r="Q73">
        <v>0</v>
      </c>
      <c r="R73">
        <v>0</v>
      </c>
      <c r="S73">
        <v>0</v>
      </c>
      <c r="T73">
        <v>0.96319999999999995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4.5356074829049398</v>
      </c>
      <c r="AC73">
        <v>2.9103730020743472</v>
      </c>
      <c r="AD73">
        <v>3.5450365713702148</v>
      </c>
      <c r="AE73">
        <v>4.845733386803917</v>
      </c>
      <c r="AF73">
        <v>2.2723949868387505</v>
      </c>
      <c r="AG73">
        <v>4.5024528756479736</v>
      </c>
      <c r="AH73">
        <v>13.595768371002174</v>
      </c>
      <c r="AI73">
        <v>0</v>
      </c>
      <c r="AJ73">
        <v>0</v>
      </c>
      <c r="AK73">
        <v>8.3734261506910244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7.6083151109565215</v>
      </c>
      <c r="AR73">
        <v>0</v>
      </c>
      <c r="AS73">
        <v>2.1040684515074637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4.2081369999999998</v>
      </c>
      <c r="AZ73">
        <v>5.1521189999999999</v>
      </c>
      <c r="BA73">
        <v>3.4033350000000002</v>
      </c>
      <c r="BB73">
        <v>1.4921120000000001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82.641322158357653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2.5498682625863767</v>
      </c>
      <c r="N74">
        <v>2.8398870104921943</v>
      </c>
      <c r="O74">
        <v>3.1599007599056219</v>
      </c>
      <c r="P74">
        <v>4.5795867355761422</v>
      </c>
      <c r="Q74">
        <v>0</v>
      </c>
      <c r="R74">
        <v>0</v>
      </c>
      <c r="S74">
        <v>0</v>
      </c>
      <c r="T74">
        <v>0.96319999999999995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4.5356074829049398</v>
      </c>
      <c r="AC74">
        <v>2.9103730020743472</v>
      </c>
      <c r="AD74">
        <v>3.5450365713702148</v>
      </c>
      <c r="AE74">
        <v>4.845733386803917</v>
      </c>
      <c r="AF74">
        <v>2.2723949868387505</v>
      </c>
      <c r="AG74">
        <v>4.5024528756479736</v>
      </c>
      <c r="AH74">
        <v>13.595768371002174</v>
      </c>
      <c r="AI74">
        <v>0</v>
      </c>
      <c r="AJ74">
        <v>0</v>
      </c>
      <c r="AK74">
        <v>8.3734261506910244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7.6083151109565215</v>
      </c>
      <c r="AR74">
        <v>0</v>
      </c>
      <c r="AS74">
        <v>2.1040684515074637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4.2081369999999998</v>
      </c>
      <c r="AZ74">
        <v>5.1521189999999999</v>
      </c>
      <c r="BA74">
        <v>3.4033350000000002</v>
      </c>
      <c r="BB74">
        <v>1.4921120000000001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82.641322158357653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2.8200176954766221</v>
      </c>
      <c r="L75">
        <v>9.14</v>
      </c>
      <c r="M75">
        <v>2.5498682625863767</v>
      </c>
      <c r="N75">
        <v>2.8398870104921943</v>
      </c>
      <c r="O75">
        <v>3.1599007599056219</v>
      </c>
      <c r="P75">
        <v>4.5795867355761422</v>
      </c>
      <c r="Q75">
        <v>0.38961520431893681</v>
      </c>
      <c r="R75">
        <v>0.63999271149674608</v>
      </c>
      <c r="S75">
        <v>0</v>
      </c>
      <c r="T75">
        <v>1.560384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4.5356074829049398</v>
      </c>
      <c r="AC75">
        <v>2.9103730020743472</v>
      </c>
      <c r="AD75">
        <v>3.5450365713702148</v>
      </c>
      <c r="AE75">
        <v>4.845733386803917</v>
      </c>
      <c r="AF75">
        <v>3.0298600095866486</v>
      </c>
      <c r="AG75">
        <v>4.5024528756479736</v>
      </c>
      <c r="AH75">
        <v>13.595768371002174</v>
      </c>
      <c r="AI75">
        <v>0</v>
      </c>
      <c r="AJ75">
        <v>0</v>
      </c>
      <c r="AK75">
        <v>8.3734261506910244</v>
      </c>
      <c r="AL75">
        <v>0</v>
      </c>
      <c r="AM75">
        <v>0.50497633786961882</v>
      </c>
      <c r="AN75">
        <v>0</v>
      </c>
      <c r="AO75">
        <v>0</v>
      </c>
      <c r="AP75">
        <v>0</v>
      </c>
      <c r="AQ75">
        <v>7.6083151109565215</v>
      </c>
      <c r="AR75">
        <v>0</v>
      </c>
      <c r="AS75">
        <v>2.1040684515074637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4.2081369999999998</v>
      </c>
      <c r="AZ75">
        <v>5.1521189999999999</v>
      </c>
      <c r="BA75">
        <v>3.4033350000000002</v>
      </c>
      <c r="BB75">
        <v>1.4921120000000001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97.490573130267464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2.8200176954766221</v>
      </c>
      <c r="L76">
        <v>9.14</v>
      </c>
      <c r="M76">
        <v>2.5498682625863767</v>
      </c>
      <c r="N76">
        <v>2.8398870104921943</v>
      </c>
      <c r="O76">
        <v>3.1599007599056219</v>
      </c>
      <c r="P76">
        <v>4.5795867355761422</v>
      </c>
      <c r="Q76">
        <v>0.38961520431893681</v>
      </c>
      <c r="R76">
        <v>0.63999271149674608</v>
      </c>
      <c r="S76">
        <v>0</v>
      </c>
      <c r="T76">
        <v>1.560384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4.5356074829049398</v>
      </c>
      <c r="AC76">
        <v>2.9103730020743472</v>
      </c>
      <c r="AD76">
        <v>3.5450365713702148</v>
      </c>
      <c r="AE76">
        <v>4.845733386803917</v>
      </c>
      <c r="AF76">
        <v>3.0298600095866486</v>
      </c>
      <c r="AG76">
        <v>4.5024528756479736</v>
      </c>
      <c r="AH76">
        <v>13.595768371002174</v>
      </c>
      <c r="AI76">
        <v>0</v>
      </c>
      <c r="AJ76">
        <v>0</v>
      </c>
      <c r="AK76">
        <v>8.3734261506910244</v>
      </c>
      <c r="AL76">
        <v>0</v>
      </c>
      <c r="AM76">
        <v>0.50497633786961882</v>
      </c>
      <c r="AN76">
        <v>0</v>
      </c>
      <c r="AO76">
        <v>0</v>
      </c>
      <c r="AP76">
        <v>0</v>
      </c>
      <c r="AQ76">
        <v>7.6083151109565215</v>
      </c>
      <c r="AR76">
        <v>0</v>
      </c>
      <c r="AS76">
        <v>2.1040684515074637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4.2081369999999998</v>
      </c>
      <c r="AZ76">
        <v>5.1521189999999999</v>
      </c>
      <c r="BA76">
        <v>3.4033350000000002</v>
      </c>
      <c r="BB76">
        <v>1.4921120000000001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97.490573130267464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2.7200632671712728</v>
      </c>
      <c r="L77">
        <v>9.0299383303692249</v>
      </c>
      <c r="M77">
        <v>2.5498682625863767</v>
      </c>
      <c r="N77">
        <v>2.8398870104921943</v>
      </c>
      <c r="O77">
        <v>3.1599007599056219</v>
      </c>
      <c r="P77">
        <v>4.5795867355761422</v>
      </c>
      <c r="Q77">
        <v>0.38961520431893681</v>
      </c>
      <c r="R77">
        <v>0.63999271149674608</v>
      </c>
      <c r="S77">
        <v>0</v>
      </c>
      <c r="T77">
        <v>1.560384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4.5356074829049398</v>
      </c>
      <c r="AC77">
        <v>2.9103730020743472</v>
      </c>
      <c r="AD77">
        <v>3.5450365713702148</v>
      </c>
      <c r="AE77">
        <v>4.845733386803917</v>
      </c>
      <c r="AF77">
        <v>3.0298600095866486</v>
      </c>
      <c r="AG77">
        <v>4.5024528756479736</v>
      </c>
      <c r="AH77">
        <v>13.595768371002174</v>
      </c>
      <c r="AI77">
        <v>0</v>
      </c>
      <c r="AJ77">
        <v>0</v>
      </c>
      <c r="AK77">
        <v>8.3734261506910244</v>
      </c>
      <c r="AL77">
        <v>0</v>
      </c>
      <c r="AM77">
        <v>1.0099528564299514</v>
      </c>
      <c r="AN77">
        <v>4.4631734663484683E-2</v>
      </c>
      <c r="AO77">
        <v>0</v>
      </c>
      <c r="AP77">
        <v>0</v>
      </c>
      <c r="AQ77">
        <v>7.6083151109565215</v>
      </c>
      <c r="AR77">
        <v>0</v>
      </c>
      <c r="AS77">
        <v>2.1040684515074637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4.2081369999999998</v>
      </c>
      <c r="AZ77">
        <v>5.1521189999999999</v>
      </c>
      <c r="BA77">
        <v>3.4033350000000002</v>
      </c>
      <c r="BB77">
        <v>1.4921120000000001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97.830165285555154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2.8199958801730718</v>
      </c>
      <c r="L78">
        <v>9.0299383303692249</v>
      </c>
      <c r="M78">
        <v>2.5498682625863767</v>
      </c>
      <c r="N78">
        <v>2.8398870104921943</v>
      </c>
      <c r="O78">
        <v>3.1599007599056219</v>
      </c>
      <c r="P78">
        <v>4.5795867355761422</v>
      </c>
      <c r="Q78">
        <v>0.38961520431893681</v>
      </c>
      <c r="R78">
        <v>0.63999271149674608</v>
      </c>
      <c r="S78">
        <v>0</v>
      </c>
      <c r="T78">
        <v>1.560384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4.6825098551857351</v>
      </c>
      <c r="AC78">
        <v>2.9103730020743472</v>
      </c>
      <c r="AD78">
        <v>3.634300031371799</v>
      </c>
      <c r="AE78">
        <v>4.9094930883217236</v>
      </c>
      <c r="AF78">
        <v>3.3328460349667961</v>
      </c>
      <c r="AG78">
        <v>4.5024528756479736</v>
      </c>
      <c r="AH78">
        <v>13.751509351041394</v>
      </c>
      <c r="AI78">
        <v>0</v>
      </c>
      <c r="AJ78">
        <v>0</v>
      </c>
      <c r="AK78">
        <v>8.3734261506910244</v>
      </c>
      <c r="AL78">
        <v>0</v>
      </c>
      <c r="AM78">
        <v>1.51492919429957</v>
      </c>
      <c r="AN78">
        <v>4.4631734663484683E-2</v>
      </c>
      <c r="AO78">
        <v>0</v>
      </c>
      <c r="AP78">
        <v>0</v>
      </c>
      <c r="AQ78">
        <v>7.6083151109565215</v>
      </c>
      <c r="AR78">
        <v>0</v>
      </c>
      <c r="AS78">
        <v>2.1040684515074637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4.2846489999999999</v>
      </c>
      <c r="AZ78">
        <v>5.1521189999999999</v>
      </c>
      <c r="BA78">
        <v>3.492693</v>
      </c>
      <c r="BB78">
        <v>1.4921120000000001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99.359596775646153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2.8199958801730718</v>
      </c>
      <c r="L79">
        <v>9.14</v>
      </c>
      <c r="M79">
        <v>2.5498682625863767</v>
      </c>
      <c r="N79">
        <v>2.8398870104921943</v>
      </c>
      <c r="O79">
        <v>3.1599007599056219</v>
      </c>
      <c r="P79">
        <v>4.3499137804357106</v>
      </c>
      <c r="Q79">
        <v>0.38961520431893681</v>
      </c>
      <c r="R79">
        <v>0.63999271149674608</v>
      </c>
      <c r="S79">
        <v>0</v>
      </c>
      <c r="T79">
        <v>1.560384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4.6825098551857351</v>
      </c>
      <c r="AC79">
        <v>2.9103730020743472</v>
      </c>
      <c r="AD79">
        <v>3.634300031371799</v>
      </c>
      <c r="AE79">
        <v>4.9094930883217236</v>
      </c>
      <c r="AF79">
        <v>3.3328460349667961</v>
      </c>
      <c r="AG79">
        <v>4.5024528756479736</v>
      </c>
      <c r="AH79">
        <v>13.751509351041394</v>
      </c>
      <c r="AI79">
        <v>0</v>
      </c>
      <c r="AJ79">
        <v>0</v>
      </c>
      <c r="AK79">
        <v>8.3734261506910244</v>
      </c>
      <c r="AL79">
        <v>0</v>
      </c>
      <c r="AM79">
        <v>1.51492919429957</v>
      </c>
      <c r="AN79">
        <v>6.3759685674472169E-2</v>
      </c>
      <c r="AO79">
        <v>0</v>
      </c>
      <c r="AP79">
        <v>0</v>
      </c>
      <c r="AQ79">
        <v>7.6083151109565215</v>
      </c>
      <c r="AR79">
        <v>0</v>
      </c>
      <c r="AS79">
        <v>2.1040684515074637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4.2846489999999999</v>
      </c>
      <c r="AZ79">
        <v>5.1521189999999999</v>
      </c>
      <c r="BA79">
        <v>3.492693</v>
      </c>
      <c r="BB79">
        <v>2.2294749999999999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99.996476441147479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2.8199958801730718</v>
      </c>
      <c r="L80">
        <v>9.14</v>
      </c>
      <c r="M80">
        <v>2.5498682625863767</v>
      </c>
      <c r="N80">
        <v>2.8398870104921943</v>
      </c>
      <c r="O80">
        <v>3.1599007599056219</v>
      </c>
      <c r="P80">
        <v>4.3499137804357106</v>
      </c>
      <c r="Q80">
        <v>0.38961520431893681</v>
      </c>
      <c r="R80">
        <v>0.63999271149674608</v>
      </c>
      <c r="S80">
        <v>0</v>
      </c>
      <c r="T80">
        <v>1.560384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4.6825098551857351</v>
      </c>
      <c r="AC80">
        <v>2.9103730020743472</v>
      </c>
      <c r="AD80">
        <v>3.634300031371799</v>
      </c>
      <c r="AE80">
        <v>4.9094930883217236</v>
      </c>
      <c r="AF80">
        <v>3.3328460349667961</v>
      </c>
      <c r="AG80">
        <v>4.5024528756479736</v>
      </c>
      <c r="AH80">
        <v>13.751509351041394</v>
      </c>
      <c r="AI80">
        <v>0</v>
      </c>
      <c r="AJ80">
        <v>0</v>
      </c>
      <c r="AK80">
        <v>8.3734261506910244</v>
      </c>
      <c r="AL80">
        <v>0</v>
      </c>
      <c r="AM80">
        <v>1.51492919429957</v>
      </c>
      <c r="AN80">
        <v>6.3759685674472169E-2</v>
      </c>
      <c r="AO80">
        <v>0</v>
      </c>
      <c r="AP80">
        <v>0</v>
      </c>
      <c r="AQ80">
        <v>7.6083151109565215</v>
      </c>
      <c r="AR80">
        <v>0</v>
      </c>
      <c r="AS80">
        <v>2.1040684515074637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4.2846489999999999</v>
      </c>
      <c r="AZ80">
        <v>5.1521189999999999</v>
      </c>
      <c r="BA80">
        <v>3.492693</v>
      </c>
      <c r="BB80">
        <v>2.703344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100.47034544114749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2.8199958801730718</v>
      </c>
      <c r="L81">
        <v>9.14</v>
      </c>
      <c r="M81">
        <v>2.5498682625863767</v>
      </c>
      <c r="N81">
        <v>2.8398870104921943</v>
      </c>
      <c r="O81">
        <v>3.1599007599056219</v>
      </c>
      <c r="P81">
        <v>4.3499137804357106</v>
      </c>
      <c r="Q81">
        <v>0.38961520431893681</v>
      </c>
      <c r="R81">
        <v>0.63999271149674608</v>
      </c>
      <c r="S81">
        <v>0</v>
      </c>
      <c r="T81">
        <v>1.560384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4.6825098551857351</v>
      </c>
      <c r="AC81">
        <v>2.9103730020743472</v>
      </c>
      <c r="AD81">
        <v>3.634300031371799</v>
      </c>
      <c r="AE81">
        <v>4.9094930883217236</v>
      </c>
      <c r="AF81">
        <v>3.3328460349667961</v>
      </c>
      <c r="AG81">
        <v>4.5024528756479736</v>
      </c>
      <c r="AH81">
        <v>13.751509351041394</v>
      </c>
      <c r="AI81">
        <v>0</v>
      </c>
      <c r="AJ81">
        <v>0</v>
      </c>
      <c r="AK81">
        <v>8.3734261506910244</v>
      </c>
      <c r="AL81">
        <v>0</v>
      </c>
      <c r="AM81">
        <v>1.51492919429957</v>
      </c>
      <c r="AN81">
        <v>6.3759685674472169E-2</v>
      </c>
      <c r="AO81">
        <v>0</v>
      </c>
      <c r="AP81">
        <v>0</v>
      </c>
      <c r="AQ81">
        <v>7.6083151109565215</v>
      </c>
      <c r="AR81">
        <v>0</v>
      </c>
      <c r="AS81">
        <v>2.1040684515074637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4.2846489999999999</v>
      </c>
      <c r="AZ81">
        <v>5.1521189999999999</v>
      </c>
      <c r="BA81">
        <v>3.492693</v>
      </c>
      <c r="BB81">
        <v>2.703344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100.47034544114749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2.8199958801730718</v>
      </c>
      <c r="L82">
        <v>9.14</v>
      </c>
      <c r="M82">
        <v>2.5498682625863767</v>
      </c>
      <c r="N82">
        <v>2.8398870104921943</v>
      </c>
      <c r="O82">
        <v>3.1599007599056219</v>
      </c>
      <c r="P82">
        <v>4.3499137804357106</v>
      </c>
      <c r="Q82">
        <v>0.38961520431893681</v>
      </c>
      <c r="R82">
        <v>0.63999271149674608</v>
      </c>
      <c r="S82">
        <v>0</v>
      </c>
      <c r="T82">
        <v>1.560384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4.6825098551857351</v>
      </c>
      <c r="AC82">
        <v>2.9103730020743472</v>
      </c>
      <c r="AD82">
        <v>3.634300031371799</v>
      </c>
      <c r="AE82">
        <v>4.9094930883217236</v>
      </c>
      <c r="AF82">
        <v>3.3328460349667961</v>
      </c>
      <c r="AG82">
        <v>4.5024528756479736</v>
      </c>
      <c r="AH82">
        <v>13.751509351041394</v>
      </c>
      <c r="AI82">
        <v>0</v>
      </c>
      <c r="AJ82">
        <v>0</v>
      </c>
      <c r="AK82">
        <v>8.3734261506910244</v>
      </c>
      <c r="AL82">
        <v>0</v>
      </c>
      <c r="AM82">
        <v>1.51492919429957</v>
      </c>
      <c r="AN82">
        <v>6.3759685674472169E-2</v>
      </c>
      <c r="AO82">
        <v>0</v>
      </c>
      <c r="AP82">
        <v>0</v>
      </c>
      <c r="AQ82">
        <v>7.6083151109565215</v>
      </c>
      <c r="AR82">
        <v>0</v>
      </c>
      <c r="AS82">
        <v>2.1040684515074637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4.2846489999999999</v>
      </c>
      <c r="AZ82">
        <v>5.1521189999999999</v>
      </c>
      <c r="BA82">
        <v>3.492693</v>
      </c>
      <c r="BB82">
        <v>2.703344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100.47034544114749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2.8199958801730718</v>
      </c>
      <c r="L83">
        <v>9.1397883726246079</v>
      </c>
      <c r="M83">
        <v>2.5498682625863767</v>
      </c>
      <c r="N83">
        <v>2.8398870104921943</v>
      </c>
      <c r="O83">
        <v>3.1599007599056219</v>
      </c>
      <c r="P83">
        <v>4.3499137804357106</v>
      </c>
      <c r="Q83">
        <v>0.38959718019801975</v>
      </c>
      <c r="R83">
        <v>0.63984567791706837</v>
      </c>
      <c r="S83">
        <v>0</v>
      </c>
      <c r="T83">
        <v>1.560384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4.6825098551857351</v>
      </c>
      <c r="AC83">
        <v>2.9103730020743472</v>
      </c>
      <c r="AD83">
        <v>3.634300031371799</v>
      </c>
      <c r="AE83">
        <v>4.9094930883217236</v>
      </c>
      <c r="AF83">
        <v>3.3328460349667961</v>
      </c>
      <c r="AG83">
        <v>4.5024528756479736</v>
      </c>
      <c r="AH83">
        <v>13.751509351041394</v>
      </c>
      <c r="AI83">
        <v>0</v>
      </c>
      <c r="AJ83">
        <v>0</v>
      </c>
      <c r="AK83">
        <v>8.3734261506910244</v>
      </c>
      <c r="AL83">
        <v>0</v>
      </c>
      <c r="AM83">
        <v>1.51492919429957</v>
      </c>
      <c r="AN83">
        <v>6.3759685674472169E-2</v>
      </c>
      <c r="AO83">
        <v>0</v>
      </c>
      <c r="AP83">
        <v>0</v>
      </c>
      <c r="AQ83">
        <v>7.6083151109565215</v>
      </c>
      <c r="AR83">
        <v>0</v>
      </c>
      <c r="AS83">
        <v>2.1040684515074637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4.2846489999999999</v>
      </c>
      <c r="AZ83">
        <v>5.1521189999999999</v>
      </c>
      <c r="BA83">
        <v>3.492693</v>
      </c>
      <c r="BB83">
        <v>2.703344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100.46996875607149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2.8199958801730718</v>
      </c>
      <c r="L84">
        <v>9.1397883726246079</v>
      </c>
      <c r="M84">
        <v>2.5498682625863767</v>
      </c>
      <c r="N84">
        <v>2.8398870104921943</v>
      </c>
      <c r="O84">
        <v>3.1599007599056219</v>
      </c>
      <c r="P84">
        <v>4.3499137804357106</v>
      </c>
      <c r="Q84">
        <v>0.38959718019801975</v>
      </c>
      <c r="R84">
        <v>0.63984567791706837</v>
      </c>
      <c r="S84">
        <v>0</v>
      </c>
      <c r="T84">
        <v>1.560384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4.6825098551857351</v>
      </c>
      <c r="AC84">
        <v>2.9103730020743472</v>
      </c>
      <c r="AD84">
        <v>3.634300031371799</v>
      </c>
      <c r="AE84">
        <v>4.9094930883217236</v>
      </c>
      <c r="AF84">
        <v>3.3328460349667961</v>
      </c>
      <c r="AG84">
        <v>4.5024528756479736</v>
      </c>
      <c r="AH84">
        <v>13.751509351041394</v>
      </c>
      <c r="AI84">
        <v>0</v>
      </c>
      <c r="AJ84">
        <v>0</v>
      </c>
      <c r="AK84">
        <v>8.3734261506910244</v>
      </c>
      <c r="AL84">
        <v>0</v>
      </c>
      <c r="AM84">
        <v>1.51492919429957</v>
      </c>
      <c r="AN84">
        <v>6.3759685674472169E-2</v>
      </c>
      <c r="AO84">
        <v>0</v>
      </c>
      <c r="AP84">
        <v>0</v>
      </c>
      <c r="AQ84">
        <v>7.6083151109565215</v>
      </c>
      <c r="AR84">
        <v>0</v>
      </c>
      <c r="AS84">
        <v>2.1040684515074637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4.2846489999999999</v>
      </c>
      <c r="AZ84">
        <v>5.1521189999999999</v>
      </c>
      <c r="BA84">
        <v>3.492693</v>
      </c>
      <c r="BB84">
        <v>2.703344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100.46996875607149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2.8199958801730718</v>
      </c>
      <c r="L85">
        <v>9.1397883726246079</v>
      </c>
      <c r="M85">
        <v>2.5498682625863767</v>
      </c>
      <c r="N85">
        <v>2.8398870104921943</v>
      </c>
      <c r="O85">
        <v>3.1599007599056219</v>
      </c>
      <c r="P85">
        <v>4.3499137804357106</v>
      </c>
      <c r="Q85">
        <v>0.38959718019801975</v>
      </c>
      <c r="R85">
        <v>0.63984567791706837</v>
      </c>
      <c r="S85">
        <v>0</v>
      </c>
      <c r="T85">
        <v>1.560384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4.6825098551857351</v>
      </c>
      <c r="AC85">
        <v>2.9103730020743472</v>
      </c>
      <c r="AD85">
        <v>3.634300031371799</v>
      </c>
      <c r="AE85">
        <v>4.9094930883217236</v>
      </c>
      <c r="AF85">
        <v>3.3328460349667961</v>
      </c>
      <c r="AG85">
        <v>4.5024528756479736</v>
      </c>
      <c r="AH85">
        <v>13.751509351041394</v>
      </c>
      <c r="AI85">
        <v>0</v>
      </c>
      <c r="AJ85">
        <v>0</v>
      </c>
      <c r="AK85">
        <v>8.3734261506910244</v>
      </c>
      <c r="AL85">
        <v>0</v>
      </c>
      <c r="AM85">
        <v>1.51492919429957</v>
      </c>
      <c r="AN85">
        <v>6.3759685674472169E-2</v>
      </c>
      <c r="AO85">
        <v>0</v>
      </c>
      <c r="AP85">
        <v>0</v>
      </c>
      <c r="AQ85">
        <v>7.6083151109565215</v>
      </c>
      <c r="AR85">
        <v>0</v>
      </c>
      <c r="AS85">
        <v>2.1040684515074637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4.2846489999999999</v>
      </c>
      <c r="AZ85">
        <v>5.1521189999999999</v>
      </c>
      <c r="BA85">
        <v>3.492693</v>
      </c>
      <c r="BB85">
        <v>2.703344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100.46996875607149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2.8199958801730718</v>
      </c>
      <c r="L86">
        <v>9.1397883726246079</v>
      </c>
      <c r="M86">
        <v>2.5498682625863767</v>
      </c>
      <c r="N86">
        <v>2.8398870104921943</v>
      </c>
      <c r="O86">
        <v>3.1599007599056219</v>
      </c>
      <c r="P86">
        <v>4.3499137804357106</v>
      </c>
      <c r="Q86">
        <v>0.38959718019801975</v>
      </c>
      <c r="R86">
        <v>0.63984567791706837</v>
      </c>
      <c r="S86">
        <v>0</v>
      </c>
      <c r="T86">
        <v>1.560384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4.5356074829049398</v>
      </c>
      <c r="AC86">
        <v>2.9103730020743472</v>
      </c>
      <c r="AD86">
        <v>3.5450365713702148</v>
      </c>
      <c r="AE86">
        <v>4.845733386803917</v>
      </c>
      <c r="AF86">
        <v>3.0298600095866486</v>
      </c>
      <c r="AG86">
        <v>4.5024528756479736</v>
      </c>
      <c r="AH86">
        <v>13.595768371002174</v>
      </c>
      <c r="AI86">
        <v>0</v>
      </c>
      <c r="AJ86">
        <v>0</v>
      </c>
      <c r="AK86">
        <v>8.3734261506910244</v>
      </c>
      <c r="AL86">
        <v>0</v>
      </c>
      <c r="AM86">
        <v>1.51492919429957</v>
      </c>
      <c r="AN86">
        <v>6.3759685674472169E-2</v>
      </c>
      <c r="AO86">
        <v>0</v>
      </c>
      <c r="AP86">
        <v>0</v>
      </c>
      <c r="AQ86">
        <v>7.6083151109565215</v>
      </c>
      <c r="AR86">
        <v>0</v>
      </c>
      <c r="AS86">
        <v>2.1040684515074637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4.2081369999999998</v>
      </c>
      <c r="AZ86">
        <v>5.1521189999999999</v>
      </c>
      <c r="BA86">
        <v>3.4033350000000002</v>
      </c>
      <c r="BB86">
        <v>2.703344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99.545446216851929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2.8199958801730718</v>
      </c>
      <c r="L87">
        <v>9.14</v>
      </c>
      <c r="M87">
        <v>2.5498682625863767</v>
      </c>
      <c r="N87">
        <v>2.8398870104921943</v>
      </c>
      <c r="O87">
        <v>3.1599007599056219</v>
      </c>
      <c r="P87">
        <v>4.3499137804357106</v>
      </c>
      <c r="Q87">
        <v>0.38961520431893681</v>
      </c>
      <c r="R87">
        <v>0.63999271149674608</v>
      </c>
      <c r="S87">
        <v>0</v>
      </c>
      <c r="T87">
        <v>1.560384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4.5356074829049398</v>
      </c>
      <c r="AC87">
        <v>2.9103730020743472</v>
      </c>
      <c r="AD87">
        <v>3.5450365713702148</v>
      </c>
      <c r="AE87">
        <v>4.845733386803917</v>
      </c>
      <c r="AF87">
        <v>3.0298600095866486</v>
      </c>
      <c r="AG87">
        <v>4.5024528756479736</v>
      </c>
      <c r="AH87">
        <v>13.595768371002174</v>
      </c>
      <c r="AI87">
        <v>0</v>
      </c>
      <c r="AJ87">
        <v>0</v>
      </c>
      <c r="AK87">
        <v>8.3734261506910244</v>
      </c>
      <c r="AL87">
        <v>0</v>
      </c>
      <c r="AM87">
        <v>0.9474683813799083</v>
      </c>
      <c r="AN87">
        <v>6.3759685674472169E-2</v>
      </c>
      <c r="AO87">
        <v>0</v>
      </c>
      <c r="AP87">
        <v>0</v>
      </c>
      <c r="AQ87">
        <v>7.6083151109565215</v>
      </c>
      <c r="AR87">
        <v>0</v>
      </c>
      <c r="AS87">
        <v>2.1040684515074637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4.2081369999999998</v>
      </c>
      <c r="AZ87">
        <v>5.1521189999999999</v>
      </c>
      <c r="BA87">
        <v>3.4033350000000002</v>
      </c>
      <c r="BB87">
        <v>2.703344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98.978362089008229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2.8199958801730718</v>
      </c>
      <c r="L88">
        <v>9.14</v>
      </c>
      <c r="M88">
        <v>2.5498682625863767</v>
      </c>
      <c r="N88">
        <v>2.8398870104921943</v>
      </c>
      <c r="O88">
        <v>3.1599007599056219</v>
      </c>
      <c r="P88">
        <v>4.3499137804357106</v>
      </c>
      <c r="Q88">
        <v>0.38961520431893681</v>
      </c>
      <c r="R88">
        <v>0.63999271149674608</v>
      </c>
      <c r="S88">
        <v>0</v>
      </c>
      <c r="T88">
        <v>1.560384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4.5356074829049398</v>
      </c>
      <c r="AC88">
        <v>2.9103730020743472</v>
      </c>
      <c r="AD88">
        <v>3.5450365713702148</v>
      </c>
      <c r="AE88">
        <v>4.845733386803917</v>
      </c>
      <c r="AF88">
        <v>3.0298600095866486</v>
      </c>
      <c r="AG88">
        <v>4.5024528756479736</v>
      </c>
      <c r="AH88">
        <v>13.595768371002174</v>
      </c>
      <c r="AI88">
        <v>0</v>
      </c>
      <c r="AJ88">
        <v>0</v>
      </c>
      <c r="AK88">
        <v>8.3734261506910244</v>
      </c>
      <c r="AL88">
        <v>0</v>
      </c>
      <c r="AM88">
        <v>0.9474683813799083</v>
      </c>
      <c r="AN88">
        <v>6.3759685674472169E-2</v>
      </c>
      <c r="AO88">
        <v>0</v>
      </c>
      <c r="AP88">
        <v>0</v>
      </c>
      <c r="AQ88">
        <v>7.6083151109565215</v>
      </c>
      <c r="AR88">
        <v>0</v>
      </c>
      <c r="AS88">
        <v>2.1040684515074637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4.2081369999999998</v>
      </c>
      <c r="AZ88">
        <v>5.1521189999999999</v>
      </c>
      <c r="BA88">
        <v>3.4033350000000002</v>
      </c>
      <c r="BB88">
        <v>2.703344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98.978362089008229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2.8199958801730718</v>
      </c>
      <c r="L89">
        <v>9.14</v>
      </c>
      <c r="M89">
        <v>2.5498682625863767</v>
      </c>
      <c r="N89">
        <v>2.8398870104921943</v>
      </c>
      <c r="O89">
        <v>3.1599007599056219</v>
      </c>
      <c r="P89">
        <v>4.3499137804357106</v>
      </c>
      <c r="Q89">
        <v>0.38961520431893681</v>
      </c>
      <c r="R89">
        <v>0.9602042766803115</v>
      </c>
      <c r="S89">
        <v>0</v>
      </c>
      <c r="T89">
        <v>1.560384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4.5356074829049398</v>
      </c>
      <c r="AC89">
        <v>2.9103730020743472</v>
      </c>
      <c r="AD89">
        <v>3.5450365713702148</v>
      </c>
      <c r="AE89">
        <v>4.845733386803917</v>
      </c>
      <c r="AF89">
        <v>3.0298600095866486</v>
      </c>
      <c r="AG89">
        <v>4.5024528756479736</v>
      </c>
      <c r="AH89">
        <v>13.595768371002174</v>
      </c>
      <c r="AI89">
        <v>0</v>
      </c>
      <c r="AJ89">
        <v>0</v>
      </c>
      <c r="AK89">
        <v>8.3734261506910244</v>
      </c>
      <c r="AL89">
        <v>0</v>
      </c>
      <c r="AM89">
        <v>1.0099528564299514</v>
      </c>
      <c r="AN89">
        <v>6.3759685674472169E-2</v>
      </c>
      <c r="AO89">
        <v>0</v>
      </c>
      <c r="AP89">
        <v>0</v>
      </c>
      <c r="AQ89">
        <v>7.6083151109565215</v>
      </c>
      <c r="AR89">
        <v>0</v>
      </c>
      <c r="AS89">
        <v>2.1040684515074637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4.2081369999999998</v>
      </c>
      <c r="AZ89">
        <v>5.1521189999999999</v>
      </c>
      <c r="BA89">
        <v>3.4033350000000002</v>
      </c>
      <c r="BB89">
        <v>2.703344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99.36105812924184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2.8199958801730718</v>
      </c>
      <c r="L90">
        <v>9.14</v>
      </c>
      <c r="M90">
        <v>2.5498682625863767</v>
      </c>
      <c r="N90">
        <v>2.8398870104921943</v>
      </c>
      <c r="O90">
        <v>3.1599007599056219</v>
      </c>
      <c r="P90">
        <v>4.3499137804357106</v>
      </c>
      <c r="Q90">
        <v>0.38961520431893681</v>
      </c>
      <c r="R90">
        <v>0.9602042766803115</v>
      </c>
      <c r="S90">
        <v>0</v>
      </c>
      <c r="T90">
        <v>1.560384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4.6825098551857351</v>
      </c>
      <c r="AC90">
        <v>2.9103730020743472</v>
      </c>
      <c r="AD90">
        <v>3.634300031371799</v>
      </c>
      <c r="AE90">
        <v>4.9094930883217236</v>
      </c>
      <c r="AF90">
        <v>3.3328460349667961</v>
      </c>
      <c r="AG90">
        <v>4.5024528756479736</v>
      </c>
      <c r="AH90">
        <v>13.751509351041394</v>
      </c>
      <c r="AI90">
        <v>0</v>
      </c>
      <c r="AJ90">
        <v>0</v>
      </c>
      <c r="AK90">
        <v>8.3734261506910244</v>
      </c>
      <c r="AL90">
        <v>0</v>
      </c>
      <c r="AM90">
        <v>1.51492919429957</v>
      </c>
      <c r="AN90">
        <v>6.3759685674472169E-2</v>
      </c>
      <c r="AO90">
        <v>0</v>
      </c>
      <c r="AP90">
        <v>0</v>
      </c>
      <c r="AQ90">
        <v>7.6083151109565215</v>
      </c>
      <c r="AR90">
        <v>0</v>
      </c>
      <c r="AS90">
        <v>2.1040684515074637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4.2846489999999999</v>
      </c>
      <c r="AZ90">
        <v>5.1521189999999999</v>
      </c>
      <c r="BA90">
        <v>3.492693</v>
      </c>
      <c r="BB90">
        <v>2.703344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100.79055700633106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2.8199958801730718</v>
      </c>
      <c r="L91">
        <v>9.14</v>
      </c>
      <c r="M91">
        <v>2.5498682625863767</v>
      </c>
      <c r="N91">
        <v>2.8398870104921943</v>
      </c>
      <c r="O91">
        <v>3.1599007599056219</v>
      </c>
      <c r="P91">
        <v>4.3499137804357106</v>
      </c>
      <c r="Q91">
        <v>0.38961520431893681</v>
      </c>
      <c r="R91">
        <v>0.9602042766803115</v>
      </c>
      <c r="S91">
        <v>0</v>
      </c>
      <c r="T91">
        <v>1.560384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4.6825098551857351</v>
      </c>
      <c r="AC91">
        <v>2.9103730020743472</v>
      </c>
      <c r="AD91">
        <v>3.634300031371799</v>
      </c>
      <c r="AE91">
        <v>4.9094930883217236</v>
      </c>
      <c r="AF91">
        <v>3.3328460349667961</v>
      </c>
      <c r="AG91">
        <v>4.5024528756479736</v>
      </c>
      <c r="AH91">
        <v>13.751509351041394</v>
      </c>
      <c r="AI91">
        <v>0</v>
      </c>
      <c r="AJ91">
        <v>0</v>
      </c>
      <c r="AK91">
        <v>8.3734261506910244</v>
      </c>
      <c r="AL91">
        <v>0</v>
      </c>
      <c r="AM91">
        <v>1.51492919429957</v>
      </c>
      <c r="AN91">
        <v>6.3759685674472169E-2</v>
      </c>
      <c r="AO91">
        <v>0</v>
      </c>
      <c r="AP91">
        <v>0</v>
      </c>
      <c r="AQ91">
        <v>7.6083151109565215</v>
      </c>
      <c r="AR91">
        <v>0</v>
      </c>
      <c r="AS91">
        <v>2.1040684515074637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4.2846489999999999</v>
      </c>
      <c r="AZ91">
        <v>5.1521189999999999</v>
      </c>
      <c r="BA91">
        <v>3.492693</v>
      </c>
      <c r="BB91">
        <v>2.703344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100.79055700633106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2.8199958801730718</v>
      </c>
      <c r="L92">
        <v>9.14</v>
      </c>
      <c r="M92">
        <v>2.5498682625863767</v>
      </c>
      <c r="N92">
        <v>2.8398870104921943</v>
      </c>
      <c r="O92">
        <v>3.1599007599056219</v>
      </c>
      <c r="P92">
        <v>4.3499137804357106</v>
      </c>
      <c r="Q92">
        <v>0.38961520431893681</v>
      </c>
      <c r="R92">
        <v>0.9602042766803115</v>
      </c>
      <c r="S92">
        <v>0</v>
      </c>
      <c r="T92">
        <v>1.560384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4.6825098551857351</v>
      </c>
      <c r="AC92">
        <v>2.9103730020743472</v>
      </c>
      <c r="AD92">
        <v>3.634300031371799</v>
      </c>
      <c r="AE92">
        <v>4.9094930883217236</v>
      </c>
      <c r="AF92">
        <v>3.3328460349667961</v>
      </c>
      <c r="AG92">
        <v>4.5024528756479736</v>
      </c>
      <c r="AH92">
        <v>13.751509351041394</v>
      </c>
      <c r="AI92">
        <v>0</v>
      </c>
      <c r="AJ92">
        <v>0</v>
      </c>
      <c r="AK92">
        <v>8.3734261506910244</v>
      </c>
      <c r="AL92">
        <v>0</v>
      </c>
      <c r="AM92">
        <v>1.51492919429957</v>
      </c>
      <c r="AN92">
        <v>6.3759685674472169E-2</v>
      </c>
      <c r="AO92">
        <v>0</v>
      </c>
      <c r="AP92">
        <v>0</v>
      </c>
      <c r="AQ92">
        <v>7.6083151109565215</v>
      </c>
      <c r="AR92">
        <v>0</v>
      </c>
      <c r="AS92">
        <v>2.1040684515074637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4.2846489999999999</v>
      </c>
      <c r="AZ92">
        <v>5.1521189999999999</v>
      </c>
      <c r="BA92">
        <v>3.492693</v>
      </c>
      <c r="BB92">
        <v>2.703344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100.79055700633106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2.8200207126051975</v>
      </c>
      <c r="L93">
        <v>9.14</v>
      </c>
      <c r="M93">
        <v>2.5498682625863767</v>
      </c>
      <c r="N93">
        <v>2.8398870104921943</v>
      </c>
      <c r="O93">
        <v>3.1599007599056219</v>
      </c>
      <c r="P93">
        <v>4.3499137804357106</v>
      </c>
      <c r="Q93">
        <v>0.38959718019801975</v>
      </c>
      <c r="R93">
        <v>0.63975689470688679</v>
      </c>
      <c r="S93">
        <v>0</v>
      </c>
      <c r="T93">
        <v>1.560384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4.6825098551857351</v>
      </c>
      <c r="AC93">
        <v>2.9103730020743472</v>
      </c>
      <c r="AD93">
        <v>3.634300031371799</v>
      </c>
      <c r="AE93">
        <v>4.9094930883217236</v>
      </c>
      <c r="AF93">
        <v>3.3328460349667961</v>
      </c>
      <c r="AG93">
        <v>4.5024528756479736</v>
      </c>
      <c r="AH93">
        <v>13.751509351041394</v>
      </c>
      <c r="AI93">
        <v>0</v>
      </c>
      <c r="AJ93">
        <v>0</v>
      </c>
      <c r="AK93">
        <v>8.3734261506910244</v>
      </c>
      <c r="AL93">
        <v>0</v>
      </c>
      <c r="AM93">
        <v>1.51492919429957</v>
      </c>
      <c r="AN93">
        <v>6.3759685674472169E-2</v>
      </c>
      <c r="AO93">
        <v>0</v>
      </c>
      <c r="AP93">
        <v>0</v>
      </c>
      <c r="AQ93">
        <v>7.6083151109565215</v>
      </c>
      <c r="AR93">
        <v>0</v>
      </c>
      <c r="AS93">
        <v>2.1040684515074637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4.2846489999999999</v>
      </c>
      <c r="AZ93">
        <v>5.1521189999999999</v>
      </c>
      <c r="BA93">
        <v>3.492693</v>
      </c>
      <c r="BB93">
        <v>2.703344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100.47011643266885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2.8199961914009184</v>
      </c>
      <c r="L94">
        <v>9.14</v>
      </c>
      <c r="M94">
        <v>2.5498682625863767</v>
      </c>
      <c r="N94">
        <v>2.8398870104921943</v>
      </c>
      <c r="O94">
        <v>3.1599007599056219</v>
      </c>
      <c r="P94">
        <v>4.3499137804357106</v>
      </c>
      <c r="Q94">
        <v>0.38959718019801975</v>
      </c>
      <c r="R94">
        <v>0.63975689470688679</v>
      </c>
      <c r="S94">
        <v>0</v>
      </c>
      <c r="T94">
        <v>1.560384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4.5356074829049398</v>
      </c>
      <c r="AC94">
        <v>2.9103730020743472</v>
      </c>
      <c r="AD94">
        <v>3.5450365713702148</v>
      </c>
      <c r="AE94">
        <v>4.845733386803917</v>
      </c>
      <c r="AF94">
        <v>3.0298600095866486</v>
      </c>
      <c r="AG94">
        <v>4.5024528756479736</v>
      </c>
      <c r="AH94">
        <v>13.595768371002174</v>
      </c>
      <c r="AI94">
        <v>0</v>
      </c>
      <c r="AJ94">
        <v>0</v>
      </c>
      <c r="AK94">
        <v>8.3734261506910244</v>
      </c>
      <c r="AL94">
        <v>0</v>
      </c>
      <c r="AM94">
        <v>0.9474683813799083</v>
      </c>
      <c r="AN94">
        <v>6.3759685674472169E-2</v>
      </c>
      <c r="AO94">
        <v>0</v>
      </c>
      <c r="AP94">
        <v>0</v>
      </c>
      <c r="AQ94">
        <v>7.6083151109565215</v>
      </c>
      <c r="AR94">
        <v>0</v>
      </c>
      <c r="AS94">
        <v>2.1040684515074637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4.2081369999999998</v>
      </c>
      <c r="AZ94">
        <v>5.1521189999999999</v>
      </c>
      <c r="BA94">
        <v>3.4033350000000002</v>
      </c>
      <c r="BB94">
        <v>2.703344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98.978108559325321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2.8199958801730718</v>
      </c>
      <c r="L95">
        <v>9.14</v>
      </c>
      <c r="M95">
        <v>2.5498682625863767</v>
      </c>
      <c r="N95">
        <v>2.8398870104921943</v>
      </c>
      <c r="O95">
        <v>3.1599007599056219</v>
      </c>
      <c r="P95">
        <v>4.3499137804357106</v>
      </c>
      <c r="Q95">
        <v>0.38970079721448475</v>
      </c>
      <c r="R95">
        <v>0.63974306467661701</v>
      </c>
      <c r="S95">
        <v>0</v>
      </c>
      <c r="T95">
        <v>1.560384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4.5356074829049398</v>
      </c>
      <c r="AC95">
        <v>2.9103730020743472</v>
      </c>
      <c r="AD95">
        <v>3.5450365713702148</v>
      </c>
      <c r="AE95">
        <v>4.845733386803917</v>
      </c>
      <c r="AF95">
        <v>3.0298600095866486</v>
      </c>
      <c r="AG95">
        <v>4.5024528756479736</v>
      </c>
      <c r="AH95">
        <v>13.595768371002174</v>
      </c>
      <c r="AI95">
        <v>0</v>
      </c>
      <c r="AJ95">
        <v>0</v>
      </c>
      <c r="AK95">
        <v>8.3734261506910244</v>
      </c>
      <c r="AL95">
        <v>0</v>
      </c>
      <c r="AM95">
        <v>0.50497633786961882</v>
      </c>
      <c r="AN95">
        <v>6.3759685674472169E-2</v>
      </c>
      <c r="AO95">
        <v>0</v>
      </c>
      <c r="AP95">
        <v>0</v>
      </c>
      <c r="AQ95">
        <v>7.6083151109565215</v>
      </c>
      <c r="AR95">
        <v>0</v>
      </c>
      <c r="AS95">
        <v>2.1040684515074637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4.2081369999999998</v>
      </c>
      <c r="AZ95">
        <v>5.1521189999999999</v>
      </c>
      <c r="BA95">
        <v>3.4033350000000002</v>
      </c>
      <c r="BB95">
        <v>2.703344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98.535705991573366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2.8199958801730718</v>
      </c>
      <c r="L96">
        <v>9.14</v>
      </c>
      <c r="M96">
        <v>2.5498682625863767</v>
      </c>
      <c r="N96">
        <v>2.8398870104921943</v>
      </c>
      <c r="O96">
        <v>3.1599007599056219</v>
      </c>
      <c r="P96">
        <v>4.3499137804357106</v>
      </c>
      <c r="Q96">
        <v>0.38970079721448475</v>
      </c>
      <c r="R96">
        <v>0.63974306467661701</v>
      </c>
      <c r="S96">
        <v>0</v>
      </c>
      <c r="T96">
        <v>1.560384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4.5356074829049398</v>
      </c>
      <c r="AC96">
        <v>2.9103730020743472</v>
      </c>
      <c r="AD96">
        <v>3.5450365713702148</v>
      </c>
      <c r="AE96">
        <v>4.845733386803917</v>
      </c>
      <c r="AF96">
        <v>3.0298600095866486</v>
      </c>
      <c r="AG96">
        <v>4.5024528756479736</v>
      </c>
      <c r="AH96">
        <v>13.595768371002174</v>
      </c>
      <c r="AI96">
        <v>0</v>
      </c>
      <c r="AJ96">
        <v>0</v>
      </c>
      <c r="AK96">
        <v>8.3734261506910244</v>
      </c>
      <c r="AL96">
        <v>0</v>
      </c>
      <c r="AM96">
        <v>0</v>
      </c>
      <c r="AN96">
        <v>6.3759685674472169E-2</v>
      </c>
      <c r="AO96">
        <v>0</v>
      </c>
      <c r="AP96">
        <v>0</v>
      </c>
      <c r="AQ96">
        <v>7.6083151109565215</v>
      </c>
      <c r="AR96">
        <v>0</v>
      </c>
      <c r="AS96">
        <v>2.1040684515074637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4.2081369999999998</v>
      </c>
      <c r="AZ96">
        <v>5.1521189999999999</v>
      </c>
      <c r="BA96">
        <v>3.4033350000000002</v>
      </c>
      <c r="BB96">
        <v>2.703344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98.030729653703744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2.8199958801730718</v>
      </c>
      <c r="L97">
        <v>9.14</v>
      </c>
      <c r="M97">
        <v>2.5498682625863767</v>
      </c>
      <c r="N97">
        <v>2.8398870104921943</v>
      </c>
      <c r="O97">
        <v>3.1599007599056219</v>
      </c>
      <c r="P97">
        <v>4.3499137804357106</v>
      </c>
      <c r="Q97">
        <v>0.38970079721448475</v>
      </c>
      <c r="R97">
        <v>0.63974306467661701</v>
      </c>
      <c r="S97">
        <v>0</v>
      </c>
      <c r="T97">
        <v>1.560384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4.5356074829049398</v>
      </c>
      <c r="AC97">
        <v>2.9103730020743472</v>
      </c>
      <c r="AD97">
        <v>3.5450365713702148</v>
      </c>
      <c r="AE97">
        <v>4.845733386803917</v>
      </c>
      <c r="AF97">
        <v>3.0298600095866486</v>
      </c>
      <c r="AG97">
        <v>4.5024528756479736</v>
      </c>
      <c r="AH97">
        <v>13.595768371002174</v>
      </c>
      <c r="AI97">
        <v>0</v>
      </c>
      <c r="AJ97">
        <v>0</v>
      </c>
      <c r="AK97">
        <v>8.3734261506910244</v>
      </c>
      <c r="AL97">
        <v>0</v>
      </c>
      <c r="AM97">
        <v>0</v>
      </c>
      <c r="AN97">
        <v>6.3759685674472169E-2</v>
      </c>
      <c r="AO97">
        <v>0</v>
      </c>
      <c r="AP97">
        <v>0</v>
      </c>
      <c r="AQ97">
        <v>7.6083151109565215</v>
      </c>
      <c r="AR97">
        <v>0</v>
      </c>
      <c r="AS97">
        <v>2.1040684515074637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4.2081369999999998</v>
      </c>
      <c r="AZ97">
        <v>5.1521189999999999</v>
      </c>
      <c r="BA97">
        <v>3.4033350000000002</v>
      </c>
      <c r="BB97">
        <v>2.703344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98.030729653703744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2.8199958801730718</v>
      </c>
      <c r="L98">
        <v>9.14</v>
      </c>
      <c r="M98">
        <v>2.5498682625863767</v>
      </c>
      <c r="N98">
        <v>2.8398870104921943</v>
      </c>
      <c r="O98">
        <v>3.1599007599056219</v>
      </c>
      <c r="P98">
        <v>4.3499137804357106</v>
      </c>
      <c r="Q98">
        <v>0.38970079721448475</v>
      </c>
      <c r="R98">
        <v>0.63974306467661701</v>
      </c>
      <c r="S98">
        <v>0</v>
      </c>
      <c r="T98">
        <v>1.560384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4.5356074829049398</v>
      </c>
      <c r="AC98">
        <v>2.9103730020743472</v>
      </c>
      <c r="AD98">
        <v>3.5450365713702148</v>
      </c>
      <c r="AE98">
        <v>4.845733386803917</v>
      </c>
      <c r="AF98">
        <v>3.0298600095866486</v>
      </c>
      <c r="AG98">
        <v>4.5024528756479736</v>
      </c>
      <c r="AH98">
        <v>13.595768371002174</v>
      </c>
      <c r="AI98">
        <v>0</v>
      </c>
      <c r="AJ98">
        <v>0</v>
      </c>
      <c r="AK98">
        <v>8.3734261506910244</v>
      </c>
      <c r="AL98">
        <v>0</v>
      </c>
      <c r="AM98">
        <v>0</v>
      </c>
      <c r="AN98">
        <v>6.3759685674472169E-2</v>
      </c>
      <c r="AO98">
        <v>0</v>
      </c>
      <c r="AP98">
        <v>0</v>
      </c>
      <c r="AQ98">
        <v>7.6083151109565215</v>
      </c>
      <c r="AR98">
        <v>0</v>
      </c>
      <c r="AS98">
        <v>2.1040684515074637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4.2081369999999998</v>
      </c>
      <c r="AZ98">
        <v>5.1521189999999999</v>
      </c>
      <c r="BA98">
        <v>3.4033350000000002</v>
      </c>
      <c r="BB98">
        <v>2.703344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98.030729653703744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2.3000014969510828E-2</v>
      </c>
      <c r="L99">
        <f t="shared" si="2"/>
        <v>0.12854781040483895</v>
      </c>
      <c r="M99">
        <f t="shared" si="2"/>
        <v>6.1197020438905431E-2</v>
      </c>
      <c r="N99">
        <f t="shared" si="2"/>
        <v>6.8156075024091767E-2</v>
      </c>
      <c r="O99">
        <f t="shared" si="2"/>
        <v>7.5839667290144103E-2</v>
      </c>
      <c r="P99">
        <f t="shared" si="2"/>
        <v>0.10875470149357057</v>
      </c>
      <c r="Q99">
        <f t="shared" si="2"/>
        <v>4.2920242455649201E-3</v>
      </c>
      <c r="R99">
        <f t="shared" si="2"/>
        <v>5.6444682314370576E-3</v>
      </c>
      <c r="S99">
        <f t="shared" si="2"/>
        <v>0</v>
      </c>
      <c r="T99">
        <f t="shared" si="2"/>
        <v>3.0788332749999987E-2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0.1092952867065609</v>
      </c>
      <c r="AC99">
        <f t="shared" si="2"/>
        <v>6.9848952049784349E-2</v>
      </c>
      <c r="AD99">
        <f t="shared" si="2"/>
        <v>8.5348668092889948E-2</v>
      </c>
      <c r="AE99">
        <f t="shared" si="2"/>
        <v>7.6017442984862987E-2</v>
      </c>
      <c r="AF99">
        <f t="shared" si="2"/>
        <v>6.7565878124236742E-2</v>
      </c>
      <c r="AG99">
        <f t="shared" si="2"/>
        <v>0.1080588690155514</v>
      </c>
      <c r="AH99">
        <f t="shared" si="2"/>
        <v>0.3267656638441695</v>
      </c>
      <c r="AI99">
        <f t="shared" si="2"/>
        <v>0</v>
      </c>
      <c r="AJ99">
        <f t="shared" si="2"/>
        <v>0</v>
      </c>
      <c r="AK99">
        <f t="shared" si="2"/>
        <v>0.20096222761658442</v>
      </c>
      <c r="AL99">
        <f t="shared" si="2"/>
        <v>0</v>
      </c>
      <c r="AM99">
        <f t="shared" si="2"/>
        <v>1.6982318059239852E-2</v>
      </c>
      <c r="AN99">
        <f t="shared" si="2"/>
        <v>1.2031440343403233E-3</v>
      </c>
      <c r="AO99">
        <f t="shared" si="2"/>
        <v>0</v>
      </c>
      <c r="AP99">
        <f t="shared" si="2"/>
        <v>0</v>
      </c>
      <c r="AQ99">
        <f t="shared" si="2"/>
        <v>0.18259956266295635</v>
      </c>
      <c r="AR99">
        <f t="shared" si="2"/>
        <v>0</v>
      </c>
      <c r="AS99">
        <f t="shared" si="2"/>
        <v>4.5518013848040217E-2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0.10122482400000007</v>
      </c>
      <c r="AZ99">
        <f t="shared" si="2"/>
        <v>0.12365085600000032</v>
      </c>
      <c r="BA99">
        <f t="shared" si="2"/>
        <v>8.1948113999999961E-2</v>
      </c>
      <c r="BB99">
        <f t="shared" si="2"/>
        <v>4.1748380749999994E-2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2.1449583166372816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14.449299999999999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14.449299999999999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14.449299999999999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14.449299999999999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14.449299999999999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14.449299999999999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14.449299999999999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14.449299999999999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14.449299999999999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14.449299999999999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14.449299999999999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14.449299999999999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14.449299999999999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14.449299999999999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14.449299999999999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14.449299999999999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14.449299999999999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14.449299999999999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14.449299999999999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14.449299999999999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14.449299999999999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14.449299999999999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14.449299999999999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14.449299999999999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14.449299999999999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14.449299999999999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14.449299999999999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14.449299999999999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14.449299999999999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14.449299999999999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14.449299999999999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14.449299999999999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14.449299999999999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14.449299999999999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14.449299999999999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14.449299999999999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14.449299999999999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14.449299999999999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14.449299999999999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14.449299999999999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14.449299999999999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14.449299999999999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14.449299999999999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14.449299999999999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14.449299999999999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14.449299999999999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14.449299999999999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14.449299999999999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14.449299999999999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14.449299999999999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14.449299999999999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14.449299999999999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14.449299999999999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14.449299999999999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14.449299999999999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14.449299999999999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14.449299999999999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14.449299999999999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14.449299999999999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14.449299999999999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14.449299999999999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14.449299999999999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14.449299999999999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14.449299999999999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14.449299999999999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14.449299999999999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14.449299999999999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14.449299999999999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14.449299999999999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14.449299999999999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14.449299999999999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14.449299999999999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14.449299999999999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14.449299999999999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14.449299999999999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14.449299999999999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14.449299999999999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14.449299999999999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14.449299999999999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14.449299999999999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14.449299999999999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14.449299999999999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14.449299999999999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14.449299999999999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14.449299999999999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14.449299999999999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14.449299999999999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14.449299999999999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14.449299999999999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14.449299999999999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14.449299999999999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14.449299999999999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14.449299999999999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14.449299999999999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14.449299999999999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14.449299999999999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14.449299999999999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14.449299999999999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14.449299999999999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14.449299999999999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14.449299999999999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14.449299999999999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14.449299999999999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14.449299999999999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14.449299999999999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14.449299999999999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14.449299999999999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14.449299999999999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14.449299999999999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14.449299999999999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14.449299999999999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14.449299999999999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14.449299999999999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14.449299999999999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14.449299999999999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14.449299999999999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14.449299999999999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14.449299999999999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14.449299999999999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14.449299999999999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14.449299999999999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14.449299999999999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14.449299999999999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14.449299999999999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14.449299999999999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14.449299999999999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14.449299999999999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14.449299999999999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14.449299999999999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14.449299999999999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14.449299999999999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14.449299999999999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14.449299999999999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14.449299999999999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14.449299999999999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14.449299999999999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14.449299999999999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14.449299999999999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14.449299999999999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14.449299999999999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14.449299999999999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14.449299999999999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14.449299999999999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14.449299999999999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14.449299999999999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14.449299999999999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14.449299999999999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14.449299999999999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14.449299999999999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14.449299999999999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14.449299999999999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14.449299999999999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14.449299999999999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14.449299999999999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14.449299999999999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14.449299999999999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14.449299999999999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14.449299999999999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14.449299999999999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14.449299999999999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14.449299999999999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14.449299999999999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14.449299999999999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14.449299999999999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14.449299999999999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14.449299999999999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14.449299999999999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14.449299999999999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14.449299999999999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14.449299999999999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14.449299999999999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14.449299999999999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14.449299999999999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14.449299999999999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14.449299999999999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14.449299999999999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14.449299999999999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14.449299999999999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14.449299999999999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14.449299999999999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14.449299999999999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14.449299999999999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14.449299999999999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14.449299999999999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14.449299999999999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14.449299999999999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14.449299999999999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14.449299999999999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14.449299999999999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14.449299999999999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14.449299999999999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14.449299999999999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0.3467831999999999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0.3467831999999999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45506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434</v>
      </c>
      <c r="I2" s="8" t="s">
        <v>435</v>
      </c>
    </row>
    <row r="3" spans="1:9">
      <c r="A3" s="8" t="s">
        <v>45</v>
      </c>
      <c r="B3" s="8">
        <v>50.03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50.03</v>
      </c>
      <c r="H3" s="8">
        <v>1000</v>
      </c>
      <c r="I3" s="8">
        <v>1000</v>
      </c>
    </row>
    <row r="4" spans="1:9">
      <c r="A4" s="8" t="s">
        <v>46</v>
      </c>
      <c r="B4" s="8">
        <v>49.99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49.99</v>
      </c>
      <c r="H4" s="8">
        <v>841.03</v>
      </c>
      <c r="I4" s="8">
        <v>841.03</v>
      </c>
    </row>
    <row r="5" spans="1:9">
      <c r="A5" s="8" t="s">
        <v>47</v>
      </c>
      <c r="B5" s="8">
        <v>49.98</v>
      </c>
      <c r="C5" s="8">
        <f t="shared" si="0"/>
        <v>1</v>
      </c>
      <c r="D5" s="8">
        <f t="shared" si="1"/>
        <v>0</v>
      </c>
      <c r="F5" s="8">
        <f t="shared" si="2"/>
        <v>49.98</v>
      </c>
      <c r="H5" s="8">
        <v>713.44</v>
      </c>
      <c r="I5" s="8">
        <v>713.44</v>
      </c>
    </row>
    <row r="6" spans="1:9">
      <c r="A6" s="8" t="s">
        <v>48</v>
      </c>
      <c r="B6" s="8">
        <v>50</v>
      </c>
      <c r="C6" s="8">
        <f t="shared" si="0"/>
        <v>1</v>
      </c>
      <c r="D6" s="8">
        <f t="shared" si="1"/>
        <v>0</v>
      </c>
      <c r="F6" s="8">
        <f t="shared" si="2"/>
        <v>50</v>
      </c>
      <c r="H6" s="8">
        <v>695.74</v>
      </c>
      <c r="I6" s="8">
        <v>695.74</v>
      </c>
    </row>
    <row r="7" spans="1:9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  <c r="H7" s="8">
        <v>556.21</v>
      </c>
      <c r="I7" s="8">
        <v>556.21</v>
      </c>
    </row>
    <row r="8" spans="1:9">
      <c r="A8" s="8" t="s">
        <v>50</v>
      </c>
      <c r="B8" s="8">
        <v>50.01</v>
      </c>
      <c r="C8" s="8">
        <f t="shared" si="0"/>
        <v>1</v>
      </c>
      <c r="D8" s="8">
        <f t="shared" si="1"/>
        <v>0</v>
      </c>
      <c r="F8" s="8">
        <f t="shared" si="2"/>
        <v>50.01</v>
      </c>
      <c r="H8" s="8">
        <v>477.4</v>
      </c>
      <c r="I8" s="8">
        <v>477.4</v>
      </c>
    </row>
    <row r="9" spans="1:9">
      <c r="A9" s="8" t="s">
        <v>51</v>
      </c>
      <c r="B9" s="8">
        <v>50</v>
      </c>
      <c r="C9" s="8">
        <f t="shared" si="0"/>
        <v>1</v>
      </c>
      <c r="D9" s="8">
        <f t="shared" si="1"/>
        <v>0</v>
      </c>
      <c r="F9" s="8">
        <f t="shared" si="2"/>
        <v>50</v>
      </c>
      <c r="H9" s="8">
        <v>444.48</v>
      </c>
      <c r="I9" s="8">
        <v>444.48</v>
      </c>
    </row>
    <row r="10" spans="1:9">
      <c r="A10" s="8" t="s">
        <v>52</v>
      </c>
      <c r="B10" s="8">
        <v>50</v>
      </c>
      <c r="C10" s="8">
        <f t="shared" si="0"/>
        <v>1</v>
      </c>
      <c r="D10" s="8">
        <f t="shared" si="1"/>
        <v>0</v>
      </c>
      <c r="F10" s="8">
        <f t="shared" si="2"/>
        <v>50</v>
      </c>
      <c r="H10" s="8">
        <v>443.27</v>
      </c>
      <c r="I10" s="8">
        <v>443.27</v>
      </c>
    </row>
    <row r="11" spans="1:9">
      <c r="A11" s="8" t="s">
        <v>53</v>
      </c>
      <c r="B11" s="8">
        <v>50.02</v>
      </c>
      <c r="C11" s="8">
        <f t="shared" si="0"/>
        <v>1</v>
      </c>
      <c r="D11" s="8">
        <f t="shared" si="1"/>
        <v>0</v>
      </c>
      <c r="F11" s="8">
        <f t="shared" si="2"/>
        <v>50.02</v>
      </c>
      <c r="H11" s="8">
        <v>398.36</v>
      </c>
      <c r="I11" s="8">
        <v>398.36</v>
      </c>
    </row>
    <row r="12" spans="1:9">
      <c r="A12" s="8" t="s">
        <v>54</v>
      </c>
      <c r="B12" s="8">
        <v>50.04</v>
      </c>
      <c r="C12" s="8">
        <f t="shared" si="0"/>
        <v>1</v>
      </c>
      <c r="D12" s="8">
        <f t="shared" si="1"/>
        <v>0</v>
      </c>
      <c r="F12" s="8">
        <f t="shared" si="2"/>
        <v>50.04</v>
      </c>
      <c r="H12" s="8">
        <v>398.25</v>
      </c>
      <c r="I12" s="8">
        <v>398.25</v>
      </c>
    </row>
    <row r="13" spans="1:9">
      <c r="A13" s="8" t="s">
        <v>55</v>
      </c>
      <c r="B13" s="8">
        <v>50.05</v>
      </c>
      <c r="C13" s="8">
        <f t="shared" si="0"/>
        <v>1</v>
      </c>
      <c r="D13" s="8">
        <f t="shared" si="1"/>
        <v>0</v>
      </c>
      <c r="F13" s="8">
        <f t="shared" si="2"/>
        <v>50.05</v>
      </c>
      <c r="H13" s="8">
        <v>362.08</v>
      </c>
      <c r="I13" s="8">
        <v>362.08</v>
      </c>
    </row>
    <row r="14" spans="1:9">
      <c r="A14" s="8" t="s">
        <v>56</v>
      </c>
      <c r="B14" s="8">
        <v>50.02</v>
      </c>
      <c r="C14" s="8">
        <f t="shared" si="0"/>
        <v>1</v>
      </c>
      <c r="D14" s="8">
        <f t="shared" si="1"/>
        <v>0</v>
      </c>
      <c r="F14" s="8">
        <f t="shared" si="2"/>
        <v>50.02</v>
      </c>
      <c r="H14" s="8">
        <v>362.79</v>
      </c>
      <c r="I14" s="8">
        <v>362.79</v>
      </c>
    </row>
    <row r="15" spans="1:9">
      <c r="A15" s="8" t="s">
        <v>57</v>
      </c>
      <c r="B15" s="8">
        <v>49.98</v>
      </c>
      <c r="C15" s="8">
        <f t="shared" si="0"/>
        <v>1</v>
      </c>
      <c r="D15" s="8">
        <f t="shared" si="1"/>
        <v>0</v>
      </c>
      <c r="F15" s="8">
        <f t="shared" si="2"/>
        <v>49.98</v>
      </c>
      <c r="H15" s="8">
        <v>369.43</v>
      </c>
      <c r="I15" s="8">
        <v>369.43</v>
      </c>
    </row>
    <row r="16" spans="1:9">
      <c r="A16" s="8" t="s">
        <v>58</v>
      </c>
      <c r="B16" s="8">
        <v>49.95</v>
      </c>
      <c r="C16" s="8">
        <f t="shared" si="0"/>
        <v>1</v>
      </c>
      <c r="D16" s="8">
        <f t="shared" si="1"/>
        <v>0</v>
      </c>
      <c r="F16" s="8">
        <f t="shared" si="2"/>
        <v>49.95</v>
      </c>
      <c r="H16" s="8">
        <v>365.65</v>
      </c>
      <c r="I16" s="8">
        <v>365.65</v>
      </c>
    </row>
    <row r="17" spans="1:9">
      <c r="A17" s="8" t="s">
        <v>59</v>
      </c>
      <c r="B17" s="8">
        <v>49.95</v>
      </c>
      <c r="C17" s="8">
        <f t="shared" si="0"/>
        <v>1</v>
      </c>
      <c r="D17" s="8">
        <f t="shared" si="1"/>
        <v>0</v>
      </c>
      <c r="F17" s="8">
        <f t="shared" si="2"/>
        <v>49.95</v>
      </c>
      <c r="H17" s="8">
        <v>348.87</v>
      </c>
      <c r="I17" s="8">
        <v>348.87</v>
      </c>
    </row>
    <row r="18" spans="1:9">
      <c r="A18" s="8" t="s">
        <v>60</v>
      </c>
      <c r="B18" s="8">
        <v>49.98</v>
      </c>
      <c r="C18" s="8">
        <f t="shared" si="0"/>
        <v>1</v>
      </c>
      <c r="D18" s="8">
        <f t="shared" si="1"/>
        <v>0</v>
      </c>
      <c r="F18" s="8">
        <f t="shared" si="2"/>
        <v>49.98</v>
      </c>
      <c r="H18" s="8">
        <v>374.01</v>
      </c>
      <c r="I18" s="8">
        <v>374.01</v>
      </c>
    </row>
    <row r="19" spans="1:9">
      <c r="A19" s="8" t="s">
        <v>61</v>
      </c>
      <c r="B19" s="8">
        <v>50</v>
      </c>
      <c r="C19" s="8">
        <f t="shared" si="0"/>
        <v>1</v>
      </c>
      <c r="D19" s="8">
        <f t="shared" si="1"/>
        <v>0</v>
      </c>
      <c r="F19" s="8">
        <f t="shared" si="2"/>
        <v>50</v>
      </c>
      <c r="H19" s="8">
        <v>367.29</v>
      </c>
      <c r="I19" s="8">
        <v>367.29</v>
      </c>
    </row>
    <row r="20" spans="1:9">
      <c r="A20" s="8" t="s">
        <v>62</v>
      </c>
      <c r="B20" s="8">
        <v>49.97</v>
      </c>
      <c r="C20" s="8">
        <f t="shared" si="0"/>
        <v>1</v>
      </c>
      <c r="D20" s="8">
        <f t="shared" si="1"/>
        <v>0</v>
      </c>
      <c r="F20" s="8">
        <f t="shared" si="2"/>
        <v>49.97</v>
      </c>
      <c r="H20" s="8">
        <v>387.51</v>
      </c>
      <c r="I20" s="8">
        <v>387.51</v>
      </c>
    </row>
    <row r="21" spans="1:9">
      <c r="A21" s="8" t="s">
        <v>63</v>
      </c>
      <c r="B21" s="8">
        <v>49.99</v>
      </c>
      <c r="C21" s="8">
        <f t="shared" si="0"/>
        <v>1</v>
      </c>
      <c r="D21" s="8">
        <f t="shared" si="1"/>
        <v>0</v>
      </c>
      <c r="F21" s="8">
        <f t="shared" si="2"/>
        <v>49.99</v>
      </c>
      <c r="H21" s="8">
        <v>385.58</v>
      </c>
      <c r="I21" s="8">
        <v>385.58</v>
      </c>
    </row>
    <row r="22" spans="1:9">
      <c r="A22" s="8" t="s">
        <v>64</v>
      </c>
      <c r="B22" s="8">
        <v>49.99</v>
      </c>
      <c r="C22" s="8">
        <f t="shared" si="0"/>
        <v>1</v>
      </c>
      <c r="D22" s="8">
        <f t="shared" si="1"/>
        <v>0</v>
      </c>
      <c r="F22" s="8">
        <f t="shared" si="2"/>
        <v>49.99</v>
      </c>
      <c r="H22" s="8">
        <v>388.61</v>
      </c>
      <c r="I22" s="8">
        <v>388.61</v>
      </c>
    </row>
    <row r="23" spans="1:9">
      <c r="A23" s="8" t="s">
        <v>65</v>
      </c>
      <c r="B23" s="8">
        <v>50.01</v>
      </c>
      <c r="C23" s="8">
        <f t="shared" si="0"/>
        <v>1</v>
      </c>
      <c r="D23" s="8">
        <f t="shared" si="1"/>
        <v>0</v>
      </c>
      <c r="F23" s="8">
        <f t="shared" si="2"/>
        <v>50.01</v>
      </c>
      <c r="H23" s="8">
        <v>325.89</v>
      </c>
      <c r="I23" s="8">
        <v>325.89</v>
      </c>
    </row>
    <row r="24" spans="1:9">
      <c r="A24" s="8" t="s">
        <v>66</v>
      </c>
      <c r="B24" s="8">
        <v>50.01</v>
      </c>
      <c r="C24" s="8">
        <f t="shared" si="0"/>
        <v>1</v>
      </c>
      <c r="D24" s="8">
        <f t="shared" si="1"/>
        <v>0</v>
      </c>
      <c r="F24" s="8">
        <f t="shared" si="2"/>
        <v>50.01</v>
      </c>
      <c r="H24" s="8">
        <v>378.96</v>
      </c>
      <c r="I24" s="8">
        <v>378.96</v>
      </c>
    </row>
    <row r="25" spans="1:9">
      <c r="A25" s="8" t="s">
        <v>67</v>
      </c>
      <c r="B25" s="8">
        <v>49.97</v>
      </c>
      <c r="C25" s="8">
        <f t="shared" si="0"/>
        <v>1</v>
      </c>
      <c r="D25" s="8">
        <f t="shared" si="1"/>
        <v>0</v>
      </c>
      <c r="F25" s="8">
        <f t="shared" si="2"/>
        <v>49.97</v>
      </c>
      <c r="H25" s="8">
        <v>410.25</v>
      </c>
      <c r="I25" s="8">
        <v>410.25</v>
      </c>
    </row>
    <row r="26" spans="1:9">
      <c r="A26" s="8" t="s">
        <v>68</v>
      </c>
      <c r="B26" s="8">
        <v>49.94</v>
      </c>
      <c r="C26" s="8">
        <f t="shared" si="0"/>
        <v>1</v>
      </c>
      <c r="D26" s="8">
        <f t="shared" si="1"/>
        <v>0</v>
      </c>
      <c r="F26" s="8">
        <f t="shared" si="2"/>
        <v>49.94</v>
      </c>
      <c r="H26" s="8">
        <v>410.08</v>
      </c>
      <c r="I26" s="8">
        <v>410.08</v>
      </c>
    </row>
    <row r="27" spans="1:9">
      <c r="A27" s="8" t="s">
        <v>69</v>
      </c>
      <c r="B27" s="8">
        <v>49.94</v>
      </c>
      <c r="C27" s="8">
        <f t="shared" si="0"/>
        <v>1</v>
      </c>
      <c r="D27" s="8">
        <f t="shared" si="1"/>
        <v>0</v>
      </c>
      <c r="F27" s="8">
        <f t="shared" si="2"/>
        <v>49.94</v>
      </c>
      <c r="H27" s="8">
        <v>457.38</v>
      </c>
      <c r="I27" s="8">
        <v>457.38</v>
      </c>
    </row>
    <row r="28" spans="1:9">
      <c r="A28" s="8" t="s">
        <v>70</v>
      </c>
      <c r="B28" s="8">
        <v>49.91</v>
      </c>
      <c r="C28" s="8">
        <f t="shared" si="0"/>
        <v>1</v>
      </c>
      <c r="D28" s="8">
        <f t="shared" si="1"/>
        <v>0</v>
      </c>
      <c r="F28" s="8">
        <f t="shared" si="2"/>
        <v>49.91</v>
      </c>
      <c r="H28" s="8">
        <v>574.02</v>
      </c>
      <c r="I28" s="8">
        <v>574.02</v>
      </c>
    </row>
    <row r="29" spans="1:9">
      <c r="A29" s="8" t="s">
        <v>71</v>
      </c>
      <c r="B29" s="8">
        <v>49.97</v>
      </c>
      <c r="C29" s="8">
        <f t="shared" si="0"/>
        <v>1</v>
      </c>
      <c r="D29" s="8">
        <f t="shared" si="1"/>
        <v>0</v>
      </c>
      <c r="F29" s="8">
        <f t="shared" si="2"/>
        <v>49.97</v>
      </c>
      <c r="H29" s="8">
        <v>593.52</v>
      </c>
      <c r="I29" s="8">
        <v>593.52</v>
      </c>
    </row>
    <row r="30" spans="1:9">
      <c r="A30" s="8" t="s">
        <v>72</v>
      </c>
      <c r="B30" s="8">
        <v>49.97</v>
      </c>
      <c r="C30" s="8">
        <f t="shared" si="0"/>
        <v>1</v>
      </c>
      <c r="D30" s="8">
        <f t="shared" si="1"/>
        <v>0</v>
      </c>
      <c r="F30" s="8">
        <f t="shared" si="2"/>
        <v>49.97</v>
      </c>
      <c r="H30" s="8">
        <v>574.08000000000004</v>
      </c>
      <c r="I30" s="8">
        <v>574.08000000000004</v>
      </c>
    </row>
    <row r="31" spans="1:9">
      <c r="A31" s="8" t="s">
        <v>73</v>
      </c>
      <c r="B31" s="8">
        <v>49.94</v>
      </c>
      <c r="C31" s="8">
        <f t="shared" si="0"/>
        <v>1</v>
      </c>
      <c r="D31" s="8">
        <f t="shared" si="1"/>
        <v>0</v>
      </c>
      <c r="F31" s="8">
        <f t="shared" si="2"/>
        <v>49.94</v>
      </c>
      <c r="H31" s="8">
        <v>570.30999999999995</v>
      </c>
      <c r="I31" s="8">
        <v>570.30999999999995</v>
      </c>
    </row>
    <row r="32" spans="1:9">
      <c r="A32" s="8" t="s">
        <v>74</v>
      </c>
      <c r="B32" s="8">
        <v>49.95</v>
      </c>
      <c r="C32" s="8">
        <f t="shared" si="0"/>
        <v>1</v>
      </c>
      <c r="D32" s="8">
        <f t="shared" si="1"/>
        <v>0</v>
      </c>
      <c r="F32" s="8">
        <f t="shared" si="2"/>
        <v>49.95</v>
      </c>
      <c r="H32" s="8">
        <v>484.07</v>
      </c>
      <c r="I32" s="8">
        <v>484.07</v>
      </c>
    </row>
    <row r="33" spans="1:9">
      <c r="A33" s="8" t="s">
        <v>75</v>
      </c>
      <c r="B33" s="8">
        <v>49.96</v>
      </c>
      <c r="C33" s="8">
        <f t="shared" si="0"/>
        <v>1</v>
      </c>
      <c r="D33" s="8">
        <f t="shared" si="1"/>
        <v>0</v>
      </c>
      <c r="F33" s="8">
        <f t="shared" si="2"/>
        <v>49.96</v>
      </c>
      <c r="H33" s="8">
        <v>433.5</v>
      </c>
      <c r="I33" s="8">
        <v>433.5</v>
      </c>
    </row>
    <row r="34" spans="1:9">
      <c r="A34" s="8" t="s">
        <v>76</v>
      </c>
      <c r="B34" s="8">
        <v>50.01</v>
      </c>
      <c r="C34" s="8">
        <f t="shared" si="0"/>
        <v>1</v>
      </c>
      <c r="D34" s="8">
        <f t="shared" si="1"/>
        <v>0</v>
      </c>
      <c r="F34" s="8">
        <f t="shared" si="2"/>
        <v>50.01</v>
      </c>
      <c r="H34" s="8">
        <v>423.15</v>
      </c>
      <c r="I34" s="8">
        <v>423.15</v>
      </c>
    </row>
    <row r="35" spans="1:9">
      <c r="A35" s="8" t="s">
        <v>77</v>
      </c>
      <c r="B35" s="8">
        <v>49.99</v>
      </c>
      <c r="C35" s="8">
        <f t="shared" si="0"/>
        <v>1</v>
      </c>
      <c r="D35" s="8">
        <f t="shared" si="1"/>
        <v>0</v>
      </c>
      <c r="F35" s="8">
        <f t="shared" si="2"/>
        <v>49.99</v>
      </c>
      <c r="H35" s="8">
        <v>397.91</v>
      </c>
      <c r="I35" s="8">
        <v>397.91</v>
      </c>
    </row>
    <row r="36" spans="1:9">
      <c r="A36" s="8" t="s">
        <v>78</v>
      </c>
      <c r="B36" s="8">
        <v>49.97</v>
      </c>
      <c r="C36" s="8">
        <f t="shared" si="0"/>
        <v>1</v>
      </c>
      <c r="D36" s="8">
        <f t="shared" si="1"/>
        <v>0</v>
      </c>
      <c r="F36" s="8">
        <f t="shared" si="2"/>
        <v>49.97</v>
      </c>
      <c r="H36" s="8">
        <v>385.76</v>
      </c>
      <c r="I36" s="8">
        <v>385.76</v>
      </c>
    </row>
    <row r="37" spans="1:9">
      <c r="A37" s="8" t="s">
        <v>79</v>
      </c>
      <c r="B37" s="8">
        <v>49.96</v>
      </c>
      <c r="C37" s="8">
        <f t="shared" si="0"/>
        <v>1</v>
      </c>
      <c r="D37" s="8">
        <f t="shared" si="1"/>
        <v>0</v>
      </c>
      <c r="F37" s="8">
        <f t="shared" si="2"/>
        <v>49.96</v>
      </c>
      <c r="H37" s="8">
        <v>370.38</v>
      </c>
      <c r="I37" s="8">
        <v>370.38</v>
      </c>
    </row>
    <row r="38" spans="1:9">
      <c r="A38" s="8" t="s">
        <v>80</v>
      </c>
      <c r="B38" s="8">
        <v>50.01</v>
      </c>
      <c r="C38" s="8">
        <f t="shared" si="0"/>
        <v>1</v>
      </c>
      <c r="D38" s="8">
        <f t="shared" si="1"/>
        <v>0</v>
      </c>
      <c r="F38" s="8">
        <f t="shared" si="2"/>
        <v>50.01</v>
      </c>
      <c r="H38" s="8">
        <v>345.1</v>
      </c>
      <c r="I38" s="8">
        <v>345.1</v>
      </c>
    </row>
    <row r="39" spans="1:9">
      <c r="A39" s="8" t="s">
        <v>81</v>
      </c>
      <c r="B39" s="8">
        <v>49.93</v>
      </c>
      <c r="C39" s="8">
        <f t="shared" si="0"/>
        <v>1</v>
      </c>
      <c r="D39" s="8">
        <f t="shared" si="1"/>
        <v>0</v>
      </c>
      <c r="F39" s="8">
        <f t="shared" si="2"/>
        <v>49.93</v>
      </c>
      <c r="H39" s="8">
        <v>342.14</v>
      </c>
      <c r="I39" s="8">
        <v>342.14</v>
      </c>
    </row>
    <row r="40" spans="1:9">
      <c r="A40" s="8" t="s">
        <v>82</v>
      </c>
      <c r="B40" s="8">
        <v>49.92</v>
      </c>
      <c r="C40" s="8">
        <f t="shared" si="0"/>
        <v>1</v>
      </c>
      <c r="D40" s="8">
        <f t="shared" si="1"/>
        <v>0</v>
      </c>
      <c r="F40" s="8">
        <f t="shared" si="2"/>
        <v>49.92</v>
      </c>
      <c r="H40" s="8">
        <v>342.77</v>
      </c>
      <c r="I40" s="8">
        <v>342.77</v>
      </c>
    </row>
    <row r="41" spans="1:9">
      <c r="A41" s="8" t="s">
        <v>83</v>
      </c>
      <c r="B41" s="8">
        <v>49.99</v>
      </c>
      <c r="C41" s="8">
        <f t="shared" si="0"/>
        <v>1</v>
      </c>
      <c r="D41" s="8">
        <f t="shared" si="1"/>
        <v>0</v>
      </c>
      <c r="F41" s="8">
        <f t="shared" si="2"/>
        <v>49.99</v>
      </c>
      <c r="H41" s="8">
        <v>343.2</v>
      </c>
      <c r="I41" s="8">
        <v>343.2</v>
      </c>
    </row>
    <row r="42" spans="1:9">
      <c r="A42" s="8" t="s">
        <v>84</v>
      </c>
      <c r="B42" s="8">
        <v>50.04</v>
      </c>
      <c r="C42" s="8">
        <f t="shared" si="0"/>
        <v>1</v>
      </c>
      <c r="D42" s="8">
        <f t="shared" si="1"/>
        <v>0</v>
      </c>
      <c r="F42" s="8">
        <f t="shared" si="2"/>
        <v>50.04</v>
      </c>
      <c r="H42" s="8">
        <v>321.45999999999998</v>
      </c>
      <c r="I42" s="8">
        <v>321.45999999999998</v>
      </c>
    </row>
    <row r="43" spans="1:9">
      <c r="A43" s="8" t="s">
        <v>85</v>
      </c>
      <c r="B43" s="8">
        <v>50.03</v>
      </c>
      <c r="C43" s="8">
        <f t="shared" si="0"/>
        <v>1</v>
      </c>
      <c r="D43" s="8">
        <f t="shared" si="1"/>
        <v>0</v>
      </c>
      <c r="F43" s="8">
        <f t="shared" si="2"/>
        <v>50.03</v>
      </c>
      <c r="H43" s="8">
        <v>291.39999999999998</v>
      </c>
      <c r="I43" s="8">
        <v>291.39999999999998</v>
      </c>
    </row>
    <row r="44" spans="1:9">
      <c r="A44" s="8" t="s">
        <v>86</v>
      </c>
      <c r="B44" s="8">
        <v>50.02</v>
      </c>
      <c r="C44" s="8">
        <f t="shared" si="0"/>
        <v>1</v>
      </c>
      <c r="D44" s="8">
        <f t="shared" si="1"/>
        <v>0</v>
      </c>
      <c r="F44" s="8">
        <f t="shared" si="2"/>
        <v>50.02</v>
      </c>
      <c r="H44" s="8">
        <v>291.2</v>
      </c>
      <c r="I44" s="8">
        <v>291.2</v>
      </c>
    </row>
    <row r="45" spans="1:9">
      <c r="A45" s="8" t="s">
        <v>87</v>
      </c>
      <c r="B45" s="8">
        <v>50.02</v>
      </c>
      <c r="C45" s="8">
        <f t="shared" si="0"/>
        <v>1</v>
      </c>
      <c r="D45" s="8">
        <f t="shared" si="1"/>
        <v>0</v>
      </c>
      <c r="F45" s="8">
        <f t="shared" si="2"/>
        <v>50.02</v>
      </c>
      <c r="H45" s="8">
        <v>315.02999999999997</v>
      </c>
      <c r="I45" s="8">
        <v>294.18</v>
      </c>
    </row>
    <row r="46" spans="1:9">
      <c r="A46" s="8" t="s">
        <v>88</v>
      </c>
      <c r="B46" s="8">
        <v>50.01</v>
      </c>
      <c r="C46" s="8">
        <f t="shared" si="0"/>
        <v>1</v>
      </c>
      <c r="D46" s="8">
        <f t="shared" si="1"/>
        <v>0</v>
      </c>
      <c r="F46" s="8">
        <f t="shared" si="2"/>
        <v>50.01</v>
      </c>
      <c r="H46" s="8">
        <v>300.05</v>
      </c>
      <c r="I46" s="8">
        <v>295.89</v>
      </c>
    </row>
    <row r="47" spans="1:9">
      <c r="A47" s="8" t="s">
        <v>89</v>
      </c>
      <c r="B47" s="8">
        <v>50.03</v>
      </c>
      <c r="C47" s="8">
        <f t="shared" si="0"/>
        <v>1</v>
      </c>
      <c r="D47" s="8">
        <f t="shared" si="1"/>
        <v>0</v>
      </c>
      <c r="F47" s="8">
        <f t="shared" si="2"/>
        <v>50.03</v>
      </c>
      <c r="H47" s="8">
        <v>374.97</v>
      </c>
      <c r="I47" s="8">
        <v>275.55</v>
      </c>
    </row>
    <row r="48" spans="1:9">
      <c r="A48" s="8" t="s">
        <v>90</v>
      </c>
      <c r="B48" s="8">
        <v>50.04</v>
      </c>
      <c r="C48" s="8">
        <f t="shared" si="0"/>
        <v>1</v>
      </c>
      <c r="D48" s="8">
        <f t="shared" si="1"/>
        <v>0</v>
      </c>
      <c r="F48" s="8">
        <f t="shared" si="2"/>
        <v>50.04</v>
      </c>
      <c r="H48" s="8">
        <v>380.06</v>
      </c>
      <c r="I48" s="8">
        <v>268.5</v>
      </c>
    </row>
    <row r="49" spans="1:9">
      <c r="A49" s="8" t="s">
        <v>91</v>
      </c>
      <c r="B49" s="8">
        <v>50.04</v>
      </c>
      <c r="C49" s="8">
        <f t="shared" si="0"/>
        <v>1</v>
      </c>
      <c r="D49" s="8">
        <f t="shared" si="1"/>
        <v>0</v>
      </c>
      <c r="F49" s="8">
        <f t="shared" si="2"/>
        <v>50.04</v>
      </c>
      <c r="H49" s="8">
        <v>258.52999999999997</v>
      </c>
      <c r="I49" s="8">
        <v>258.52999999999997</v>
      </c>
    </row>
    <row r="50" spans="1:9">
      <c r="A50" s="8" t="s">
        <v>92</v>
      </c>
      <c r="B50" s="8">
        <v>50.03</v>
      </c>
      <c r="C50" s="8">
        <f t="shared" si="0"/>
        <v>1</v>
      </c>
      <c r="D50" s="8">
        <f t="shared" si="1"/>
        <v>0</v>
      </c>
      <c r="F50" s="8">
        <f t="shared" si="2"/>
        <v>50.03</v>
      </c>
      <c r="H50" s="8">
        <v>253.16</v>
      </c>
      <c r="I50" s="8">
        <v>253.16</v>
      </c>
    </row>
    <row r="51" spans="1:9">
      <c r="A51" s="8" t="s">
        <v>93</v>
      </c>
      <c r="B51" s="8">
        <v>50.03</v>
      </c>
      <c r="C51" s="8">
        <f t="shared" si="0"/>
        <v>1</v>
      </c>
      <c r="D51" s="8">
        <f t="shared" si="1"/>
        <v>0</v>
      </c>
      <c r="F51" s="8">
        <f t="shared" si="2"/>
        <v>50.03</v>
      </c>
      <c r="H51" s="8">
        <v>331.71</v>
      </c>
      <c r="I51" s="8">
        <v>331.71</v>
      </c>
    </row>
    <row r="52" spans="1:9">
      <c r="A52" s="8" t="s">
        <v>94</v>
      </c>
      <c r="B52" s="8">
        <v>50.07</v>
      </c>
      <c r="C52" s="8">
        <f t="shared" si="0"/>
        <v>1</v>
      </c>
      <c r="D52" s="8">
        <f t="shared" si="1"/>
        <v>0</v>
      </c>
      <c r="F52" s="8">
        <f t="shared" si="2"/>
        <v>50.07</v>
      </c>
      <c r="H52" s="8">
        <v>331.77</v>
      </c>
      <c r="I52" s="8">
        <v>331.77</v>
      </c>
    </row>
    <row r="53" spans="1:9">
      <c r="A53" s="8" t="s">
        <v>95</v>
      </c>
      <c r="B53" s="8">
        <v>50.11</v>
      </c>
      <c r="C53" s="8">
        <f t="shared" si="0"/>
        <v>1</v>
      </c>
      <c r="D53" s="8">
        <f t="shared" si="1"/>
        <v>0</v>
      </c>
      <c r="F53" s="8">
        <f t="shared" si="2"/>
        <v>50.11</v>
      </c>
      <c r="H53" s="8">
        <v>349.92</v>
      </c>
      <c r="I53" s="8">
        <v>332.23</v>
      </c>
    </row>
    <row r="54" spans="1:9">
      <c r="A54" s="8" t="s">
        <v>96</v>
      </c>
      <c r="B54" s="8">
        <v>50.04</v>
      </c>
      <c r="C54" s="8">
        <f t="shared" si="0"/>
        <v>1</v>
      </c>
      <c r="D54" s="8">
        <f t="shared" si="1"/>
        <v>0</v>
      </c>
      <c r="F54" s="8">
        <f t="shared" si="2"/>
        <v>50.04</v>
      </c>
      <c r="H54" s="8">
        <v>332.28</v>
      </c>
      <c r="I54" s="8">
        <v>332.28</v>
      </c>
    </row>
    <row r="55" spans="1:9">
      <c r="A55" s="8" t="s">
        <v>97</v>
      </c>
      <c r="B55" s="8">
        <v>50.07</v>
      </c>
      <c r="C55" s="8">
        <f t="shared" si="0"/>
        <v>1</v>
      </c>
      <c r="D55" s="8">
        <f t="shared" si="1"/>
        <v>0</v>
      </c>
      <c r="F55" s="8">
        <f t="shared" si="2"/>
        <v>50.07</v>
      </c>
      <c r="H55" s="8">
        <v>331.96</v>
      </c>
      <c r="I55" s="8">
        <v>331.96</v>
      </c>
    </row>
    <row r="56" spans="1:9">
      <c r="A56" s="8" t="s">
        <v>98</v>
      </c>
      <c r="B56" s="8">
        <v>50.06</v>
      </c>
      <c r="C56" s="8">
        <f t="shared" si="0"/>
        <v>1</v>
      </c>
      <c r="D56" s="8">
        <f t="shared" si="1"/>
        <v>0</v>
      </c>
      <c r="F56" s="8">
        <f t="shared" si="2"/>
        <v>50.06</v>
      </c>
      <c r="H56" s="8">
        <v>330.83</v>
      </c>
      <c r="I56" s="8">
        <v>330.83</v>
      </c>
    </row>
    <row r="57" spans="1:9">
      <c r="A57" s="8" t="s">
        <v>99</v>
      </c>
      <c r="B57" s="8">
        <v>50</v>
      </c>
      <c r="C57" s="8">
        <f t="shared" si="0"/>
        <v>1</v>
      </c>
      <c r="D57" s="8">
        <f t="shared" si="1"/>
        <v>0</v>
      </c>
      <c r="F57" s="8">
        <f t="shared" si="2"/>
        <v>50</v>
      </c>
      <c r="H57" s="8">
        <v>332.01</v>
      </c>
      <c r="I57" s="8">
        <v>332.01</v>
      </c>
    </row>
    <row r="58" spans="1:9">
      <c r="A58" s="8" t="s">
        <v>100</v>
      </c>
      <c r="B58" s="8">
        <v>49.96</v>
      </c>
      <c r="C58" s="8">
        <f t="shared" si="0"/>
        <v>1</v>
      </c>
      <c r="D58" s="8">
        <f t="shared" si="1"/>
        <v>0</v>
      </c>
      <c r="F58" s="8">
        <f t="shared" si="2"/>
        <v>49.96</v>
      </c>
      <c r="H58" s="8">
        <v>332</v>
      </c>
      <c r="I58" s="8">
        <v>332</v>
      </c>
    </row>
    <row r="59" spans="1:9">
      <c r="A59" s="8" t="s">
        <v>101</v>
      </c>
      <c r="B59" s="8">
        <v>49.98</v>
      </c>
      <c r="C59" s="8">
        <f t="shared" si="0"/>
        <v>1</v>
      </c>
      <c r="D59" s="8">
        <f t="shared" si="1"/>
        <v>0</v>
      </c>
      <c r="F59" s="8">
        <f t="shared" si="2"/>
        <v>49.98</v>
      </c>
      <c r="H59" s="8">
        <v>372.89</v>
      </c>
      <c r="I59" s="8">
        <v>372.89</v>
      </c>
    </row>
    <row r="60" spans="1:9">
      <c r="A60" s="8" t="s">
        <v>102</v>
      </c>
      <c r="B60" s="8">
        <v>49.96</v>
      </c>
      <c r="C60" s="8">
        <f t="shared" si="0"/>
        <v>1</v>
      </c>
      <c r="D60" s="8">
        <f t="shared" si="1"/>
        <v>0</v>
      </c>
      <c r="F60" s="8">
        <f t="shared" si="2"/>
        <v>49.96</v>
      </c>
      <c r="H60" s="8">
        <v>350.65</v>
      </c>
      <c r="I60" s="8">
        <v>350.65</v>
      </c>
    </row>
    <row r="61" spans="1:9">
      <c r="A61" s="8" t="s">
        <v>103</v>
      </c>
      <c r="B61" s="8">
        <v>49.96</v>
      </c>
      <c r="C61" s="8">
        <f t="shared" si="0"/>
        <v>1</v>
      </c>
      <c r="D61" s="8">
        <f t="shared" si="1"/>
        <v>0</v>
      </c>
      <c r="F61" s="8">
        <f t="shared" si="2"/>
        <v>49.96</v>
      </c>
      <c r="H61" s="8">
        <v>415.29</v>
      </c>
      <c r="I61" s="8">
        <v>415.29</v>
      </c>
    </row>
    <row r="62" spans="1:9">
      <c r="A62" s="8" t="s">
        <v>104</v>
      </c>
      <c r="B62" s="8">
        <v>49.94</v>
      </c>
      <c r="C62" s="8">
        <f t="shared" si="0"/>
        <v>1</v>
      </c>
      <c r="D62" s="8">
        <f t="shared" si="1"/>
        <v>0</v>
      </c>
      <c r="F62" s="8">
        <f t="shared" si="2"/>
        <v>49.94</v>
      </c>
      <c r="H62" s="8">
        <v>461.11</v>
      </c>
      <c r="I62" s="8">
        <v>461.11</v>
      </c>
    </row>
    <row r="63" spans="1:9">
      <c r="A63" s="8" t="s">
        <v>105</v>
      </c>
      <c r="B63" s="8">
        <v>49.97</v>
      </c>
      <c r="C63" s="8">
        <f t="shared" si="0"/>
        <v>1</v>
      </c>
      <c r="D63" s="8">
        <f t="shared" si="1"/>
        <v>0</v>
      </c>
      <c r="F63" s="8">
        <f t="shared" si="2"/>
        <v>49.97</v>
      </c>
      <c r="H63" s="8">
        <v>304.04000000000002</v>
      </c>
      <c r="I63" s="8">
        <v>304.04000000000002</v>
      </c>
    </row>
    <row r="64" spans="1:9">
      <c r="A64" s="8" t="s">
        <v>106</v>
      </c>
      <c r="B64" s="8">
        <v>49.95</v>
      </c>
      <c r="C64" s="8">
        <f t="shared" si="0"/>
        <v>1</v>
      </c>
      <c r="D64" s="8">
        <f t="shared" si="1"/>
        <v>0</v>
      </c>
      <c r="F64" s="8">
        <f t="shared" si="2"/>
        <v>49.95</v>
      </c>
      <c r="H64" s="8">
        <v>315.76</v>
      </c>
      <c r="I64" s="8">
        <v>315.76</v>
      </c>
    </row>
    <row r="65" spans="1:9">
      <c r="A65" s="8" t="s">
        <v>107</v>
      </c>
      <c r="B65" s="8">
        <v>49.99</v>
      </c>
      <c r="C65" s="8">
        <f t="shared" si="0"/>
        <v>1</v>
      </c>
      <c r="D65" s="8">
        <f t="shared" si="1"/>
        <v>0</v>
      </c>
      <c r="F65" s="8">
        <f t="shared" si="2"/>
        <v>49.99</v>
      </c>
      <c r="H65" s="8">
        <v>346.36</v>
      </c>
      <c r="I65" s="8">
        <v>346.36</v>
      </c>
    </row>
    <row r="66" spans="1:9">
      <c r="A66" s="8" t="s">
        <v>108</v>
      </c>
      <c r="B66" s="8">
        <v>49.98</v>
      </c>
      <c r="C66" s="8">
        <f t="shared" si="0"/>
        <v>1</v>
      </c>
      <c r="D66" s="8">
        <f t="shared" si="1"/>
        <v>0</v>
      </c>
      <c r="F66" s="8">
        <f t="shared" si="2"/>
        <v>49.98</v>
      </c>
      <c r="H66" s="8">
        <v>356.73</v>
      </c>
      <c r="I66" s="8">
        <v>356.73</v>
      </c>
    </row>
    <row r="67" spans="1:9">
      <c r="A67" s="8" t="s">
        <v>109</v>
      </c>
      <c r="B67" s="8">
        <v>50.02</v>
      </c>
      <c r="C67" s="8">
        <f t="shared" si="0"/>
        <v>1</v>
      </c>
      <c r="D67" s="8">
        <f t="shared" si="1"/>
        <v>0</v>
      </c>
      <c r="F67" s="8">
        <f t="shared" si="2"/>
        <v>50.02</v>
      </c>
      <c r="H67" s="8">
        <v>341.42</v>
      </c>
      <c r="I67" s="8">
        <v>341.42</v>
      </c>
    </row>
    <row r="68" spans="1:9">
      <c r="A68" s="8" t="s">
        <v>110</v>
      </c>
      <c r="B68" s="8">
        <v>50.01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50.01</v>
      </c>
      <c r="H68" s="8">
        <v>357.29</v>
      </c>
      <c r="I68" s="8">
        <v>357.29</v>
      </c>
    </row>
    <row r="69" spans="1:9">
      <c r="A69" s="8" t="s">
        <v>111</v>
      </c>
      <c r="B69" s="8">
        <v>49.96</v>
      </c>
      <c r="C69" s="8">
        <f t="shared" si="3"/>
        <v>1</v>
      </c>
      <c r="D69" s="8">
        <f t="shared" si="4"/>
        <v>0</v>
      </c>
      <c r="F69" s="8">
        <f t="shared" si="5"/>
        <v>49.96</v>
      </c>
      <c r="H69" s="8">
        <v>360.94</v>
      </c>
      <c r="I69" s="8">
        <v>360.94</v>
      </c>
    </row>
    <row r="70" spans="1:9">
      <c r="A70" s="8" t="s">
        <v>112</v>
      </c>
      <c r="B70" s="8">
        <v>49.95</v>
      </c>
      <c r="C70" s="8">
        <f t="shared" si="3"/>
        <v>1</v>
      </c>
      <c r="D70" s="8">
        <f t="shared" si="4"/>
        <v>0</v>
      </c>
      <c r="F70" s="8">
        <f t="shared" si="5"/>
        <v>49.95</v>
      </c>
      <c r="H70" s="8">
        <v>364.86</v>
      </c>
      <c r="I70" s="8">
        <v>364.86</v>
      </c>
    </row>
    <row r="71" spans="1:9">
      <c r="A71" s="8" t="s">
        <v>113</v>
      </c>
      <c r="B71" s="8">
        <v>49.9</v>
      </c>
      <c r="C71" s="8">
        <f t="shared" si="3"/>
        <v>1</v>
      </c>
      <c r="D71" s="8">
        <f t="shared" si="4"/>
        <v>0</v>
      </c>
      <c r="F71" s="8">
        <f t="shared" si="5"/>
        <v>49.9</v>
      </c>
      <c r="H71" s="8">
        <v>373.91</v>
      </c>
      <c r="I71" s="8">
        <v>373.91</v>
      </c>
    </row>
    <row r="72" spans="1:9">
      <c r="A72" s="8" t="s">
        <v>114</v>
      </c>
      <c r="B72" s="8">
        <v>49.95</v>
      </c>
      <c r="C72" s="8">
        <f t="shared" si="3"/>
        <v>1</v>
      </c>
      <c r="D72" s="8">
        <f t="shared" si="4"/>
        <v>0</v>
      </c>
      <c r="F72" s="8">
        <f t="shared" si="5"/>
        <v>49.95</v>
      </c>
      <c r="H72" s="8">
        <v>372.92</v>
      </c>
      <c r="I72" s="8">
        <v>372.92</v>
      </c>
    </row>
    <row r="73" spans="1:9">
      <c r="A73" s="8" t="s">
        <v>115</v>
      </c>
      <c r="B73" s="8">
        <v>49.99</v>
      </c>
      <c r="C73" s="8">
        <f t="shared" si="3"/>
        <v>1</v>
      </c>
      <c r="D73" s="8">
        <f t="shared" si="4"/>
        <v>0</v>
      </c>
      <c r="F73" s="8">
        <f t="shared" si="5"/>
        <v>49.99</v>
      </c>
      <c r="H73" s="8">
        <v>369.78</v>
      </c>
      <c r="I73" s="8">
        <v>369.78</v>
      </c>
    </row>
    <row r="74" spans="1:9">
      <c r="A74" s="8" t="s">
        <v>116</v>
      </c>
      <c r="B74" s="8">
        <v>50.05</v>
      </c>
      <c r="C74" s="8">
        <f t="shared" si="3"/>
        <v>1</v>
      </c>
      <c r="D74" s="8">
        <f t="shared" si="4"/>
        <v>0</v>
      </c>
      <c r="F74" s="8">
        <f t="shared" si="5"/>
        <v>50.05</v>
      </c>
      <c r="H74" s="8">
        <v>331.22</v>
      </c>
      <c r="I74" s="8">
        <v>331.22</v>
      </c>
    </row>
    <row r="75" spans="1:9">
      <c r="A75" s="8" t="s">
        <v>117</v>
      </c>
      <c r="B75" s="8">
        <v>50.12</v>
      </c>
      <c r="C75" s="8">
        <f t="shared" si="3"/>
        <v>1</v>
      </c>
      <c r="D75" s="8">
        <f t="shared" si="4"/>
        <v>0</v>
      </c>
      <c r="F75" s="8">
        <f t="shared" si="5"/>
        <v>50.12</v>
      </c>
      <c r="H75" s="8">
        <v>368.72</v>
      </c>
      <c r="I75" s="8">
        <v>368.72</v>
      </c>
    </row>
    <row r="76" spans="1:9">
      <c r="A76" s="8" t="s">
        <v>118</v>
      </c>
      <c r="B76" s="8">
        <v>50.09</v>
      </c>
      <c r="C76" s="8">
        <f t="shared" si="3"/>
        <v>1</v>
      </c>
      <c r="D76" s="8">
        <f t="shared" si="4"/>
        <v>0</v>
      </c>
      <c r="F76" s="8">
        <f t="shared" si="5"/>
        <v>50.09</v>
      </c>
      <c r="H76" s="8">
        <v>405.77</v>
      </c>
      <c r="I76" s="8">
        <v>405.77</v>
      </c>
    </row>
    <row r="77" spans="1:9">
      <c r="A77" s="8" t="s">
        <v>119</v>
      </c>
      <c r="B77" s="8">
        <v>50.07</v>
      </c>
      <c r="C77" s="8">
        <f t="shared" si="3"/>
        <v>1</v>
      </c>
      <c r="D77" s="8">
        <f t="shared" si="4"/>
        <v>0</v>
      </c>
      <c r="F77" s="8">
        <f t="shared" si="5"/>
        <v>50.07</v>
      </c>
      <c r="H77" s="8">
        <v>627.04</v>
      </c>
      <c r="I77" s="8">
        <v>627.04</v>
      </c>
    </row>
    <row r="78" spans="1:9">
      <c r="A78" s="8" t="s">
        <v>120</v>
      </c>
      <c r="B78" s="8">
        <v>50.04</v>
      </c>
      <c r="C78" s="8">
        <f t="shared" si="3"/>
        <v>1</v>
      </c>
      <c r="D78" s="8">
        <f t="shared" si="4"/>
        <v>0</v>
      </c>
      <c r="F78" s="8">
        <f t="shared" si="5"/>
        <v>50.04</v>
      </c>
      <c r="H78" s="8">
        <v>652.44000000000005</v>
      </c>
      <c r="I78" s="8">
        <v>652.44000000000005</v>
      </c>
    </row>
    <row r="79" spans="1:9">
      <c r="A79" s="8" t="s">
        <v>121</v>
      </c>
      <c r="B79" s="8">
        <v>50.06</v>
      </c>
      <c r="C79" s="8">
        <f t="shared" si="3"/>
        <v>1</v>
      </c>
      <c r="D79" s="8">
        <f t="shared" si="4"/>
        <v>0</v>
      </c>
      <c r="F79" s="8">
        <f t="shared" si="5"/>
        <v>50.06</v>
      </c>
      <c r="H79" s="8">
        <v>1000</v>
      </c>
      <c r="I79" s="8">
        <v>1000</v>
      </c>
    </row>
    <row r="80" spans="1:9">
      <c r="A80" s="8" t="s">
        <v>122</v>
      </c>
      <c r="B80" s="8">
        <v>50.01</v>
      </c>
      <c r="C80" s="8">
        <f t="shared" si="3"/>
        <v>1</v>
      </c>
      <c r="D80" s="8">
        <f t="shared" si="4"/>
        <v>0</v>
      </c>
      <c r="F80" s="8">
        <f t="shared" si="5"/>
        <v>50.01</v>
      </c>
      <c r="H80" s="8">
        <v>1000</v>
      </c>
      <c r="I80" s="8">
        <v>1000</v>
      </c>
    </row>
    <row r="81" spans="1:9">
      <c r="A81" s="8" t="s">
        <v>123</v>
      </c>
      <c r="B81" s="8">
        <v>50.02</v>
      </c>
      <c r="C81" s="8">
        <f t="shared" si="3"/>
        <v>1</v>
      </c>
      <c r="D81" s="8">
        <f t="shared" si="4"/>
        <v>0</v>
      </c>
      <c r="F81" s="8">
        <f t="shared" si="5"/>
        <v>50.02</v>
      </c>
      <c r="H81" s="8">
        <v>1000</v>
      </c>
      <c r="I81" s="8">
        <v>1000</v>
      </c>
    </row>
    <row r="82" spans="1:9">
      <c r="A82" s="8" t="s">
        <v>124</v>
      </c>
      <c r="B82" s="8">
        <v>50.03</v>
      </c>
      <c r="C82" s="8">
        <f t="shared" si="3"/>
        <v>1</v>
      </c>
      <c r="D82" s="8">
        <f t="shared" si="4"/>
        <v>0</v>
      </c>
      <c r="F82" s="8">
        <f t="shared" si="5"/>
        <v>50.03</v>
      </c>
      <c r="H82" s="8">
        <v>1000</v>
      </c>
      <c r="I82" s="8">
        <v>1000</v>
      </c>
    </row>
    <row r="83" spans="1:9">
      <c r="A83" s="8" t="s">
        <v>125</v>
      </c>
      <c r="B83" s="8">
        <v>50.02</v>
      </c>
      <c r="C83" s="8">
        <f t="shared" si="3"/>
        <v>1</v>
      </c>
      <c r="D83" s="8">
        <f t="shared" si="4"/>
        <v>0</v>
      </c>
      <c r="F83" s="8">
        <f t="shared" si="5"/>
        <v>50.02</v>
      </c>
      <c r="H83" s="8">
        <v>1000</v>
      </c>
      <c r="I83" s="8">
        <v>1000</v>
      </c>
    </row>
    <row r="84" spans="1:9">
      <c r="A84" s="8" t="s">
        <v>126</v>
      </c>
      <c r="B84" s="8">
        <v>49.99</v>
      </c>
      <c r="C84" s="8">
        <f t="shared" si="3"/>
        <v>1</v>
      </c>
      <c r="D84" s="8">
        <f t="shared" si="4"/>
        <v>0</v>
      </c>
      <c r="F84" s="8">
        <f t="shared" si="5"/>
        <v>49.99</v>
      </c>
      <c r="H84" s="8">
        <v>1000</v>
      </c>
      <c r="I84" s="8">
        <v>1000</v>
      </c>
    </row>
    <row r="85" spans="1:9">
      <c r="A85" s="8" t="s">
        <v>127</v>
      </c>
      <c r="B85" s="8">
        <v>49.98</v>
      </c>
      <c r="C85" s="8">
        <f t="shared" si="3"/>
        <v>1</v>
      </c>
      <c r="D85" s="8">
        <f t="shared" si="4"/>
        <v>0</v>
      </c>
      <c r="F85" s="8">
        <f t="shared" si="5"/>
        <v>49.98</v>
      </c>
      <c r="H85" s="8">
        <v>1000</v>
      </c>
      <c r="I85" s="8">
        <v>1000</v>
      </c>
    </row>
    <row r="86" spans="1:9">
      <c r="A86" s="8" t="s">
        <v>128</v>
      </c>
      <c r="B86" s="8">
        <v>49.98</v>
      </c>
      <c r="C86" s="8">
        <f t="shared" si="3"/>
        <v>1</v>
      </c>
      <c r="D86" s="8">
        <f t="shared" si="4"/>
        <v>0</v>
      </c>
      <c r="F86" s="8">
        <f t="shared" si="5"/>
        <v>49.98</v>
      </c>
      <c r="H86" s="8">
        <v>1000</v>
      </c>
      <c r="I86" s="8">
        <v>1000</v>
      </c>
    </row>
    <row r="87" spans="1:9">
      <c r="A87" s="8" t="s">
        <v>129</v>
      </c>
      <c r="B87" s="8">
        <v>49.94</v>
      </c>
      <c r="C87" s="8">
        <f t="shared" si="3"/>
        <v>1</v>
      </c>
      <c r="D87" s="8">
        <f t="shared" si="4"/>
        <v>0</v>
      </c>
      <c r="F87" s="8">
        <f t="shared" si="5"/>
        <v>49.94</v>
      </c>
      <c r="H87" s="8">
        <v>1000</v>
      </c>
      <c r="I87" s="8">
        <v>1000</v>
      </c>
    </row>
    <row r="88" spans="1:9">
      <c r="A88" s="8" t="s">
        <v>130</v>
      </c>
      <c r="B88" s="8">
        <v>49.99</v>
      </c>
      <c r="C88" s="8">
        <f t="shared" si="3"/>
        <v>1</v>
      </c>
      <c r="D88" s="8">
        <f t="shared" si="4"/>
        <v>0</v>
      </c>
      <c r="F88" s="8">
        <f t="shared" si="5"/>
        <v>49.99</v>
      </c>
      <c r="H88" s="8">
        <v>1000</v>
      </c>
      <c r="I88" s="8">
        <v>1000</v>
      </c>
    </row>
    <row r="89" spans="1:9">
      <c r="A89" s="8" t="s">
        <v>131</v>
      </c>
      <c r="B89" s="8">
        <v>50.02</v>
      </c>
      <c r="C89" s="8">
        <f t="shared" si="3"/>
        <v>1</v>
      </c>
      <c r="D89" s="8">
        <f t="shared" si="4"/>
        <v>0</v>
      </c>
      <c r="F89" s="8">
        <f t="shared" si="5"/>
        <v>50.02</v>
      </c>
      <c r="H89" s="8">
        <v>1000</v>
      </c>
      <c r="I89" s="8">
        <v>1000</v>
      </c>
    </row>
    <row r="90" spans="1:9">
      <c r="A90" s="8" t="s">
        <v>132</v>
      </c>
      <c r="B90" s="8">
        <v>50.02</v>
      </c>
      <c r="C90" s="8">
        <f t="shared" si="3"/>
        <v>1</v>
      </c>
      <c r="D90" s="8">
        <f t="shared" si="4"/>
        <v>0</v>
      </c>
      <c r="F90" s="8">
        <f t="shared" si="5"/>
        <v>50.02</v>
      </c>
      <c r="H90" s="8">
        <v>1000</v>
      </c>
      <c r="I90" s="8">
        <v>1000</v>
      </c>
    </row>
    <row r="91" spans="1:9">
      <c r="A91" s="8" t="s">
        <v>133</v>
      </c>
      <c r="B91" s="8">
        <v>50.03</v>
      </c>
      <c r="C91" s="8">
        <f t="shared" si="3"/>
        <v>1</v>
      </c>
      <c r="D91" s="8">
        <f t="shared" si="4"/>
        <v>0</v>
      </c>
      <c r="F91" s="8">
        <f t="shared" si="5"/>
        <v>50.03</v>
      </c>
      <c r="H91" s="8">
        <v>1000</v>
      </c>
      <c r="I91" s="8">
        <v>1000</v>
      </c>
    </row>
    <row r="92" spans="1:9">
      <c r="A92" s="8" t="s">
        <v>134</v>
      </c>
      <c r="B92" s="8">
        <v>50.02</v>
      </c>
      <c r="C92" s="8">
        <f t="shared" si="3"/>
        <v>1</v>
      </c>
      <c r="D92" s="8">
        <f t="shared" si="4"/>
        <v>0</v>
      </c>
      <c r="F92" s="8">
        <f t="shared" si="5"/>
        <v>50.02</v>
      </c>
      <c r="H92" s="8">
        <v>1000</v>
      </c>
      <c r="I92" s="8">
        <v>1000</v>
      </c>
    </row>
    <row r="93" spans="1:9">
      <c r="A93" s="8" t="s">
        <v>135</v>
      </c>
      <c r="B93" s="8">
        <v>50.04</v>
      </c>
      <c r="C93" s="8">
        <f t="shared" si="3"/>
        <v>1</v>
      </c>
      <c r="D93" s="8">
        <f t="shared" si="4"/>
        <v>0</v>
      </c>
      <c r="F93" s="8">
        <f t="shared" si="5"/>
        <v>50.04</v>
      </c>
      <c r="H93" s="8">
        <v>1000</v>
      </c>
      <c r="I93" s="8">
        <v>1000</v>
      </c>
    </row>
    <row r="94" spans="1:9">
      <c r="A94" s="8" t="s">
        <v>136</v>
      </c>
      <c r="B94" s="8">
        <v>50.02</v>
      </c>
      <c r="C94" s="8">
        <f t="shared" si="3"/>
        <v>1</v>
      </c>
      <c r="D94" s="8">
        <f t="shared" si="4"/>
        <v>0</v>
      </c>
      <c r="F94" s="8">
        <f t="shared" si="5"/>
        <v>50.02</v>
      </c>
      <c r="H94" s="8">
        <v>1000</v>
      </c>
      <c r="I94" s="8">
        <v>1000</v>
      </c>
    </row>
    <row r="95" spans="1:9">
      <c r="A95" s="8" t="s">
        <v>137</v>
      </c>
      <c r="B95" s="8">
        <v>50.01</v>
      </c>
      <c r="C95" s="8">
        <f t="shared" si="3"/>
        <v>1</v>
      </c>
      <c r="D95" s="8">
        <f t="shared" si="4"/>
        <v>0</v>
      </c>
      <c r="F95" s="8">
        <f t="shared" si="5"/>
        <v>50.01</v>
      </c>
      <c r="H95" s="8">
        <v>1000</v>
      </c>
      <c r="I95" s="8">
        <v>1000</v>
      </c>
    </row>
    <row r="96" spans="1:9">
      <c r="A96" s="8" t="s">
        <v>138</v>
      </c>
      <c r="B96" s="8">
        <v>50.04</v>
      </c>
      <c r="C96" s="8">
        <f t="shared" si="3"/>
        <v>1</v>
      </c>
      <c r="D96" s="8">
        <f t="shared" si="4"/>
        <v>0</v>
      </c>
      <c r="F96" s="8">
        <f t="shared" si="5"/>
        <v>50.04</v>
      </c>
      <c r="H96" s="8">
        <v>1000</v>
      </c>
      <c r="I96" s="8">
        <v>1000</v>
      </c>
    </row>
    <row r="97" spans="1:9">
      <c r="A97" s="8" t="s">
        <v>139</v>
      </c>
      <c r="B97" s="8">
        <v>50.03</v>
      </c>
      <c r="C97" s="8">
        <f t="shared" si="3"/>
        <v>1</v>
      </c>
      <c r="D97" s="8">
        <f t="shared" si="4"/>
        <v>0</v>
      </c>
      <c r="F97" s="8">
        <f t="shared" si="5"/>
        <v>50.03</v>
      </c>
      <c r="H97" s="8">
        <v>1000</v>
      </c>
      <c r="I97" s="8">
        <v>1000</v>
      </c>
    </row>
    <row r="98" spans="1:9" ht="13.5" thickBot="1">
      <c r="A98" s="8" t="s">
        <v>140</v>
      </c>
      <c r="B98" s="8">
        <v>50.04</v>
      </c>
      <c r="C98" s="8">
        <f t="shared" si="3"/>
        <v>1</v>
      </c>
      <c r="D98" s="8">
        <f t="shared" si="4"/>
        <v>0</v>
      </c>
      <c r="F98" s="8">
        <f t="shared" si="5"/>
        <v>50.04</v>
      </c>
      <c r="H98" s="8">
        <v>1000</v>
      </c>
      <c r="I98" s="8">
        <v>1000</v>
      </c>
    </row>
    <row r="99" spans="1:9" ht="13.5" thickBot="1">
      <c r="A99" s="8" t="s">
        <v>171</v>
      </c>
      <c r="B99" s="27">
        <f>AVERAGE(B3:B98)</f>
        <v>50.000625000000021</v>
      </c>
      <c r="C99" s="8">
        <f>SUM(C3:C98)/4000</f>
        <v>2.4E-2</v>
      </c>
      <c r="D99" s="8">
        <f>SUM(D3:D98)</f>
        <v>0</v>
      </c>
      <c r="F99" s="8">
        <f t="shared" si="5"/>
        <v>50.000625000000021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490.86</v>
      </c>
      <c r="L3" s="201">
        <v>9.08</v>
      </c>
      <c r="M3" s="201">
        <v>61.44</v>
      </c>
      <c r="N3" s="201">
        <v>50.24</v>
      </c>
      <c r="O3" s="201">
        <v>70.97</v>
      </c>
      <c r="P3" s="201">
        <v>23.41</v>
      </c>
      <c r="Q3" s="201">
        <v>8.6999999999999993</v>
      </c>
      <c r="R3" s="201">
        <v>17.93</v>
      </c>
      <c r="S3" s="201">
        <v>0</v>
      </c>
      <c r="T3" s="201">
        <v>0</v>
      </c>
      <c r="U3" s="201">
        <v>49.65</v>
      </c>
      <c r="V3" s="201">
        <v>5.78</v>
      </c>
      <c r="W3" s="201">
        <v>13.61</v>
      </c>
      <c r="X3" s="201">
        <v>62.21</v>
      </c>
      <c r="Y3" s="201">
        <v>0</v>
      </c>
      <c r="Z3">
        <v>0</v>
      </c>
      <c r="AA3" s="201">
        <v>14.02</v>
      </c>
      <c r="AB3" s="201">
        <v>0</v>
      </c>
      <c r="AC3" s="201">
        <v>0</v>
      </c>
      <c r="AD3" s="201">
        <v>0</v>
      </c>
      <c r="AE3" s="201">
        <v>40</v>
      </c>
      <c r="AF3" s="201">
        <v>0</v>
      </c>
      <c r="AG3" s="201">
        <v>0</v>
      </c>
      <c r="AH3" s="201">
        <v>0</v>
      </c>
      <c r="AI3" s="201">
        <v>134.61000000000001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118.13</v>
      </c>
      <c r="AQ3" s="201">
        <v>38.159999999999997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490.86</v>
      </c>
      <c r="L4" s="201">
        <v>9.08</v>
      </c>
      <c r="M4" s="201">
        <v>61.44</v>
      </c>
      <c r="N4" s="201">
        <v>50.24</v>
      </c>
      <c r="O4" s="201">
        <v>70.97</v>
      </c>
      <c r="P4" s="201">
        <v>23.41</v>
      </c>
      <c r="Q4" s="201">
        <v>8.6999999999999993</v>
      </c>
      <c r="R4" s="201">
        <v>17.93</v>
      </c>
      <c r="S4" s="201">
        <v>0</v>
      </c>
      <c r="T4" s="201">
        <v>0</v>
      </c>
      <c r="U4" s="201">
        <v>49.65</v>
      </c>
      <c r="V4" s="201">
        <v>5.78</v>
      </c>
      <c r="W4" s="201">
        <v>13.61</v>
      </c>
      <c r="X4" s="201">
        <v>62.73</v>
      </c>
      <c r="Y4" s="201">
        <v>0</v>
      </c>
      <c r="Z4">
        <v>0</v>
      </c>
      <c r="AA4" s="201">
        <v>14.02</v>
      </c>
      <c r="AB4" s="201">
        <v>0</v>
      </c>
      <c r="AC4" s="201">
        <v>0</v>
      </c>
      <c r="AD4" s="201">
        <v>0</v>
      </c>
      <c r="AE4" s="201">
        <v>40</v>
      </c>
      <c r="AF4" s="201">
        <v>0</v>
      </c>
      <c r="AG4" s="201">
        <v>0</v>
      </c>
      <c r="AH4" s="201">
        <v>0</v>
      </c>
      <c r="AI4" s="201">
        <v>134.61000000000001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118.13</v>
      </c>
      <c r="AQ4" s="201">
        <v>38.159999999999997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490.86</v>
      </c>
      <c r="L5" s="201">
        <v>3.11</v>
      </c>
      <c r="M5" s="201">
        <v>61.44</v>
      </c>
      <c r="N5" s="201">
        <v>50.24</v>
      </c>
      <c r="O5" s="201">
        <v>70.97</v>
      </c>
      <c r="P5" s="201">
        <v>23.41</v>
      </c>
      <c r="Q5" s="201">
        <v>9</v>
      </c>
      <c r="R5" s="201">
        <v>17.93</v>
      </c>
      <c r="S5" s="201">
        <v>0</v>
      </c>
      <c r="T5" s="201">
        <v>0</v>
      </c>
      <c r="U5" s="201">
        <v>49.65</v>
      </c>
      <c r="V5" s="201">
        <v>5.78</v>
      </c>
      <c r="W5" s="201">
        <v>13.61</v>
      </c>
      <c r="X5" s="201">
        <v>62.73</v>
      </c>
      <c r="Y5" s="201">
        <v>0</v>
      </c>
      <c r="Z5">
        <v>0</v>
      </c>
      <c r="AA5" s="201">
        <v>14.02</v>
      </c>
      <c r="AB5" s="201">
        <v>0</v>
      </c>
      <c r="AC5" s="201">
        <v>0</v>
      </c>
      <c r="AD5" s="201">
        <v>0</v>
      </c>
      <c r="AE5" s="201">
        <v>40</v>
      </c>
      <c r="AF5" s="201">
        <v>0</v>
      </c>
      <c r="AG5" s="201">
        <v>0</v>
      </c>
      <c r="AH5" s="201">
        <v>0</v>
      </c>
      <c r="AI5" s="201">
        <v>110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118.13</v>
      </c>
      <c r="AQ5" s="201">
        <v>38.159999999999997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490.86</v>
      </c>
      <c r="L6" s="201">
        <v>3.11</v>
      </c>
      <c r="M6" s="201">
        <v>61.44</v>
      </c>
      <c r="N6" s="201">
        <v>50.24</v>
      </c>
      <c r="O6" s="201">
        <v>70.97</v>
      </c>
      <c r="P6" s="201">
        <v>23.41</v>
      </c>
      <c r="Q6" s="201">
        <v>8.6999999999999993</v>
      </c>
      <c r="R6" s="201">
        <v>17.93</v>
      </c>
      <c r="S6" s="201">
        <v>0</v>
      </c>
      <c r="T6" s="201">
        <v>0</v>
      </c>
      <c r="U6" s="201">
        <v>49.65</v>
      </c>
      <c r="V6" s="201">
        <v>5.78</v>
      </c>
      <c r="W6" s="201">
        <v>13.61</v>
      </c>
      <c r="X6" s="201">
        <v>62.73</v>
      </c>
      <c r="Y6" s="201">
        <v>0</v>
      </c>
      <c r="Z6">
        <v>0</v>
      </c>
      <c r="AA6" s="201">
        <v>14.02</v>
      </c>
      <c r="AB6" s="201">
        <v>0</v>
      </c>
      <c r="AC6" s="201">
        <v>0</v>
      </c>
      <c r="AD6" s="201">
        <v>0</v>
      </c>
      <c r="AE6" s="201">
        <v>40</v>
      </c>
      <c r="AF6" s="201">
        <v>0</v>
      </c>
      <c r="AG6" s="201">
        <v>0</v>
      </c>
      <c r="AH6" s="201">
        <v>0</v>
      </c>
      <c r="AI6" s="201">
        <v>110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118.13</v>
      </c>
      <c r="AQ6" s="201">
        <v>38.159999999999997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490.86</v>
      </c>
      <c r="L7" s="201">
        <v>3.11</v>
      </c>
      <c r="M7" s="201">
        <v>61.44</v>
      </c>
      <c r="N7" s="201">
        <v>50.24</v>
      </c>
      <c r="O7" s="201">
        <v>70.97</v>
      </c>
      <c r="P7" s="201">
        <v>23.41</v>
      </c>
      <c r="Q7" s="201">
        <v>8.6999999999999993</v>
      </c>
      <c r="R7" s="201">
        <v>17.93</v>
      </c>
      <c r="S7" s="201">
        <v>0</v>
      </c>
      <c r="T7" s="201">
        <v>0</v>
      </c>
      <c r="U7" s="201">
        <v>49.65</v>
      </c>
      <c r="V7" s="201">
        <v>5.78</v>
      </c>
      <c r="W7" s="201">
        <v>13.61</v>
      </c>
      <c r="X7" s="201">
        <v>62.73</v>
      </c>
      <c r="Y7" s="201">
        <v>0</v>
      </c>
      <c r="Z7">
        <v>0</v>
      </c>
      <c r="AA7" s="201">
        <v>14.02</v>
      </c>
      <c r="AB7" s="201">
        <v>0</v>
      </c>
      <c r="AC7" s="201">
        <v>0</v>
      </c>
      <c r="AD7" s="201">
        <v>0</v>
      </c>
      <c r="AE7" s="201">
        <v>40</v>
      </c>
      <c r="AF7" s="201">
        <v>0</v>
      </c>
      <c r="AG7" s="201">
        <v>0</v>
      </c>
      <c r="AH7" s="201">
        <v>0</v>
      </c>
      <c r="AI7" s="201">
        <v>110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118.13</v>
      </c>
      <c r="AQ7" s="201">
        <v>38.159999999999997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490.86</v>
      </c>
      <c r="L8" s="201">
        <v>3.11</v>
      </c>
      <c r="M8" s="201">
        <v>61.44</v>
      </c>
      <c r="N8" s="201">
        <v>50.24</v>
      </c>
      <c r="O8" s="201">
        <v>70.97</v>
      </c>
      <c r="P8" s="201">
        <v>23.41</v>
      </c>
      <c r="Q8" s="201">
        <v>8.6999999999999993</v>
      </c>
      <c r="R8" s="201">
        <v>17.93</v>
      </c>
      <c r="S8" s="201">
        <v>0</v>
      </c>
      <c r="T8" s="201">
        <v>0</v>
      </c>
      <c r="U8" s="201">
        <v>49.65</v>
      </c>
      <c r="V8" s="201">
        <v>5.78</v>
      </c>
      <c r="W8" s="201">
        <v>13.61</v>
      </c>
      <c r="X8" s="201">
        <v>62.73</v>
      </c>
      <c r="Y8" s="201">
        <v>0</v>
      </c>
      <c r="Z8">
        <v>0</v>
      </c>
      <c r="AA8" s="201">
        <v>14.02</v>
      </c>
      <c r="AB8" s="201">
        <v>0</v>
      </c>
      <c r="AC8" s="201">
        <v>0</v>
      </c>
      <c r="AD8" s="201">
        <v>0</v>
      </c>
      <c r="AE8" s="201">
        <v>40</v>
      </c>
      <c r="AF8" s="201">
        <v>0</v>
      </c>
      <c r="AG8" s="201">
        <v>0</v>
      </c>
      <c r="AH8" s="201">
        <v>0</v>
      </c>
      <c r="AI8" s="201">
        <v>110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118.13</v>
      </c>
      <c r="AQ8" s="201">
        <v>38.159999999999997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490.86</v>
      </c>
      <c r="L9" s="201">
        <v>3.11</v>
      </c>
      <c r="M9" s="201">
        <v>61.44</v>
      </c>
      <c r="N9" s="201">
        <v>50.24</v>
      </c>
      <c r="O9" s="201">
        <v>70.97</v>
      </c>
      <c r="P9" s="201">
        <v>23.41</v>
      </c>
      <c r="Q9" s="201">
        <v>8.6999999999999993</v>
      </c>
      <c r="R9" s="201">
        <v>17.93</v>
      </c>
      <c r="S9" s="201">
        <v>0</v>
      </c>
      <c r="T9" s="201">
        <v>0</v>
      </c>
      <c r="U9" s="201">
        <v>49.65</v>
      </c>
      <c r="V9" s="201">
        <v>5.78</v>
      </c>
      <c r="W9" s="201">
        <v>13.61</v>
      </c>
      <c r="X9" s="201">
        <v>62.73</v>
      </c>
      <c r="Y9" s="201">
        <v>0</v>
      </c>
      <c r="Z9">
        <v>0</v>
      </c>
      <c r="AA9" s="201">
        <v>13.43</v>
      </c>
      <c r="AB9" s="201">
        <v>0</v>
      </c>
      <c r="AC9" s="201">
        <v>0</v>
      </c>
      <c r="AD9" s="201">
        <v>0</v>
      </c>
      <c r="AE9" s="201">
        <v>40</v>
      </c>
      <c r="AF9" s="201">
        <v>0</v>
      </c>
      <c r="AG9" s="201">
        <v>0</v>
      </c>
      <c r="AH9" s="201">
        <v>0</v>
      </c>
      <c r="AI9" s="201">
        <v>110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118.12</v>
      </c>
      <c r="AQ9" s="201">
        <v>38.159999999999997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490.86</v>
      </c>
      <c r="L10" s="201">
        <v>3.11</v>
      </c>
      <c r="M10" s="201">
        <v>61.44</v>
      </c>
      <c r="N10" s="201">
        <v>50.24</v>
      </c>
      <c r="O10" s="201">
        <v>70.97</v>
      </c>
      <c r="P10" s="201">
        <v>23.41</v>
      </c>
      <c r="Q10" s="201">
        <v>8.6999999999999993</v>
      </c>
      <c r="R10" s="201">
        <v>17.93</v>
      </c>
      <c r="S10" s="201">
        <v>0</v>
      </c>
      <c r="T10" s="201">
        <v>0</v>
      </c>
      <c r="U10" s="201">
        <v>49.65</v>
      </c>
      <c r="V10" s="201">
        <v>5.78</v>
      </c>
      <c r="W10" s="201">
        <v>13.61</v>
      </c>
      <c r="X10" s="201">
        <v>62.73</v>
      </c>
      <c r="Y10" s="201">
        <v>0</v>
      </c>
      <c r="Z10">
        <v>0</v>
      </c>
      <c r="AA10" s="201">
        <v>13.43</v>
      </c>
      <c r="AB10" s="201">
        <v>0</v>
      </c>
      <c r="AC10" s="201">
        <v>0</v>
      </c>
      <c r="AD10" s="201">
        <v>0</v>
      </c>
      <c r="AE10" s="201">
        <v>40</v>
      </c>
      <c r="AF10" s="201">
        <v>0</v>
      </c>
      <c r="AG10" s="201">
        <v>0</v>
      </c>
      <c r="AH10" s="201">
        <v>0</v>
      </c>
      <c r="AI10" s="201">
        <v>110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118.13</v>
      </c>
      <c r="AQ10" s="201">
        <v>38.159999999999997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490.86</v>
      </c>
      <c r="L11" s="201">
        <v>3.04</v>
      </c>
      <c r="M11" s="201">
        <v>61.44</v>
      </c>
      <c r="N11" s="201">
        <v>50.24</v>
      </c>
      <c r="O11" s="201">
        <v>70.97</v>
      </c>
      <c r="P11" s="201">
        <v>23.41</v>
      </c>
      <c r="Q11" s="201">
        <v>8.6999999999999993</v>
      </c>
      <c r="R11" s="201">
        <v>17.93</v>
      </c>
      <c r="S11" s="201">
        <v>0</v>
      </c>
      <c r="T11" s="201">
        <v>0</v>
      </c>
      <c r="U11" s="201">
        <v>49.65</v>
      </c>
      <c r="V11" s="201">
        <v>5.78</v>
      </c>
      <c r="W11" s="201">
        <v>13.61</v>
      </c>
      <c r="X11" s="201">
        <v>62.73</v>
      </c>
      <c r="Y11" s="201">
        <v>0</v>
      </c>
      <c r="Z11">
        <v>0</v>
      </c>
      <c r="AA11" s="201">
        <v>13.43</v>
      </c>
      <c r="AB11" s="201">
        <v>0</v>
      </c>
      <c r="AC11" s="201">
        <v>0</v>
      </c>
      <c r="AD11" s="201">
        <v>0</v>
      </c>
      <c r="AE11" s="201">
        <v>40.869999999999997</v>
      </c>
      <c r="AF11" s="201">
        <v>0</v>
      </c>
      <c r="AG11" s="201">
        <v>0</v>
      </c>
      <c r="AH11" s="201">
        <v>0</v>
      </c>
      <c r="AI11" s="201">
        <v>82.6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118.13</v>
      </c>
      <c r="AQ11" s="201">
        <v>38.159999999999997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490.86</v>
      </c>
      <c r="L12" s="201">
        <v>3.04</v>
      </c>
      <c r="M12" s="201">
        <v>61.44</v>
      </c>
      <c r="N12" s="201">
        <v>50.24</v>
      </c>
      <c r="O12" s="201">
        <v>70.97</v>
      </c>
      <c r="P12" s="201">
        <v>23.41</v>
      </c>
      <c r="Q12" s="201">
        <v>8.6999999999999993</v>
      </c>
      <c r="R12" s="201">
        <v>17.93</v>
      </c>
      <c r="S12" s="201">
        <v>0</v>
      </c>
      <c r="T12" s="201">
        <v>0</v>
      </c>
      <c r="U12" s="201">
        <v>49.65</v>
      </c>
      <c r="V12" s="201">
        <v>5.78</v>
      </c>
      <c r="W12" s="201">
        <v>13.61</v>
      </c>
      <c r="X12" s="201">
        <v>62.73</v>
      </c>
      <c r="Y12" s="201">
        <v>0</v>
      </c>
      <c r="Z12">
        <v>0</v>
      </c>
      <c r="AA12" s="201">
        <v>13.43</v>
      </c>
      <c r="AB12" s="201">
        <v>0</v>
      </c>
      <c r="AC12" s="201">
        <v>0</v>
      </c>
      <c r="AD12" s="201">
        <v>0</v>
      </c>
      <c r="AE12" s="201">
        <v>40.869999999999997</v>
      </c>
      <c r="AF12" s="201">
        <v>0</v>
      </c>
      <c r="AG12" s="201">
        <v>0</v>
      </c>
      <c r="AH12" s="201">
        <v>0</v>
      </c>
      <c r="AI12" s="201">
        <v>82.6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118.13</v>
      </c>
      <c r="AQ12" s="201">
        <v>38.159999999999997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490.86</v>
      </c>
      <c r="L13" s="201">
        <v>3.11</v>
      </c>
      <c r="M13" s="201">
        <v>61.44</v>
      </c>
      <c r="N13" s="201">
        <v>50.24</v>
      </c>
      <c r="O13" s="201">
        <v>70.97</v>
      </c>
      <c r="P13" s="201">
        <v>23.41</v>
      </c>
      <c r="Q13" s="201">
        <v>8.6999999999999993</v>
      </c>
      <c r="R13" s="201">
        <v>17.93</v>
      </c>
      <c r="S13" s="201">
        <v>0</v>
      </c>
      <c r="T13" s="201">
        <v>0</v>
      </c>
      <c r="U13" s="201">
        <v>49.65</v>
      </c>
      <c r="V13" s="201">
        <v>5.78</v>
      </c>
      <c r="W13" s="201">
        <v>13.61</v>
      </c>
      <c r="X13" s="201">
        <v>62.73</v>
      </c>
      <c r="Y13" s="201">
        <v>0</v>
      </c>
      <c r="Z13">
        <v>0</v>
      </c>
      <c r="AA13" s="201">
        <v>13.43</v>
      </c>
      <c r="AB13" s="201">
        <v>0</v>
      </c>
      <c r="AC13" s="201">
        <v>0</v>
      </c>
      <c r="AD13" s="201">
        <v>0</v>
      </c>
      <c r="AE13" s="201">
        <v>40.869999999999997</v>
      </c>
      <c r="AF13" s="201">
        <v>0</v>
      </c>
      <c r="AG13" s="201">
        <v>0</v>
      </c>
      <c r="AH13" s="201">
        <v>0</v>
      </c>
      <c r="AI13" s="201">
        <v>82.6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118.13</v>
      </c>
      <c r="AQ13" s="201">
        <v>38.159999999999997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490.86</v>
      </c>
      <c r="L14" s="201">
        <v>3.11</v>
      </c>
      <c r="M14" s="201">
        <v>61.44</v>
      </c>
      <c r="N14" s="201">
        <v>50.24</v>
      </c>
      <c r="O14" s="201">
        <v>70.97</v>
      </c>
      <c r="P14" s="201">
        <v>23.41</v>
      </c>
      <c r="Q14" s="201">
        <v>8.6999999999999993</v>
      </c>
      <c r="R14" s="201">
        <v>17.93</v>
      </c>
      <c r="S14" s="201">
        <v>0</v>
      </c>
      <c r="T14" s="201">
        <v>0</v>
      </c>
      <c r="U14" s="201">
        <v>49.65</v>
      </c>
      <c r="V14" s="201">
        <v>5.78</v>
      </c>
      <c r="W14" s="201">
        <v>13.61</v>
      </c>
      <c r="X14" s="201">
        <v>62.73</v>
      </c>
      <c r="Y14" s="201">
        <v>0</v>
      </c>
      <c r="Z14">
        <v>0</v>
      </c>
      <c r="AA14" s="201">
        <v>13.43</v>
      </c>
      <c r="AB14" s="201">
        <v>0</v>
      </c>
      <c r="AC14" s="201">
        <v>0</v>
      </c>
      <c r="AD14" s="201">
        <v>0</v>
      </c>
      <c r="AE14" s="201">
        <v>40</v>
      </c>
      <c r="AF14" s="201">
        <v>0</v>
      </c>
      <c r="AG14" s="201">
        <v>0</v>
      </c>
      <c r="AH14" s="201">
        <v>0</v>
      </c>
      <c r="AI14" s="201">
        <v>82.6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118.13</v>
      </c>
      <c r="AQ14" s="201">
        <v>38.159999999999997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419.85</v>
      </c>
      <c r="L15" s="201">
        <v>3.11</v>
      </c>
      <c r="M15" s="201">
        <v>61.44</v>
      </c>
      <c r="N15" s="201">
        <v>50.24</v>
      </c>
      <c r="O15" s="201">
        <v>70.97</v>
      </c>
      <c r="P15" s="201">
        <v>23.41</v>
      </c>
      <c r="Q15" s="201">
        <v>8.6999999999999993</v>
      </c>
      <c r="R15" s="201">
        <v>17.93</v>
      </c>
      <c r="S15" s="201">
        <v>0</v>
      </c>
      <c r="T15" s="201">
        <v>0</v>
      </c>
      <c r="U15" s="201">
        <v>49.65</v>
      </c>
      <c r="V15" s="201">
        <v>6.05</v>
      </c>
      <c r="W15" s="201">
        <v>13.78</v>
      </c>
      <c r="X15" s="201">
        <v>62.74</v>
      </c>
      <c r="Y15" s="201">
        <v>0</v>
      </c>
      <c r="Z15">
        <v>0</v>
      </c>
      <c r="AA15" s="201">
        <v>13.43</v>
      </c>
      <c r="AB15" s="201">
        <v>0</v>
      </c>
      <c r="AC15" s="201">
        <v>0</v>
      </c>
      <c r="AD15" s="201">
        <v>0</v>
      </c>
      <c r="AE15" s="201">
        <v>40</v>
      </c>
      <c r="AF15" s="201">
        <v>0</v>
      </c>
      <c r="AG15" s="201">
        <v>0</v>
      </c>
      <c r="AH15" s="201">
        <v>0</v>
      </c>
      <c r="AI15" s="201">
        <v>82.6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118.13</v>
      </c>
      <c r="AQ15" s="201">
        <v>38.159999999999997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346.75</v>
      </c>
      <c r="L16" s="201">
        <v>3.11</v>
      </c>
      <c r="M16" s="201">
        <v>61.44</v>
      </c>
      <c r="N16" s="201">
        <v>50.24</v>
      </c>
      <c r="O16" s="201">
        <v>70.97</v>
      </c>
      <c r="P16" s="201">
        <v>23.41</v>
      </c>
      <c r="Q16" s="201">
        <v>8.6999999999999993</v>
      </c>
      <c r="R16" s="201">
        <v>17.93</v>
      </c>
      <c r="S16" s="201">
        <v>0</v>
      </c>
      <c r="T16" s="201">
        <v>0</v>
      </c>
      <c r="U16" s="201">
        <v>49.65</v>
      </c>
      <c r="V16" s="201">
        <v>6.05</v>
      </c>
      <c r="W16" s="201">
        <v>13.61</v>
      </c>
      <c r="X16" s="201">
        <v>62.74</v>
      </c>
      <c r="Y16" s="201">
        <v>0</v>
      </c>
      <c r="Z16">
        <v>0</v>
      </c>
      <c r="AA16" s="201">
        <v>13.43</v>
      </c>
      <c r="AB16" s="201">
        <v>0</v>
      </c>
      <c r="AC16" s="201">
        <v>0</v>
      </c>
      <c r="AD16" s="201">
        <v>0</v>
      </c>
      <c r="AE16" s="201">
        <v>40</v>
      </c>
      <c r="AF16" s="201">
        <v>0</v>
      </c>
      <c r="AG16" s="201">
        <v>0</v>
      </c>
      <c r="AH16" s="201">
        <v>0</v>
      </c>
      <c r="AI16" s="201">
        <v>82.6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118.13</v>
      </c>
      <c r="AQ16" s="201">
        <v>38.159999999999997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288.95999999999998</v>
      </c>
      <c r="L17" s="201">
        <v>3.19</v>
      </c>
      <c r="M17" s="201">
        <v>61.44</v>
      </c>
      <c r="N17" s="201">
        <v>50.24</v>
      </c>
      <c r="O17" s="201">
        <v>70.97</v>
      </c>
      <c r="P17" s="201">
        <v>23.41</v>
      </c>
      <c r="Q17" s="201">
        <v>8.6999999999999993</v>
      </c>
      <c r="R17" s="201">
        <v>17.93</v>
      </c>
      <c r="S17" s="201">
        <v>0</v>
      </c>
      <c r="T17" s="201">
        <v>0</v>
      </c>
      <c r="U17" s="201">
        <v>49.65</v>
      </c>
      <c r="V17" s="201">
        <v>6.05</v>
      </c>
      <c r="W17" s="201">
        <v>13.61</v>
      </c>
      <c r="X17" s="201">
        <v>62.74</v>
      </c>
      <c r="Y17" s="201">
        <v>0</v>
      </c>
      <c r="Z17">
        <v>0</v>
      </c>
      <c r="AA17" s="201">
        <v>13.43</v>
      </c>
      <c r="AB17" s="201">
        <v>0</v>
      </c>
      <c r="AC17" s="201">
        <v>0</v>
      </c>
      <c r="AD17" s="201">
        <v>0</v>
      </c>
      <c r="AE17" s="201">
        <v>40</v>
      </c>
      <c r="AF17" s="201">
        <v>0</v>
      </c>
      <c r="AG17" s="201">
        <v>0</v>
      </c>
      <c r="AH17" s="201">
        <v>0</v>
      </c>
      <c r="AI17" s="201">
        <v>82.6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118.13</v>
      </c>
      <c r="AQ17" s="201">
        <v>38.159999999999997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273.06</v>
      </c>
      <c r="L18" s="201">
        <v>3.19</v>
      </c>
      <c r="M18" s="201">
        <v>61.44</v>
      </c>
      <c r="N18" s="201">
        <v>50.24</v>
      </c>
      <c r="O18" s="201">
        <v>70.97</v>
      </c>
      <c r="P18" s="201">
        <v>23.41</v>
      </c>
      <c r="Q18" s="201">
        <v>8.6999999999999993</v>
      </c>
      <c r="R18" s="201">
        <v>17.93</v>
      </c>
      <c r="S18" s="201">
        <v>0</v>
      </c>
      <c r="T18" s="201">
        <v>0</v>
      </c>
      <c r="U18" s="201">
        <v>49.65</v>
      </c>
      <c r="V18" s="201">
        <v>6.05</v>
      </c>
      <c r="W18" s="201">
        <v>13.61</v>
      </c>
      <c r="X18" s="201">
        <v>62.74</v>
      </c>
      <c r="Y18" s="201">
        <v>0</v>
      </c>
      <c r="Z18">
        <v>0</v>
      </c>
      <c r="AA18" s="201">
        <v>13.43</v>
      </c>
      <c r="AB18" s="201">
        <v>0</v>
      </c>
      <c r="AC18" s="201">
        <v>0</v>
      </c>
      <c r="AD18" s="201">
        <v>0</v>
      </c>
      <c r="AE18" s="201">
        <v>40</v>
      </c>
      <c r="AF18" s="201">
        <v>0</v>
      </c>
      <c r="AG18" s="201">
        <v>0</v>
      </c>
      <c r="AH18" s="201">
        <v>0</v>
      </c>
      <c r="AI18" s="201">
        <v>82.6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118.13</v>
      </c>
      <c r="AQ18" s="201">
        <v>38.159999999999997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273.06</v>
      </c>
      <c r="L19" s="201">
        <v>3.19</v>
      </c>
      <c r="M19" s="201">
        <v>61.44</v>
      </c>
      <c r="N19" s="201">
        <v>50.24</v>
      </c>
      <c r="O19" s="201">
        <v>70.97</v>
      </c>
      <c r="P19" s="201">
        <v>23.41</v>
      </c>
      <c r="Q19" s="201">
        <v>8.6999999999999993</v>
      </c>
      <c r="R19" s="201">
        <v>17.940000000000001</v>
      </c>
      <c r="S19" s="201">
        <v>0</v>
      </c>
      <c r="T19" s="201">
        <v>0</v>
      </c>
      <c r="U19" s="201">
        <v>49.65</v>
      </c>
      <c r="V19" s="201">
        <v>6.05</v>
      </c>
      <c r="W19" s="201">
        <v>13.61</v>
      </c>
      <c r="X19" s="201">
        <v>62.74</v>
      </c>
      <c r="Y19" s="201">
        <v>0</v>
      </c>
      <c r="Z19">
        <v>0</v>
      </c>
      <c r="AA19" s="201">
        <v>13.43</v>
      </c>
      <c r="AB19" s="201">
        <v>0</v>
      </c>
      <c r="AC19" s="201">
        <v>0</v>
      </c>
      <c r="AD19" s="201">
        <v>0</v>
      </c>
      <c r="AE19" s="201">
        <v>40</v>
      </c>
      <c r="AF19" s="201">
        <v>0</v>
      </c>
      <c r="AG19" s="201">
        <v>0</v>
      </c>
      <c r="AH19" s="201">
        <v>0</v>
      </c>
      <c r="AI19" s="201">
        <v>82.6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118.13</v>
      </c>
      <c r="AQ19" s="201">
        <v>38.21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273.06</v>
      </c>
      <c r="L20" s="201">
        <v>3.19</v>
      </c>
      <c r="M20" s="201">
        <v>61.44</v>
      </c>
      <c r="N20" s="201">
        <v>50.24</v>
      </c>
      <c r="O20" s="201">
        <v>70.97</v>
      </c>
      <c r="P20" s="201">
        <v>23.41</v>
      </c>
      <c r="Q20" s="201">
        <v>8.6999999999999993</v>
      </c>
      <c r="R20" s="201">
        <v>17.940000000000001</v>
      </c>
      <c r="S20" s="201">
        <v>0</v>
      </c>
      <c r="T20" s="201">
        <v>0</v>
      </c>
      <c r="U20" s="201">
        <v>49.65</v>
      </c>
      <c r="V20" s="201">
        <v>6.05</v>
      </c>
      <c r="W20" s="201">
        <v>13.61</v>
      </c>
      <c r="X20" s="201">
        <v>62.74</v>
      </c>
      <c r="Y20" s="201">
        <v>0</v>
      </c>
      <c r="Z20">
        <v>0</v>
      </c>
      <c r="AA20" s="201">
        <v>13.43</v>
      </c>
      <c r="AB20" s="201">
        <v>0</v>
      </c>
      <c r="AC20" s="201">
        <v>0</v>
      </c>
      <c r="AD20" s="201">
        <v>0</v>
      </c>
      <c r="AE20" s="201">
        <v>40</v>
      </c>
      <c r="AF20" s="201">
        <v>0</v>
      </c>
      <c r="AG20" s="201">
        <v>0</v>
      </c>
      <c r="AH20" s="201">
        <v>0</v>
      </c>
      <c r="AI20" s="201">
        <v>82.6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118.13</v>
      </c>
      <c r="AQ20" s="201">
        <v>38.21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273.06</v>
      </c>
      <c r="L21" s="201">
        <v>3.19</v>
      </c>
      <c r="M21" s="201">
        <v>61.44</v>
      </c>
      <c r="N21" s="201">
        <v>50.24</v>
      </c>
      <c r="O21" s="201">
        <v>70.97</v>
      </c>
      <c r="P21" s="201">
        <v>23.41</v>
      </c>
      <c r="Q21" s="201">
        <v>5.19</v>
      </c>
      <c r="R21" s="201">
        <v>10.48</v>
      </c>
      <c r="S21" s="201">
        <v>0</v>
      </c>
      <c r="T21" s="201">
        <v>0</v>
      </c>
      <c r="U21" s="201">
        <v>49.65</v>
      </c>
      <c r="V21" s="201">
        <v>6.05</v>
      </c>
      <c r="W21" s="201">
        <v>13.61</v>
      </c>
      <c r="X21" s="201">
        <v>62.74</v>
      </c>
      <c r="Y21" s="201">
        <v>0</v>
      </c>
      <c r="Z21">
        <v>0</v>
      </c>
      <c r="AA21" s="201">
        <v>13.43</v>
      </c>
      <c r="AB21" s="201">
        <v>0</v>
      </c>
      <c r="AC21" s="201">
        <v>0</v>
      </c>
      <c r="AD21" s="201">
        <v>0</v>
      </c>
      <c r="AE21" s="201">
        <v>40</v>
      </c>
      <c r="AF21" s="201">
        <v>0</v>
      </c>
      <c r="AG21" s="201">
        <v>0</v>
      </c>
      <c r="AH21" s="201">
        <v>0</v>
      </c>
      <c r="AI21" s="201">
        <v>82.6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118.13</v>
      </c>
      <c r="AQ21" s="201">
        <v>38.21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273.06</v>
      </c>
      <c r="L22" s="201">
        <v>3.19</v>
      </c>
      <c r="M22" s="201">
        <v>61.44</v>
      </c>
      <c r="N22" s="201">
        <v>50.24</v>
      </c>
      <c r="O22" s="201">
        <v>70.97</v>
      </c>
      <c r="P22" s="201">
        <v>23.41</v>
      </c>
      <c r="Q22" s="201">
        <v>5.19</v>
      </c>
      <c r="R22" s="201">
        <v>10.48</v>
      </c>
      <c r="S22" s="201">
        <v>0</v>
      </c>
      <c r="T22" s="201">
        <v>0</v>
      </c>
      <c r="U22" s="201">
        <v>49.65</v>
      </c>
      <c r="V22" s="201">
        <v>6.05</v>
      </c>
      <c r="W22" s="201">
        <v>13.61</v>
      </c>
      <c r="X22" s="201">
        <v>62.74</v>
      </c>
      <c r="Y22" s="201">
        <v>0</v>
      </c>
      <c r="Z22">
        <v>0</v>
      </c>
      <c r="AA22" s="201">
        <v>13.43</v>
      </c>
      <c r="AB22" s="201">
        <v>0</v>
      </c>
      <c r="AC22" s="201">
        <v>0</v>
      </c>
      <c r="AD22" s="201">
        <v>0</v>
      </c>
      <c r="AE22" s="201">
        <v>40</v>
      </c>
      <c r="AF22" s="201">
        <v>0</v>
      </c>
      <c r="AG22" s="201">
        <v>0</v>
      </c>
      <c r="AH22" s="201">
        <v>0</v>
      </c>
      <c r="AI22" s="201">
        <v>82.6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118.13</v>
      </c>
      <c r="AQ22" s="201">
        <v>38.21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273.06</v>
      </c>
      <c r="L23" s="201">
        <v>3.19</v>
      </c>
      <c r="M23" s="201">
        <v>61.44</v>
      </c>
      <c r="N23" s="201">
        <v>50.24</v>
      </c>
      <c r="O23" s="201">
        <v>70.959999999999994</v>
      </c>
      <c r="P23" s="201">
        <v>23.41</v>
      </c>
      <c r="Q23" s="201">
        <v>5.19</v>
      </c>
      <c r="R23" s="201">
        <v>10.48</v>
      </c>
      <c r="S23" s="201">
        <v>0</v>
      </c>
      <c r="T23" s="201">
        <v>0</v>
      </c>
      <c r="U23" s="201">
        <v>49.65</v>
      </c>
      <c r="V23" s="201">
        <v>6.05</v>
      </c>
      <c r="W23" s="201">
        <v>13.61</v>
      </c>
      <c r="X23" s="201">
        <v>62.74</v>
      </c>
      <c r="Y23" s="201">
        <v>0</v>
      </c>
      <c r="Z23">
        <v>0</v>
      </c>
      <c r="AA23" s="201">
        <v>13.43</v>
      </c>
      <c r="AB23" s="201">
        <v>0</v>
      </c>
      <c r="AC23" s="201">
        <v>0</v>
      </c>
      <c r="AD23" s="201">
        <v>0</v>
      </c>
      <c r="AE23" s="201">
        <v>40</v>
      </c>
      <c r="AF23" s="201">
        <v>0</v>
      </c>
      <c r="AG23" s="201">
        <v>0</v>
      </c>
      <c r="AH23" s="201">
        <v>0</v>
      </c>
      <c r="AI23" s="201">
        <v>83.76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118.13</v>
      </c>
      <c r="AQ23" s="201">
        <v>25.25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273.06</v>
      </c>
      <c r="L24" s="201">
        <v>3.19</v>
      </c>
      <c r="M24" s="201">
        <v>61.44</v>
      </c>
      <c r="N24" s="201">
        <v>50.24</v>
      </c>
      <c r="O24" s="201">
        <v>70.959999999999994</v>
      </c>
      <c r="P24" s="201">
        <v>23.41</v>
      </c>
      <c r="Q24" s="201">
        <v>5.19</v>
      </c>
      <c r="R24" s="201">
        <v>10.48</v>
      </c>
      <c r="S24" s="201">
        <v>0</v>
      </c>
      <c r="T24" s="201">
        <v>0</v>
      </c>
      <c r="U24" s="201">
        <v>49.65</v>
      </c>
      <c r="V24" s="201">
        <v>6.05</v>
      </c>
      <c r="W24" s="201">
        <v>13.61</v>
      </c>
      <c r="X24" s="201">
        <v>62.74</v>
      </c>
      <c r="Y24" s="201">
        <v>0</v>
      </c>
      <c r="Z24">
        <v>0</v>
      </c>
      <c r="AA24" s="201">
        <v>13.43</v>
      </c>
      <c r="AB24" s="201">
        <v>0</v>
      </c>
      <c r="AC24" s="201">
        <v>0</v>
      </c>
      <c r="AD24" s="201">
        <v>0</v>
      </c>
      <c r="AE24" s="201">
        <v>40</v>
      </c>
      <c r="AF24" s="201">
        <v>0</v>
      </c>
      <c r="AG24" s="201">
        <v>0</v>
      </c>
      <c r="AH24" s="201">
        <v>0</v>
      </c>
      <c r="AI24" s="201">
        <v>83.76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96.32</v>
      </c>
      <c r="AQ24" s="201">
        <v>25.25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272.97000000000003</v>
      </c>
      <c r="L25" s="201">
        <v>3.19</v>
      </c>
      <c r="M25" s="201">
        <v>61.44</v>
      </c>
      <c r="N25" s="201">
        <v>50.24</v>
      </c>
      <c r="O25" s="201">
        <v>70.959999999999994</v>
      </c>
      <c r="P25" s="201">
        <v>23.41</v>
      </c>
      <c r="Q25" s="201">
        <v>5.19</v>
      </c>
      <c r="R25" s="201">
        <v>10.41</v>
      </c>
      <c r="S25" s="201">
        <v>0</v>
      </c>
      <c r="T25" s="201">
        <v>0</v>
      </c>
      <c r="U25" s="201">
        <v>49.65</v>
      </c>
      <c r="V25" s="201">
        <v>6.05</v>
      </c>
      <c r="W25" s="201">
        <v>13.61</v>
      </c>
      <c r="X25" s="201">
        <v>62.74</v>
      </c>
      <c r="Y25" s="201">
        <v>0</v>
      </c>
      <c r="Z25">
        <v>0</v>
      </c>
      <c r="AA25" s="201">
        <v>13.43</v>
      </c>
      <c r="AB25" s="201">
        <v>0</v>
      </c>
      <c r="AC25" s="201">
        <v>0</v>
      </c>
      <c r="AD25" s="201">
        <v>0</v>
      </c>
      <c r="AE25" s="201">
        <v>40</v>
      </c>
      <c r="AF25" s="201">
        <v>0</v>
      </c>
      <c r="AG25" s="201">
        <v>0</v>
      </c>
      <c r="AH25" s="201">
        <v>0</v>
      </c>
      <c r="AI25" s="201">
        <v>83.76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58.77</v>
      </c>
      <c r="AQ25" s="201">
        <v>25.25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272.97000000000003</v>
      </c>
      <c r="L26" s="201">
        <v>3.19</v>
      </c>
      <c r="M26" s="201">
        <v>61.44</v>
      </c>
      <c r="N26" s="201">
        <v>50.24</v>
      </c>
      <c r="O26" s="201">
        <v>70.959999999999994</v>
      </c>
      <c r="P26" s="201">
        <v>23.41</v>
      </c>
      <c r="Q26" s="201">
        <v>5.19</v>
      </c>
      <c r="R26" s="201">
        <v>10.3</v>
      </c>
      <c r="S26" s="201">
        <v>0</v>
      </c>
      <c r="T26" s="201">
        <v>0</v>
      </c>
      <c r="U26" s="201">
        <v>49.65</v>
      </c>
      <c r="V26" s="201">
        <v>6.05</v>
      </c>
      <c r="W26" s="201">
        <v>13.61</v>
      </c>
      <c r="X26" s="201">
        <v>62.74</v>
      </c>
      <c r="Y26" s="201">
        <v>0</v>
      </c>
      <c r="Z26">
        <v>0</v>
      </c>
      <c r="AA26" s="201">
        <v>13.43</v>
      </c>
      <c r="AB26" s="201">
        <v>0</v>
      </c>
      <c r="AC26" s="201">
        <v>0</v>
      </c>
      <c r="AD26" s="201">
        <v>0</v>
      </c>
      <c r="AE26" s="201">
        <v>40</v>
      </c>
      <c r="AF26" s="201">
        <v>0</v>
      </c>
      <c r="AG26" s="201">
        <v>0</v>
      </c>
      <c r="AH26" s="201">
        <v>0</v>
      </c>
      <c r="AI26" s="201">
        <v>83.76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58.77</v>
      </c>
      <c r="AQ26" s="201">
        <v>19.600000000000001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271.62</v>
      </c>
      <c r="L27" s="201">
        <v>2.27</v>
      </c>
      <c r="M27" s="201">
        <v>61.44</v>
      </c>
      <c r="N27" s="201">
        <v>50.24</v>
      </c>
      <c r="O27" s="201">
        <v>70.97</v>
      </c>
      <c r="P27" s="201">
        <v>23.41</v>
      </c>
      <c r="Q27" s="201">
        <v>4.37</v>
      </c>
      <c r="R27" s="201">
        <v>10.31</v>
      </c>
      <c r="S27" s="201">
        <v>0</v>
      </c>
      <c r="T27" s="201">
        <v>0</v>
      </c>
      <c r="U27" s="201">
        <v>49.65</v>
      </c>
      <c r="V27" s="201">
        <v>6.05</v>
      </c>
      <c r="W27" s="201">
        <v>13.55</v>
      </c>
      <c r="X27" s="201">
        <v>62.73</v>
      </c>
      <c r="Y27" s="201">
        <v>0</v>
      </c>
      <c r="Z27">
        <v>0</v>
      </c>
      <c r="AA27" s="201">
        <v>13.43</v>
      </c>
      <c r="AB27" s="201">
        <v>0</v>
      </c>
      <c r="AC27" s="201">
        <v>0</v>
      </c>
      <c r="AD27" s="201">
        <v>0</v>
      </c>
      <c r="AE27" s="201">
        <v>40</v>
      </c>
      <c r="AF27" s="201">
        <v>0</v>
      </c>
      <c r="AG27" s="201">
        <v>0</v>
      </c>
      <c r="AH27" s="201">
        <v>0</v>
      </c>
      <c r="AI27" s="201">
        <v>83.76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57.79</v>
      </c>
      <c r="AQ27" s="201">
        <v>19.260000000000002</v>
      </c>
      <c r="AR27" s="201">
        <v>9.59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269.88</v>
      </c>
      <c r="L28" s="201">
        <v>3.11</v>
      </c>
      <c r="M28" s="201">
        <v>61.44</v>
      </c>
      <c r="N28" s="201">
        <v>50.24</v>
      </c>
      <c r="O28" s="201">
        <v>70.97</v>
      </c>
      <c r="P28" s="201">
        <v>23.41</v>
      </c>
      <c r="Q28" s="201">
        <v>4.37</v>
      </c>
      <c r="R28" s="201">
        <v>10.31</v>
      </c>
      <c r="S28" s="201">
        <v>0</v>
      </c>
      <c r="T28" s="201">
        <v>0</v>
      </c>
      <c r="U28" s="201">
        <v>49.65</v>
      </c>
      <c r="V28" s="201">
        <v>6.05</v>
      </c>
      <c r="W28" s="201">
        <v>13.61</v>
      </c>
      <c r="X28" s="201">
        <v>62.73</v>
      </c>
      <c r="Y28" s="201">
        <v>0</v>
      </c>
      <c r="Z28">
        <v>0</v>
      </c>
      <c r="AA28" s="201">
        <v>13.43</v>
      </c>
      <c r="AB28" s="201">
        <v>0</v>
      </c>
      <c r="AC28" s="201">
        <v>0</v>
      </c>
      <c r="AD28" s="201">
        <v>0</v>
      </c>
      <c r="AE28" s="201">
        <v>40</v>
      </c>
      <c r="AF28" s="201">
        <v>0</v>
      </c>
      <c r="AG28" s="201">
        <v>0</v>
      </c>
      <c r="AH28" s="201">
        <v>0</v>
      </c>
      <c r="AI28" s="201">
        <v>83.76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57.79</v>
      </c>
      <c r="AQ28" s="201">
        <v>19.260000000000002</v>
      </c>
      <c r="AR28" s="201">
        <v>14.04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321.12</v>
      </c>
      <c r="L29" s="201">
        <v>8.1999999999999993</v>
      </c>
      <c r="M29" s="201">
        <v>61.44</v>
      </c>
      <c r="N29" s="201">
        <v>50.24</v>
      </c>
      <c r="O29" s="201">
        <v>70.97</v>
      </c>
      <c r="P29" s="201">
        <v>23.41</v>
      </c>
      <c r="Q29" s="201">
        <v>4.37</v>
      </c>
      <c r="R29" s="201">
        <v>10.3</v>
      </c>
      <c r="S29" s="201">
        <v>0</v>
      </c>
      <c r="T29" s="201">
        <v>0</v>
      </c>
      <c r="U29" s="201">
        <v>49.65</v>
      </c>
      <c r="V29" s="201">
        <v>6.05</v>
      </c>
      <c r="W29" s="201">
        <v>13.61</v>
      </c>
      <c r="X29" s="201">
        <v>62.73</v>
      </c>
      <c r="Y29" s="201">
        <v>0</v>
      </c>
      <c r="Z29">
        <v>0</v>
      </c>
      <c r="AA29" s="201">
        <v>13.43</v>
      </c>
      <c r="AB29" s="201">
        <v>0</v>
      </c>
      <c r="AC29" s="201">
        <v>0</v>
      </c>
      <c r="AD29" s="201">
        <v>0</v>
      </c>
      <c r="AE29" s="201">
        <v>40</v>
      </c>
      <c r="AF29" s="201">
        <v>0</v>
      </c>
      <c r="AG29" s="201">
        <v>0</v>
      </c>
      <c r="AH29" s="201">
        <v>0</v>
      </c>
      <c r="AI29" s="201">
        <v>83.76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57.79</v>
      </c>
      <c r="AQ29" s="201">
        <v>19.260000000000002</v>
      </c>
      <c r="AR29" s="201">
        <v>21.63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271.62</v>
      </c>
      <c r="L30" s="201">
        <v>3.11</v>
      </c>
      <c r="M30" s="201">
        <v>61.44</v>
      </c>
      <c r="N30" s="201">
        <v>50.24</v>
      </c>
      <c r="O30" s="201">
        <v>70.97</v>
      </c>
      <c r="P30" s="201">
        <v>23.41</v>
      </c>
      <c r="Q30" s="201">
        <v>4.37</v>
      </c>
      <c r="R30" s="201">
        <v>10.3</v>
      </c>
      <c r="S30" s="201">
        <v>0</v>
      </c>
      <c r="T30" s="201">
        <v>0</v>
      </c>
      <c r="U30" s="201">
        <v>49.65</v>
      </c>
      <c r="V30" s="201">
        <v>6.05</v>
      </c>
      <c r="W30" s="201">
        <v>13.61</v>
      </c>
      <c r="X30" s="201">
        <v>62.73</v>
      </c>
      <c r="Y30" s="201">
        <v>0</v>
      </c>
      <c r="Z30">
        <v>0</v>
      </c>
      <c r="AA30" s="201">
        <v>13.43</v>
      </c>
      <c r="AB30" s="201">
        <v>0</v>
      </c>
      <c r="AC30" s="201">
        <v>0</v>
      </c>
      <c r="AD30" s="201">
        <v>0</v>
      </c>
      <c r="AE30" s="201">
        <v>40</v>
      </c>
      <c r="AF30" s="201">
        <v>0</v>
      </c>
      <c r="AG30" s="201">
        <v>0</v>
      </c>
      <c r="AH30" s="201">
        <v>0</v>
      </c>
      <c r="AI30" s="201">
        <v>83.76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57.79</v>
      </c>
      <c r="AQ30" s="201">
        <v>19.260000000000002</v>
      </c>
      <c r="AR30" s="201">
        <v>34.520000000000003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271.62</v>
      </c>
      <c r="L31" s="201">
        <v>3.11</v>
      </c>
      <c r="M31" s="201">
        <v>61.44</v>
      </c>
      <c r="N31" s="201">
        <v>50.24</v>
      </c>
      <c r="O31" s="201">
        <v>70.97</v>
      </c>
      <c r="P31" s="201">
        <v>23.41</v>
      </c>
      <c r="Q31" s="201">
        <v>4.37</v>
      </c>
      <c r="R31" s="201">
        <v>10.3</v>
      </c>
      <c r="S31" s="201">
        <v>0</v>
      </c>
      <c r="T31" s="201">
        <v>0</v>
      </c>
      <c r="U31" s="201">
        <v>48.53</v>
      </c>
      <c r="V31" s="201">
        <v>3.41</v>
      </c>
      <c r="W31" s="201">
        <v>10.72</v>
      </c>
      <c r="X31" s="201">
        <v>47.24</v>
      </c>
      <c r="Y31" s="201">
        <v>0</v>
      </c>
      <c r="Z31">
        <v>0</v>
      </c>
      <c r="AA31" s="201">
        <v>13.43</v>
      </c>
      <c r="AB31" s="201">
        <v>0</v>
      </c>
      <c r="AC31" s="201">
        <v>0</v>
      </c>
      <c r="AD31" s="201">
        <v>0</v>
      </c>
      <c r="AE31" s="201">
        <v>40</v>
      </c>
      <c r="AF31" s="201">
        <v>0</v>
      </c>
      <c r="AG31" s="201">
        <v>0</v>
      </c>
      <c r="AH31" s="201">
        <v>0</v>
      </c>
      <c r="AI31" s="201">
        <v>83.76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57.79</v>
      </c>
      <c r="AQ31" s="201">
        <v>19.260000000000002</v>
      </c>
      <c r="AR31" s="201">
        <v>41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271.62</v>
      </c>
      <c r="L32" s="201">
        <v>3.11</v>
      </c>
      <c r="M32" s="201">
        <v>61.44</v>
      </c>
      <c r="N32" s="201">
        <v>50.24</v>
      </c>
      <c r="O32" s="201">
        <v>70.97</v>
      </c>
      <c r="P32" s="201">
        <v>23.41</v>
      </c>
      <c r="Q32" s="201">
        <v>4.37</v>
      </c>
      <c r="R32" s="201">
        <v>10.3</v>
      </c>
      <c r="S32" s="201">
        <v>0</v>
      </c>
      <c r="T32" s="201">
        <v>0</v>
      </c>
      <c r="U32" s="201">
        <v>48.53</v>
      </c>
      <c r="V32" s="201">
        <v>3.41</v>
      </c>
      <c r="W32" s="201">
        <v>7.43</v>
      </c>
      <c r="X32" s="201">
        <v>34.5</v>
      </c>
      <c r="Y32" s="201">
        <v>0</v>
      </c>
      <c r="Z32">
        <v>0</v>
      </c>
      <c r="AA32" s="201">
        <v>13.43</v>
      </c>
      <c r="AB32" s="201">
        <v>0</v>
      </c>
      <c r="AC32" s="201">
        <v>0</v>
      </c>
      <c r="AD32" s="201">
        <v>0</v>
      </c>
      <c r="AE32" s="201">
        <v>40</v>
      </c>
      <c r="AF32" s="201">
        <v>0</v>
      </c>
      <c r="AG32" s="201">
        <v>0</v>
      </c>
      <c r="AH32" s="201">
        <v>0</v>
      </c>
      <c r="AI32" s="201">
        <v>83.76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57.79</v>
      </c>
      <c r="AQ32" s="201">
        <v>19.260000000000002</v>
      </c>
      <c r="AR32" s="201">
        <v>42.5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272.97000000000003</v>
      </c>
      <c r="L33" s="201">
        <v>3.11</v>
      </c>
      <c r="M33" s="201">
        <v>61.44</v>
      </c>
      <c r="N33" s="201">
        <v>50.24</v>
      </c>
      <c r="O33" s="201">
        <v>70.97</v>
      </c>
      <c r="P33" s="201">
        <v>23.41</v>
      </c>
      <c r="Q33" s="201">
        <v>5.19</v>
      </c>
      <c r="R33" s="201">
        <v>10.3</v>
      </c>
      <c r="S33" s="201">
        <v>0</v>
      </c>
      <c r="T33" s="201">
        <v>0</v>
      </c>
      <c r="U33" s="201">
        <v>48.53</v>
      </c>
      <c r="V33" s="201">
        <v>3.41</v>
      </c>
      <c r="W33" s="201">
        <v>7.43</v>
      </c>
      <c r="X33" s="201">
        <v>34.5</v>
      </c>
      <c r="Y33" s="201">
        <v>0</v>
      </c>
      <c r="Z33">
        <v>0</v>
      </c>
      <c r="AA33" s="201">
        <v>13.43</v>
      </c>
      <c r="AB33" s="201">
        <v>0</v>
      </c>
      <c r="AC33" s="201">
        <v>0</v>
      </c>
      <c r="AD33" s="201">
        <v>0</v>
      </c>
      <c r="AE33" s="201">
        <v>40</v>
      </c>
      <c r="AF33" s="201">
        <v>0</v>
      </c>
      <c r="AG33" s="201">
        <v>0</v>
      </c>
      <c r="AH33" s="201">
        <v>0</v>
      </c>
      <c r="AI33" s="201">
        <v>83.76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57.79</v>
      </c>
      <c r="AQ33" s="201">
        <v>19.27</v>
      </c>
      <c r="AR33" s="201">
        <v>47.5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272.97000000000003</v>
      </c>
      <c r="L34" s="201">
        <v>3.19</v>
      </c>
      <c r="M34" s="201">
        <v>61.44</v>
      </c>
      <c r="N34" s="201">
        <v>50.24</v>
      </c>
      <c r="O34" s="201">
        <v>70.97</v>
      </c>
      <c r="P34" s="201">
        <v>23.41</v>
      </c>
      <c r="Q34" s="201">
        <v>5.19</v>
      </c>
      <c r="R34" s="201">
        <v>10.3</v>
      </c>
      <c r="S34" s="201">
        <v>0</v>
      </c>
      <c r="T34" s="201">
        <v>0</v>
      </c>
      <c r="U34" s="201">
        <v>48.53</v>
      </c>
      <c r="V34" s="201">
        <v>3.41</v>
      </c>
      <c r="W34" s="201">
        <v>7.43</v>
      </c>
      <c r="X34" s="201">
        <v>34.5</v>
      </c>
      <c r="Y34" s="201">
        <v>0</v>
      </c>
      <c r="Z34">
        <v>0</v>
      </c>
      <c r="AA34" s="201">
        <v>13.43</v>
      </c>
      <c r="AB34" s="201">
        <v>0</v>
      </c>
      <c r="AC34" s="201">
        <v>0</v>
      </c>
      <c r="AD34" s="201">
        <v>0</v>
      </c>
      <c r="AE34" s="201">
        <v>40</v>
      </c>
      <c r="AF34" s="201">
        <v>0</v>
      </c>
      <c r="AG34" s="201">
        <v>0</v>
      </c>
      <c r="AH34" s="201">
        <v>0</v>
      </c>
      <c r="AI34" s="201">
        <v>83.76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57.79</v>
      </c>
      <c r="AQ34" s="201">
        <v>19.27</v>
      </c>
      <c r="AR34" s="201">
        <v>47.5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272.97000000000003</v>
      </c>
      <c r="L35" s="201">
        <v>3.19</v>
      </c>
      <c r="M35" s="201">
        <v>61.44</v>
      </c>
      <c r="N35" s="201">
        <v>50.24</v>
      </c>
      <c r="O35" s="201">
        <v>70.97</v>
      </c>
      <c r="P35" s="201">
        <v>23.41</v>
      </c>
      <c r="Q35" s="201">
        <v>5.19</v>
      </c>
      <c r="R35" s="201">
        <v>10.41</v>
      </c>
      <c r="S35" s="201">
        <v>0</v>
      </c>
      <c r="T35" s="201">
        <v>0</v>
      </c>
      <c r="U35" s="201">
        <v>48.53</v>
      </c>
      <c r="V35" s="201">
        <v>3.41</v>
      </c>
      <c r="W35" s="201">
        <v>7.43</v>
      </c>
      <c r="X35" s="201">
        <v>34.5</v>
      </c>
      <c r="Y35" s="201">
        <v>0</v>
      </c>
      <c r="Z35">
        <v>0</v>
      </c>
      <c r="AA35" s="201">
        <v>13.43</v>
      </c>
      <c r="AB35" s="201">
        <v>0</v>
      </c>
      <c r="AC35" s="201">
        <v>0</v>
      </c>
      <c r="AD35" s="201">
        <v>0</v>
      </c>
      <c r="AE35" s="201">
        <v>40</v>
      </c>
      <c r="AF35" s="201">
        <v>0</v>
      </c>
      <c r="AG35" s="201">
        <v>0</v>
      </c>
      <c r="AH35" s="201">
        <v>0</v>
      </c>
      <c r="AI35" s="201">
        <v>83.76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57.79</v>
      </c>
      <c r="AQ35" s="201">
        <v>25.25</v>
      </c>
      <c r="AR35" s="201">
        <v>47.5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272.97000000000003</v>
      </c>
      <c r="L36" s="201">
        <v>3.19</v>
      </c>
      <c r="M36" s="201">
        <v>61.44</v>
      </c>
      <c r="N36" s="201">
        <v>50.24</v>
      </c>
      <c r="O36" s="201">
        <v>70.97</v>
      </c>
      <c r="P36" s="201">
        <v>23.41</v>
      </c>
      <c r="Q36" s="201">
        <v>5.19</v>
      </c>
      <c r="R36" s="201">
        <v>10.41</v>
      </c>
      <c r="S36" s="201">
        <v>0</v>
      </c>
      <c r="T36" s="201">
        <v>0</v>
      </c>
      <c r="U36" s="201">
        <v>48.53</v>
      </c>
      <c r="V36" s="201">
        <v>3.41</v>
      </c>
      <c r="W36" s="201">
        <v>7.43</v>
      </c>
      <c r="X36" s="201">
        <v>34.5</v>
      </c>
      <c r="Y36" s="201">
        <v>0</v>
      </c>
      <c r="Z36">
        <v>0</v>
      </c>
      <c r="AA36" s="201">
        <v>13.43</v>
      </c>
      <c r="AB36" s="201">
        <v>0</v>
      </c>
      <c r="AC36" s="201">
        <v>0</v>
      </c>
      <c r="AD36" s="201">
        <v>0</v>
      </c>
      <c r="AE36" s="201">
        <v>40</v>
      </c>
      <c r="AF36" s="201">
        <v>0</v>
      </c>
      <c r="AG36" s="201">
        <v>0</v>
      </c>
      <c r="AH36" s="201">
        <v>0</v>
      </c>
      <c r="AI36" s="201">
        <v>83.76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57.79</v>
      </c>
      <c r="AQ36" s="201">
        <v>25.25</v>
      </c>
      <c r="AR36" s="201">
        <v>47.5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272.97000000000003</v>
      </c>
      <c r="L37" s="201">
        <v>3.19</v>
      </c>
      <c r="M37" s="201">
        <v>61.44</v>
      </c>
      <c r="N37" s="201">
        <v>50.24</v>
      </c>
      <c r="O37" s="201">
        <v>70.97</v>
      </c>
      <c r="P37" s="201">
        <v>23.41</v>
      </c>
      <c r="Q37" s="201">
        <v>5.19</v>
      </c>
      <c r="R37" s="201">
        <v>10.41</v>
      </c>
      <c r="S37" s="201">
        <v>0</v>
      </c>
      <c r="T37" s="201">
        <v>0</v>
      </c>
      <c r="U37" s="201">
        <v>48.53</v>
      </c>
      <c r="V37" s="201">
        <v>3.41</v>
      </c>
      <c r="W37" s="201">
        <v>7.43</v>
      </c>
      <c r="X37" s="201">
        <v>34.5</v>
      </c>
      <c r="Y37" s="201">
        <v>0</v>
      </c>
      <c r="Z37">
        <v>0</v>
      </c>
      <c r="AA37" s="201">
        <v>13.43</v>
      </c>
      <c r="AB37" s="201">
        <v>0</v>
      </c>
      <c r="AC37" s="201">
        <v>0</v>
      </c>
      <c r="AD37" s="201">
        <v>0</v>
      </c>
      <c r="AE37" s="201">
        <v>40</v>
      </c>
      <c r="AF37" s="201">
        <v>0</v>
      </c>
      <c r="AG37" s="201">
        <v>0</v>
      </c>
      <c r="AH37" s="201">
        <v>0</v>
      </c>
      <c r="AI37" s="201">
        <v>83.76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57.79</v>
      </c>
      <c r="AQ37" s="201">
        <v>25.25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272.97000000000003</v>
      </c>
      <c r="L38" s="201">
        <v>3.19</v>
      </c>
      <c r="M38" s="201">
        <v>61.44</v>
      </c>
      <c r="N38" s="201">
        <v>50.24</v>
      </c>
      <c r="O38" s="201">
        <v>70.97</v>
      </c>
      <c r="P38" s="201">
        <v>23.4</v>
      </c>
      <c r="Q38" s="201">
        <v>5.19</v>
      </c>
      <c r="R38" s="201">
        <v>10.41</v>
      </c>
      <c r="S38" s="201">
        <v>0</v>
      </c>
      <c r="T38" s="201">
        <v>0</v>
      </c>
      <c r="U38" s="201">
        <v>48.53</v>
      </c>
      <c r="V38" s="201">
        <v>3.41</v>
      </c>
      <c r="W38" s="201">
        <v>7.43</v>
      </c>
      <c r="X38" s="201">
        <v>34.5</v>
      </c>
      <c r="Y38" s="201">
        <v>0</v>
      </c>
      <c r="Z38">
        <v>0</v>
      </c>
      <c r="AA38" s="201">
        <v>13.43</v>
      </c>
      <c r="AB38" s="201">
        <v>0</v>
      </c>
      <c r="AC38" s="201">
        <v>0</v>
      </c>
      <c r="AD38" s="201">
        <v>0</v>
      </c>
      <c r="AE38" s="201">
        <v>41.25</v>
      </c>
      <c r="AF38" s="201">
        <v>0</v>
      </c>
      <c r="AG38" s="201">
        <v>0</v>
      </c>
      <c r="AH38" s="201">
        <v>0</v>
      </c>
      <c r="AI38" s="201">
        <v>83.76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57.79</v>
      </c>
      <c r="AQ38" s="201">
        <v>25.25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272.97000000000003</v>
      </c>
      <c r="L39" s="201">
        <v>3.19</v>
      </c>
      <c r="M39" s="201">
        <v>61.44</v>
      </c>
      <c r="N39" s="201">
        <v>50.24</v>
      </c>
      <c r="O39" s="201">
        <v>70.97</v>
      </c>
      <c r="P39" s="201">
        <v>23.4</v>
      </c>
      <c r="Q39" s="201">
        <v>5.19</v>
      </c>
      <c r="R39" s="201">
        <v>10.41</v>
      </c>
      <c r="S39" s="201">
        <v>0</v>
      </c>
      <c r="T39" s="201">
        <v>0</v>
      </c>
      <c r="U39" s="201">
        <v>48.53</v>
      </c>
      <c r="V39" s="201">
        <v>3.41</v>
      </c>
      <c r="W39" s="201">
        <v>13.61</v>
      </c>
      <c r="X39" s="201">
        <v>62.73</v>
      </c>
      <c r="Y39" s="201">
        <v>0</v>
      </c>
      <c r="Z39">
        <v>0</v>
      </c>
      <c r="AA39" s="201">
        <v>13.43</v>
      </c>
      <c r="AB39" s="201">
        <v>0</v>
      </c>
      <c r="AC39" s="201">
        <v>0</v>
      </c>
      <c r="AD39" s="201">
        <v>0</v>
      </c>
      <c r="AE39" s="201">
        <v>41.25</v>
      </c>
      <c r="AF39" s="201">
        <v>0</v>
      </c>
      <c r="AG39" s="201">
        <v>0</v>
      </c>
      <c r="AH39" s="201">
        <v>0</v>
      </c>
      <c r="AI39" s="201">
        <v>83.76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57.79</v>
      </c>
      <c r="AQ39" s="201">
        <v>25.25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272.97000000000003</v>
      </c>
      <c r="L40" s="201">
        <v>3.19</v>
      </c>
      <c r="M40" s="201">
        <v>61.44</v>
      </c>
      <c r="N40" s="201">
        <v>50.24</v>
      </c>
      <c r="O40" s="201">
        <v>70.97</v>
      </c>
      <c r="P40" s="201">
        <v>23.4</v>
      </c>
      <c r="Q40" s="201">
        <v>5.19</v>
      </c>
      <c r="R40" s="201">
        <v>10.41</v>
      </c>
      <c r="S40" s="201">
        <v>0</v>
      </c>
      <c r="T40" s="201">
        <v>0</v>
      </c>
      <c r="U40" s="201">
        <v>48.53</v>
      </c>
      <c r="V40" s="201">
        <v>3.41</v>
      </c>
      <c r="W40" s="201">
        <v>13.61</v>
      </c>
      <c r="X40" s="201">
        <v>62.73</v>
      </c>
      <c r="Y40" s="201">
        <v>0</v>
      </c>
      <c r="Z40">
        <v>0</v>
      </c>
      <c r="AA40" s="201">
        <v>13.43</v>
      </c>
      <c r="AB40" s="201">
        <v>0</v>
      </c>
      <c r="AC40" s="201">
        <v>0</v>
      </c>
      <c r="AD40" s="201">
        <v>0</v>
      </c>
      <c r="AE40" s="201">
        <v>41.25</v>
      </c>
      <c r="AF40" s="201">
        <v>0</v>
      </c>
      <c r="AG40" s="201">
        <v>0</v>
      </c>
      <c r="AH40" s="201">
        <v>0</v>
      </c>
      <c r="AI40" s="201">
        <v>83.76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57.79</v>
      </c>
      <c r="AQ40" s="201">
        <v>25.25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272.97000000000003</v>
      </c>
      <c r="L41" s="201">
        <v>3.19</v>
      </c>
      <c r="M41" s="201">
        <v>61.44</v>
      </c>
      <c r="N41" s="201">
        <v>50.24</v>
      </c>
      <c r="O41" s="201">
        <v>70.97</v>
      </c>
      <c r="P41" s="201">
        <v>23.41</v>
      </c>
      <c r="Q41" s="201">
        <v>5.19</v>
      </c>
      <c r="R41" s="201">
        <v>10.41</v>
      </c>
      <c r="S41" s="201">
        <v>0</v>
      </c>
      <c r="T41" s="201">
        <v>0</v>
      </c>
      <c r="U41" s="201">
        <v>48.53</v>
      </c>
      <c r="V41" s="201">
        <v>3.41</v>
      </c>
      <c r="W41" s="201">
        <v>13.61</v>
      </c>
      <c r="X41" s="201">
        <v>62.73</v>
      </c>
      <c r="Y41" s="201">
        <v>0</v>
      </c>
      <c r="Z41">
        <v>0</v>
      </c>
      <c r="AA41" s="201">
        <v>12.85</v>
      </c>
      <c r="AB41" s="201">
        <v>0</v>
      </c>
      <c r="AC41" s="201">
        <v>0</v>
      </c>
      <c r="AD41" s="201">
        <v>0</v>
      </c>
      <c r="AE41" s="201">
        <v>41.25</v>
      </c>
      <c r="AF41" s="201">
        <v>0</v>
      </c>
      <c r="AG41" s="201">
        <v>0</v>
      </c>
      <c r="AH41" s="201">
        <v>0</v>
      </c>
      <c r="AI41" s="201">
        <v>83.76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57.79</v>
      </c>
      <c r="AQ41" s="201">
        <v>25.25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272.97000000000003</v>
      </c>
      <c r="L42" s="201">
        <v>3.19</v>
      </c>
      <c r="M42" s="201">
        <v>61.44</v>
      </c>
      <c r="N42" s="201">
        <v>50.24</v>
      </c>
      <c r="O42" s="201">
        <v>70.97</v>
      </c>
      <c r="P42" s="201">
        <v>23.41</v>
      </c>
      <c r="Q42" s="201">
        <v>5.19</v>
      </c>
      <c r="R42" s="201">
        <v>10.41</v>
      </c>
      <c r="S42" s="201">
        <v>0</v>
      </c>
      <c r="T42" s="201">
        <v>0</v>
      </c>
      <c r="U42" s="201">
        <v>48.53</v>
      </c>
      <c r="V42" s="201">
        <v>3.41</v>
      </c>
      <c r="W42" s="201">
        <v>13.61</v>
      </c>
      <c r="X42" s="201">
        <v>62.73</v>
      </c>
      <c r="Y42" s="201">
        <v>0</v>
      </c>
      <c r="Z42">
        <v>0</v>
      </c>
      <c r="AA42" s="201">
        <v>12.85</v>
      </c>
      <c r="AB42" s="201">
        <v>0</v>
      </c>
      <c r="AC42" s="201">
        <v>0</v>
      </c>
      <c r="AD42" s="201">
        <v>0</v>
      </c>
      <c r="AE42" s="201">
        <v>41.25</v>
      </c>
      <c r="AF42" s="201">
        <v>0</v>
      </c>
      <c r="AG42" s="201">
        <v>0</v>
      </c>
      <c r="AH42" s="201">
        <v>0</v>
      </c>
      <c r="AI42" s="201">
        <v>83.76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57.79</v>
      </c>
      <c r="AQ42" s="201">
        <v>25.25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272.97000000000003</v>
      </c>
      <c r="L43" s="201">
        <v>3.19</v>
      </c>
      <c r="M43" s="201">
        <v>61.44</v>
      </c>
      <c r="N43" s="201">
        <v>50.24</v>
      </c>
      <c r="O43" s="201">
        <v>70.97</v>
      </c>
      <c r="P43" s="201">
        <v>23.41</v>
      </c>
      <c r="Q43" s="201">
        <v>5.19</v>
      </c>
      <c r="R43" s="201">
        <v>10.41</v>
      </c>
      <c r="S43" s="201">
        <v>0</v>
      </c>
      <c r="T43" s="201">
        <v>0</v>
      </c>
      <c r="U43" s="201">
        <v>48.53</v>
      </c>
      <c r="V43" s="201">
        <v>3.41</v>
      </c>
      <c r="W43" s="201">
        <v>13.61</v>
      </c>
      <c r="X43" s="201">
        <v>62.73</v>
      </c>
      <c r="Y43" s="201">
        <v>0</v>
      </c>
      <c r="Z43">
        <v>0</v>
      </c>
      <c r="AA43" s="201">
        <v>12.85</v>
      </c>
      <c r="AB43" s="201">
        <v>0</v>
      </c>
      <c r="AC43" s="201">
        <v>0</v>
      </c>
      <c r="AD43" s="201">
        <v>0</v>
      </c>
      <c r="AE43" s="201">
        <v>41.25</v>
      </c>
      <c r="AF43" s="201">
        <v>0</v>
      </c>
      <c r="AG43" s="201">
        <v>0</v>
      </c>
      <c r="AH43" s="201">
        <v>0</v>
      </c>
      <c r="AI43" s="201">
        <v>83.76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57.79</v>
      </c>
      <c r="AQ43" s="201">
        <v>25.25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272.97000000000003</v>
      </c>
      <c r="L44" s="201">
        <v>3.19</v>
      </c>
      <c r="M44" s="201">
        <v>61.44</v>
      </c>
      <c r="N44" s="201">
        <v>50.24</v>
      </c>
      <c r="O44" s="201">
        <v>70.97</v>
      </c>
      <c r="P44" s="201">
        <v>23.41</v>
      </c>
      <c r="Q44" s="201">
        <v>5.19</v>
      </c>
      <c r="R44" s="201">
        <v>10.41</v>
      </c>
      <c r="S44" s="201">
        <v>0</v>
      </c>
      <c r="T44" s="201">
        <v>0</v>
      </c>
      <c r="U44" s="201">
        <v>48.53</v>
      </c>
      <c r="V44" s="201">
        <v>3.41</v>
      </c>
      <c r="W44" s="201">
        <v>13.61</v>
      </c>
      <c r="X44" s="201">
        <v>62.73</v>
      </c>
      <c r="Y44" s="201">
        <v>0</v>
      </c>
      <c r="Z44">
        <v>0</v>
      </c>
      <c r="AA44" s="201">
        <v>12.85</v>
      </c>
      <c r="AB44" s="201">
        <v>0</v>
      </c>
      <c r="AC44" s="201">
        <v>0</v>
      </c>
      <c r="AD44" s="201">
        <v>0</v>
      </c>
      <c r="AE44" s="201">
        <v>41.25</v>
      </c>
      <c r="AF44" s="201">
        <v>0</v>
      </c>
      <c r="AG44" s="201">
        <v>0</v>
      </c>
      <c r="AH44" s="201">
        <v>0</v>
      </c>
      <c r="AI44" s="201">
        <v>83.76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57.79</v>
      </c>
      <c r="AQ44" s="201">
        <v>25.25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272.97000000000003</v>
      </c>
      <c r="L45" s="201">
        <v>3.19</v>
      </c>
      <c r="M45" s="201">
        <v>61.44</v>
      </c>
      <c r="N45" s="201">
        <v>50.24</v>
      </c>
      <c r="O45" s="201">
        <v>70.97</v>
      </c>
      <c r="P45" s="201">
        <v>23.41</v>
      </c>
      <c r="Q45" s="201">
        <v>6.43</v>
      </c>
      <c r="R45" s="201">
        <v>11</v>
      </c>
      <c r="S45" s="201">
        <v>0</v>
      </c>
      <c r="T45" s="201">
        <v>0</v>
      </c>
      <c r="U45" s="201">
        <v>48.53</v>
      </c>
      <c r="V45" s="201">
        <v>6.05</v>
      </c>
      <c r="W45" s="201">
        <v>13.61</v>
      </c>
      <c r="X45" s="201">
        <v>62.73</v>
      </c>
      <c r="Y45" s="201">
        <v>0</v>
      </c>
      <c r="Z45">
        <v>0</v>
      </c>
      <c r="AA45" s="201">
        <v>12.85</v>
      </c>
      <c r="AB45" s="201">
        <v>0</v>
      </c>
      <c r="AC45" s="201">
        <v>0</v>
      </c>
      <c r="AD45" s="201">
        <v>0</v>
      </c>
      <c r="AE45" s="201">
        <v>41.25</v>
      </c>
      <c r="AF45" s="201">
        <v>0</v>
      </c>
      <c r="AG45" s="201">
        <v>0</v>
      </c>
      <c r="AH45" s="201">
        <v>0</v>
      </c>
      <c r="AI45" s="201">
        <v>83.76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57.79</v>
      </c>
      <c r="AQ45" s="201">
        <v>25.25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272.97000000000003</v>
      </c>
      <c r="L46" s="201">
        <v>3.19</v>
      </c>
      <c r="M46" s="201">
        <v>61.44</v>
      </c>
      <c r="N46" s="201">
        <v>50.24</v>
      </c>
      <c r="O46" s="201">
        <v>70.97</v>
      </c>
      <c r="P46" s="201">
        <v>23.41</v>
      </c>
      <c r="Q46" s="201">
        <v>6.43</v>
      </c>
      <c r="R46" s="201">
        <v>11</v>
      </c>
      <c r="S46" s="201">
        <v>0</v>
      </c>
      <c r="T46" s="201">
        <v>0</v>
      </c>
      <c r="U46" s="201">
        <v>48.53</v>
      </c>
      <c r="V46" s="201">
        <v>6.05</v>
      </c>
      <c r="W46" s="201">
        <v>13.61</v>
      </c>
      <c r="X46" s="201">
        <v>62.73</v>
      </c>
      <c r="Y46" s="201">
        <v>0</v>
      </c>
      <c r="Z46">
        <v>0</v>
      </c>
      <c r="AA46" s="201">
        <v>12.85</v>
      </c>
      <c r="AB46" s="201">
        <v>0</v>
      </c>
      <c r="AC46" s="201">
        <v>0</v>
      </c>
      <c r="AD46" s="201">
        <v>0</v>
      </c>
      <c r="AE46" s="201">
        <v>41.25</v>
      </c>
      <c r="AF46" s="201">
        <v>0</v>
      </c>
      <c r="AG46" s="201">
        <v>0</v>
      </c>
      <c r="AH46" s="201">
        <v>0</v>
      </c>
      <c r="AI46" s="201">
        <v>83.76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57.79</v>
      </c>
      <c r="AQ46" s="201">
        <v>25.25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337.12</v>
      </c>
      <c r="L47" s="201">
        <v>3.19</v>
      </c>
      <c r="M47" s="201">
        <v>61.44</v>
      </c>
      <c r="N47" s="201">
        <v>50.24</v>
      </c>
      <c r="O47" s="201">
        <v>70.97</v>
      </c>
      <c r="P47" s="201">
        <v>23.41</v>
      </c>
      <c r="Q47" s="201">
        <v>8.6999999999999993</v>
      </c>
      <c r="R47" s="201">
        <v>16.72</v>
      </c>
      <c r="S47" s="201">
        <v>0</v>
      </c>
      <c r="T47" s="201">
        <v>0</v>
      </c>
      <c r="U47" s="201">
        <v>48.53</v>
      </c>
      <c r="V47" s="201">
        <v>6.05</v>
      </c>
      <c r="W47" s="201">
        <v>13.61</v>
      </c>
      <c r="X47" s="201">
        <v>62.73</v>
      </c>
      <c r="Y47" s="201">
        <v>0</v>
      </c>
      <c r="Z47">
        <v>0</v>
      </c>
      <c r="AA47" s="201">
        <v>12.85</v>
      </c>
      <c r="AB47" s="201">
        <v>0</v>
      </c>
      <c r="AC47" s="201">
        <v>0</v>
      </c>
      <c r="AD47" s="201">
        <v>0</v>
      </c>
      <c r="AE47" s="201">
        <v>41.25</v>
      </c>
      <c r="AF47" s="201">
        <v>0</v>
      </c>
      <c r="AG47" s="201">
        <v>0</v>
      </c>
      <c r="AH47" s="201">
        <v>0</v>
      </c>
      <c r="AI47" s="201">
        <v>83.76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118.63</v>
      </c>
      <c r="AQ47" s="201">
        <v>38.21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385.28</v>
      </c>
      <c r="L48" s="201">
        <v>3.19</v>
      </c>
      <c r="M48" s="201">
        <v>61.44</v>
      </c>
      <c r="N48" s="201">
        <v>50.24</v>
      </c>
      <c r="O48" s="201">
        <v>70.97</v>
      </c>
      <c r="P48" s="201">
        <v>23.41</v>
      </c>
      <c r="Q48" s="201">
        <v>8.6999999999999993</v>
      </c>
      <c r="R48" s="201">
        <v>17.93</v>
      </c>
      <c r="S48" s="201">
        <v>0</v>
      </c>
      <c r="T48" s="201">
        <v>0</v>
      </c>
      <c r="U48" s="201">
        <v>48.53</v>
      </c>
      <c r="V48" s="201">
        <v>6.05</v>
      </c>
      <c r="W48" s="201">
        <v>13.61</v>
      </c>
      <c r="X48" s="201">
        <v>62.73</v>
      </c>
      <c r="Y48" s="201">
        <v>0</v>
      </c>
      <c r="Z48">
        <v>0</v>
      </c>
      <c r="AA48" s="201">
        <v>12.03</v>
      </c>
      <c r="AB48" s="201">
        <v>0</v>
      </c>
      <c r="AC48" s="201">
        <v>0</v>
      </c>
      <c r="AD48" s="201">
        <v>0</v>
      </c>
      <c r="AE48" s="201">
        <v>41.25</v>
      </c>
      <c r="AF48" s="201">
        <v>0</v>
      </c>
      <c r="AG48" s="201">
        <v>0</v>
      </c>
      <c r="AH48" s="201">
        <v>0</v>
      </c>
      <c r="AI48" s="201">
        <v>83.76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118.63</v>
      </c>
      <c r="AQ48" s="201">
        <v>38.21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433.44</v>
      </c>
      <c r="L49" s="201">
        <v>3.23</v>
      </c>
      <c r="M49" s="201">
        <v>80.7</v>
      </c>
      <c r="N49" s="201">
        <v>65.45</v>
      </c>
      <c r="O49" s="201">
        <v>88.78</v>
      </c>
      <c r="P49" s="201">
        <v>23.41</v>
      </c>
      <c r="Q49" s="201">
        <v>8.6999999999999993</v>
      </c>
      <c r="R49" s="201">
        <v>17.93</v>
      </c>
      <c r="S49" s="201">
        <v>0</v>
      </c>
      <c r="T49" s="201">
        <v>0</v>
      </c>
      <c r="U49" s="201">
        <v>48.53</v>
      </c>
      <c r="V49" s="201">
        <v>6.05</v>
      </c>
      <c r="W49" s="201">
        <v>13.61</v>
      </c>
      <c r="X49" s="201">
        <v>62.73</v>
      </c>
      <c r="Y49" s="201">
        <v>0</v>
      </c>
      <c r="Z49">
        <v>0</v>
      </c>
      <c r="AA49" s="201">
        <v>12.03</v>
      </c>
      <c r="AB49" s="201">
        <v>0</v>
      </c>
      <c r="AC49" s="201">
        <v>0</v>
      </c>
      <c r="AD49" s="201">
        <v>0</v>
      </c>
      <c r="AE49" s="201">
        <v>41.25</v>
      </c>
      <c r="AF49" s="201">
        <v>0</v>
      </c>
      <c r="AG49" s="201">
        <v>0</v>
      </c>
      <c r="AH49" s="201">
        <v>0</v>
      </c>
      <c r="AI49" s="201">
        <v>83.76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118.13</v>
      </c>
      <c r="AQ49" s="201">
        <v>38.21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433.44</v>
      </c>
      <c r="L50" s="201">
        <v>3.23</v>
      </c>
      <c r="M50" s="201">
        <v>80.7</v>
      </c>
      <c r="N50" s="201">
        <v>65.19</v>
      </c>
      <c r="O50" s="201">
        <v>88.47</v>
      </c>
      <c r="P50" s="201">
        <v>23.41</v>
      </c>
      <c r="Q50" s="201">
        <v>8.6999999999999993</v>
      </c>
      <c r="R50" s="201">
        <v>17.93</v>
      </c>
      <c r="S50" s="201">
        <v>0</v>
      </c>
      <c r="T50" s="201">
        <v>0</v>
      </c>
      <c r="U50" s="201">
        <v>48.53</v>
      </c>
      <c r="V50" s="201">
        <v>6.05</v>
      </c>
      <c r="W50" s="201">
        <v>13.61</v>
      </c>
      <c r="X50" s="201">
        <v>62.73</v>
      </c>
      <c r="Y50" s="201">
        <v>0</v>
      </c>
      <c r="Z50">
        <v>0</v>
      </c>
      <c r="AA50" s="201">
        <v>12.03</v>
      </c>
      <c r="AB50" s="201">
        <v>0</v>
      </c>
      <c r="AC50" s="201">
        <v>0</v>
      </c>
      <c r="AD50" s="201">
        <v>0</v>
      </c>
      <c r="AE50" s="201">
        <v>41.25</v>
      </c>
      <c r="AF50" s="201">
        <v>0</v>
      </c>
      <c r="AG50" s="201">
        <v>0</v>
      </c>
      <c r="AH50" s="201">
        <v>0</v>
      </c>
      <c r="AI50" s="201">
        <v>83.76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118.13</v>
      </c>
      <c r="AQ50" s="201">
        <v>38.21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490.85</v>
      </c>
      <c r="L51" s="201">
        <v>9.1300000000000008</v>
      </c>
      <c r="M51" s="201">
        <v>146.30000000000001</v>
      </c>
      <c r="N51" s="201">
        <v>65.39</v>
      </c>
      <c r="O51" s="201">
        <v>88.64</v>
      </c>
      <c r="P51" s="201">
        <v>23.41</v>
      </c>
      <c r="Q51" s="201">
        <v>8.6999999999999993</v>
      </c>
      <c r="R51" s="201">
        <v>17.93</v>
      </c>
      <c r="S51" s="201">
        <v>0</v>
      </c>
      <c r="T51" s="201">
        <v>0</v>
      </c>
      <c r="U51" s="201">
        <v>48.53</v>
      </c>
      <c r="V51" s="201">
        <v>6.05</v>
      </c>
      <c r="W51" s="201">
        <v>13.61</v>
      </c>
      <c r="X51" s="201">
        <v>62.73</v>
      </c>
      <c r="Y51" s="201">
        <v>0</v>
      </c>
      <c r="Z51">
        <v>0</v>
      </c>
      <c r="AA51" s="201">
        <v>12.03</v>
      </c>
      <c r="AB51" s="201">
        <v>0</v>
      </c>
      <c r="AC51" s="201">
        <v>0</v>
      </c>
      <c r="AD51" s="201">
        <v>0</v>
      </c>
      <c r="AE51" s="201">
        <v>41.25</v>
      </c>
      <c r="AF51" s="201">
        <v>0</v>
      </c>
      <c r="AG51" s="201">
        <v>0</v>
      </c>
      <c r="AH51" s="201">
        <v>0</v>
      </c>
      <c r="AI51" s="201">
        <v>83.76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118.13</v>
      </c>
      <c r="AQ51" s="201">
        <v>38.159999999999997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490.85</v>
      </c>
      <c r="L52" s="201">
        <v>9.1300000000000008</v>
      </c>
      <c r="M52" s="201">
        <v>146.30000000000001</v>
      </c>
      <c r="N52" s="201">
        <v>65.400000000000006</v>
      </c>
      <c r="O52" s="201">
        <v>88.65</v>
      </c>
      <c r="P52" s="201">
        <v>23.41</v>
      </c>
      <c r="Q52" s="201">
        <v>8.6999999999999993</v>
      </c>
      <c r="R52" s="201">
        <v>17.93</v>
      </c>
      <c r="S52" s="201">
        <v>0</v>
      </c>
      <c r="T52" s="201">
        <v>0</v>
      </c>
      <c r="U52" s="201">
        <v>48.53</v>
      </c>
      <c r="V52" s="201">
        <v>6.05</v>
      </c>
      <c r="W52" s="201">
        <v>13.61</v>
      </c>
      <c r="X52" s="201">
        <v>62.73</v>
      </c>
      <c r="Y52" s="201">
        <v>0</v>
      </c>
      <c r="Z52">
        <v>0</v>
      </c>
      <c r="AA52" s="201">
        <v>12.03</v>
      </c>
      <c r="AB52" s="201">
        <v>0</v>
      </c>
      <c r="AC52" s="201">
        <v>0</v>
      </c>
      <c r="AD52" s="201">
        <v>0</v>
      </c>
      <c r="AE52" s="201">
        <v>41.25</v>
      </c>
      <c r="AF52" s="201">
        <v>0</v>
      </c>
      <c r="AG52" s="201">
        <v>0</v>
      </c>
      <c r="AH52" s="201">
        <v>0</v>
      </c>
      <c r="AI52" s="201">
        <v>83.76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118.13</v>
      </c>
      <c r="AQ52" s="201">
        <v>38.159999999999997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490.85</v>
      </c>
      <c r="L53" s="201">
        <v>9.1300000000000008</v>
      </c>
      <c r="M53" s="201">
        <v>146.30000000000001</v>
      </c>
      <c r="N53" s="201">
        <v>65.400000000000006</v>
      </c>
      <c r="O53" s="201">
        <v>88.66</v>
      </c>
      <c r="P53" s="201">
        <v>23.41</v>
      </c>
      <c r="Q53" s="201">
        <v>8.6999999999999993</v>
      </c>
      <c r="R53" s="201">
        <v>17.93</v>
      </c>
      <c r="S53" s="201">
        <v>0</v>
      </c>
      <c r="T53" s="201">
        <v>0</v>
      </c>
      <c r="U53" s="201">
        <v>48.53</v>
      </c>
      <c r="V53" s="201">
        <v>6.05</v>
      </c>
      <c r="W53" s="201">
        <v>13.61</v>
      </c>
      <c r="X53" s="201">
        <v>62.73</v>
      </c>
      <c r="Y53" s="201">
        <v>0</v>
      </c>
      <c r="Z53">
        <v>0</v>
      </c>
      <c r="AA53" s="201">
        <v>12.03</v>
      </c>
      <c r="AB53" s="201">
        <v>0</v>
      </c>
      <c r="AC53" s="201">
        <v>0</v>
      </c>
      <c r="AD53" s="201">
        <v>0</v>
      </c>
      <c r="AE53" s="201">
        <v>41.25</v>
      </c>
      <c r="AF53" s="201">
        <v>0</v>
      </c>
      <c r="AG53" s="201">
        <v>0</v>
      </c>
      <c r="AH53" s="201">
        <v>0</v>
      </c>
      <c r="AI53" s="201">
        <v>83.76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118.13</v>
      </c>
      <c r="AQ53" s="201">
        <v>38.159999999999997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490.85</v>
      </c>
      <c r="L54" s="201">
        <v>9.1300000000000008</v>
      </c>
      <c r="M54" s="201">
        <v>146.18</v>
      </c>
      <c r="N54" s="201">
        <v>65.290000000000006</v>
      </c>
      <c r="O54" s="201">
        <v>88.53</v>
      </c>
      <c r="P54" s="201">
        <v>23.41</v>
      </c>
      <c r="Q54" s="201">
        <v>8.6999999999999993</v>
      </c>
      <c r="R54" s="201">
        <v>17.93</v>
      </c>
      <c r="S54" s="201">
        <v>0</v>
      </c>
      <c r="T54" s="201">
        <v>0</v>
      </c>
      <c r="U54" s="201">
        <v>48.53</v>
      </c>
      <c r="V54" s="201">
        <v>6.05</v>
      </c>
      <c r="W54" s="201">
        <v>13.61</v>
      </c>
      <c r="X54" s="201">
        <v>62.73</v>
      </c>
      <c r="Y54" s="201">
        <v>0</v>
      </c>
      <c r="Z54">
        <v>0</v>
      </c>
      <c r="AA54" s="201">
        <v>12.03</v>
      </c>
      <c r="AB54" s="201">
        <v>0</v>
      </c>
      <c r="AC54" s="201">
        <v>0</v>
      </c>
      <c r="AD54" s="201">
        <v>0</v>
      </c>
      <c r="AE54" s="201">
        <v>41.25</v>
      </c>
      <c r="AF54" s="201">
        <v>0</v>
      </c>
      <c r="AG54" s="201">
        <v>0</v>
      </c>
      <c r="AH54" s="201">
        <v>0</v>
      </c>
      <c r="AI54" s="201">
        <v>83.76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118.13</v>
      </c>
      <c r="AQ54" s="201">
        <v>38.159999999999997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490.85</v>
      </c>
      <c r="L55" s="201">
        <v>9.1300000000000008</v>
      </c>
      <c r="M55" s="201">
        <v>130.66999999999999</v>
      </c>
      <c r="N55" s="201">
        <v>51.52</v>
      </c>
      <c r="O55" s="201">
        <v>72.37</v>
      </c>
      <c r="P55" s="201">
        <v>23.41</v>
      </c>
      <c r="Q55" s="201">
        <v>8.6999999999999993</v>
      </c>
      <c r="R55" s="201">
        <v>17.93</v>
      </c>
      <c r="S55" s="201">
        <v>0</v>
      </c>
      <c r="T55" s="201">
        <v>0</v>
      </c>
      <c r="U55" s="201">
        <v>48.53</v>
      </c>
      <c r="V55" s="201">
        <v>6.05</v>
      </c>
      <c r="W55" s="201">
        <v>13.61</v>
      </c>
      <c r="X55" s="201">
        <v>62.73</v>
      </c>
      <c r="Y55" s="201">
        <v>0</v>
      </c>
      <c r="Z55">
        <v>0</v>
      </c>
      <c r="AA55" s="201">
        <v>12.03</v>
      </c>
      <c r="AB55" s="201">
        <v>0</v>
      </c>
      <c r="AC55" s="201">
        <v>0</v>
      </c>
      <c r="AD55" s="201">
        <v>0</v>
      </c>
      <c r="AE55" s="201">
        <v>41.25</v>
      </c>
      <c r="AF55" s="201">
        <v>0</v>
      </c>
      <c r="AG55" s="201">
        <v>0</v>
      </c>
      <c r="AH55" s="201">
        <v>0</v>
      </c>
      <c r="AI55" s="201">
        <v>83.76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118.13</v>
      </c>
      <c r="AQ55" s="201">
        <v>38.159999999999997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490.85</v>
      </c>
      <c r="L56" s="201">
        <v>9.1300000000000008</v>
      </c>
      <c r="M56" s="201">
        <v>130.49</v>
      </c>
      <c r="N56" s="201">
        <v>51.35</v>
      </c>
      <c r="O56" s="201">
        <v>72.19</v>
      </c>
      <c r="P56" s="201">
        <v>23.41</v>
      </c>
      <c r="Q56" s="201">
        <v>8.6999999999999993</v>
      </c>
      <c r="R56" s="201">
        <v>17.93</v>
      </c>
      <c r="S56" s="201">
        <v>0</v>
      </c>
      <c r="T56" s="201">
        <v>0</v>
      </c>
      <c r="U56" s="201">
        <v>48.53</v>
      </c>
      <c r="V56" s="201">
        <v>6.05</v>
      </c>
      <c r="W56" s="201">
        <v>13.61</v>
      </c>
      <c r="X56" s="201">
        <v>62.73</v>
      </c>
      <c r="Y56" s="201">
        <v>0</v>
      </c>
      <c r="Z56">
        <v>0</v>
      </c>
      <c r="AA56" s="201">
        <v>12.03</v>
      </c>
      <c r="AB56" s="201">
        <v>0</v>
      </c>
      <c r="AC56" s="201">
        <v>0</v>
      </c>
      <c r="AD56" s="201">
        <v>0</v>
      </c>
      <c r="AE56" s="201">
        <v>42.55</v>
      </c>
      <c r="AF56" s="201">
        <v>0</v>
      </c>
      <c r="AG56" s="201">
        <v>0</v>
      </c>
      <c r="AH56" s="201">
        <v>0</v>
      </c>
      <c r="AI56" s="201">
        <v>83.76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118.13</v>
      </c>
      <c r="AQ56" s="201">
        <v>38.159999999999997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490.85</v>
      </c>
      <c r="L57" s="201">
        <v>9.08</v>
      </c>
      <c r="M57" s="201">
        <v>62.82</v>
      </c>
      <c r="N57" s="201">
        <v>51.19</v>
      </c>
      <c r="O57" s="201">
        <v>72.02</v>
      </c>
      <c r="P57" s="201">
        <v>23.41</v>
      </c>
      <c r="Q57" s="201">
        <v>8.6999999999999993</v>
      </c>
      <c r="R57" s="201">
        <v>17.93</v>
      </c>
      <c r="S57" s="201">
        <v>0</v>
      </c>
      <c r="T57" s="201">
        <v>0</v>
      </c>
      <c r="U57" s="201">
        <v>48.53</v>
      </c>
      <c r="V57" s="201">
        <v>6.05</v>
      </c>
      <c r="W57" s="201">
        <v>13.61</v>
      </c>
      <c r="X57" s="201">
        <v>62.73</v>
      </c>
      <c r="Y57" s="201">
        <v>0</v>
      </c>
      <c r="Z57">
        <v>0</v>
      </c>
      <c r="AA57" s="201">
        <v>12.03</v>
      </c>
      <c r="AB57" s="201">
        <v>0</v>
      </c>
      <c r="AC57" s="201">
        <v>0</v>
      </c>
      <c r="AD57" s="201">
        <v>0</v>
      </c>
      <c r="AE57" s="201">
        <v>42.55</v>
      </c>
      <c r="AF57" s="201">
        <v>0</v>
      </c>
      <c r="AG57" s="201">
        <v>0</v>
      </c>
      <c r="AH57" s="201">
        <v>0</v>
      </c>
      <c r="AI57" s="201">
        <v>83.76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118.13</v>
      </c>
      <c r="AQ57" s="201">
        <v>38.159999999999997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490.85</v>
      </c>
      <c r="L58" s="201">
        <v>9.08</v>
      </c>
      <c r="M58" s="201">
        <v>62.77</v>
      </c>
      <c r="N58" s="201">
        <v>51.15</v>
      </c>
      <c r="O58" s="201">
        <v>71.98</v>
      </c>
      <c r="P58" s="201">
        <v>23.41</v>
      </c>
      <c r="Q58" s="201">
        <v>8.6999999999999993</v>
      </c>
      <c r="R58" s="201">
        <v>17.93</v>
      </c>
      <c r="S58" s="201">
        <v>0</v>
      </c>
      <c r="T58" s="201">
        <v>0</v>
      </c>
      <c r="U58" s="201">
        <v>48.53</v>
      </c>
      <c r="V58" s="201">
        <v>6.05</v>
      </c>
      <c r="W58" s="201">
        <v>13.61</v>
      </c>
      <c r="X58" s="201">
        <v>62.73</v>
      </c>
      <c r="Y58" s="201">
        <v>0</v>
      </c>
      <c r="Z58">
        <v>0</v>
      </c>
      <c r="AA58" s="201">
        <v>12.03</v>
      </c>
      <c r="AB58" s="201">
        <v>0</v>
      </c>
      <c r="AC58" s="201">
        <v>0</v>
      </c>
      <c r="AD58" s="201">
        <v>0</v>
      </c>
      <c r="AE58" s="201">
        <v>42.55</v>
      </c>
      <c r="AF58" s="201">
        <v>0</v>
      </c>
      <c r="AG58" s="201">
        <v>0</v>
      </c>
      <c r="AH58" s="201">
        <v>0</v>
      </c>
      <c r="AI58" s="201">
        <v>83.76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118.13</v>
      </c>
      <c r="AQ58" s="201">
        <v>38.159999999999997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490.85</v>
      </c>
      <c r="L59" s="201">
        <v>5.78</v>
      </c>
      <c r="M59" s="201">
        <v>63.54</v>
      </c>
      <c r="N59" s="201">
        <v>51.92</v>
      </c>
      <c r="O59" s="201">
        <v>72.75</v>
      </c>
      <c r="P59" s="201">
        <v>23.41</v>
      </c>
      <c r="Q59" s="201">
        <v>8.6999999999999993</v>
      </c>
      <c r="R59" s="201">
        <v>17.93</v>
      </c>
      <c r="S59" s="201">
        <v>0</v>
      </c>
      <c r="T59" s="201">
        <v>0</v>
      </c>
      <c r="U59" s="201">
        <v>48.53</v>
      </c>
      <c r="V59" s="201">
        <v>6.05</v>
      </c>
      <c r="W59" s="201">
        <v>13.61</v>
      </c>
      <c r="X59" s="201">
        <v>62.73</v>
      </c>
      <c r="Y59" s="201">
        <v>0</v>
      </c>
      <c r="Z59">
        <v>0</v>
      </c>
      <c r="AA59" s="201">
        <v>12.85</v>
      </c>
      <c r="AB59" s="201">
        <v>0</v>
      </c>
      <c r="AC59" s="201">
        <v>0</v>
      </c>
      <c r="AD59" s="201">
        <v>0</v>
      </c>
      <c r="AE59" s="201">
        <v>42.55</v>
      </c>
      <c r="AF59" s="201">
        <v>0</v>
      </c>
      <c r="AG59" s="201">
        <v>0</v>
      </c>
      <c r="AH59" s="201">
        <v>0</v>
      </c>
      <c r="AI59" s="201">
        <v>83.76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118.13</v>
      </c>
      <c r="AQ59" s="201">
        <v>38.159999999999997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490.85</v>
      </c>
      <c r="L60" s="201">
        <v>7.49</v>
      </c>
      <c r="M60" s="201">
        <v>63.44</v>
      </c>
      <c r="N60" s="201">
        <v>51.82</v>
      </c>
      <c r="O60" s="201">
        <v>72.650000000000006</v>
      </c>
      <c r="P60" s="201">
        <v>23.41</v>
      </c>
      <c r="Q60" s="201">
        <v>8.6999999999999993</v>
      </c>
      <c r="R60" s="201">
        <v>17.940000000000001</v>
      </c>
      <c r="S60" s="201">
        <v>0</v>
      </c>
      <c r="T60" s="201">
        <v>0</v>
      </c>
      <c r="U60" s="201">
        <v>48.53</v>
      </c>
      <c r="V60" s="201">
        <v>6.05</v>
      </c>
      <c r="W60" s="201">
        <v>13.61</v>
      </c>
      <c r="X60" s="201">
        <v>62.73</v>
      </c>
      <c r="Y60" s="201">
        <v>0</v>
      </c>
      <c r="Z60">
        <v>0</v>
      </c>
      <c r="AA60" s="201">
        <v>12.85</v>
      </c>
      <c r="AB60" s="201">
        <v>0</v>
      </c>
      <c r="AC60" s="201">
        <v>0</v>
      </c>
      <c r="AD60" s="201">
        <v>0</v>
      </c>
      <c r="AE60" s="201">
        <v>43.12</v>
      </c>
      <c r="AF60" s="201">
        <v>0</v>
      </c>
      <c r="AG60" s="201">
        <v>0</v>
      </c>
      <c r="AH60" s="201">
        <v>0</v>
      </c>
      <c r="AI60" s="201">
        <v>83.76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118.13</v>
      </c>
      <c r="AQ60" s="201">
        <v>38.159999999999997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490.85</v>
      </c>
      <c r="L61" s="201">
        <v>9.08</v>
      </c>
      <c r="M61" s="201">
        <v>63.32</v>
      </c>
      <c r="N61" s="201">
        <v>51.71</v>
      </c>
      <c r="O61" s="201">
        <v>72.53</v>
      </c>
      <c r="P61" s="201">
        <v>23.41</v>
      </c>
      <c r="Q61" s="201">
        <v>8.6999999999999993</v>
      </c>
      <c r="R61" s="201">
        <v>17.940000000000001</v>
      </c>
      <c r="S61" s="201">
        <v>0</v>
      </c>
      <c r="T61" s="201">
        <v>0</v>
      </c>
      <c r="U61" s="201">
        <v>48.53</v>
      </c>
      <c r="V61" s="201">
        <v>6.05</v>
      </c>
      <c r="W61" s="201">
        <v>13.61</v>
      </c>
      <c r="X61" s="201">
        <v>62.73</v>
      </c>
      <c r="Y61" s="201">
        <v>0</v>
      </c>
      <c r="Z61">
        <v>0</v>
      </c>
      <c r="AA61" s="201">
        <v>12.85</v>
      </c>
      <c r="AB61" s="201">
        <v>0</v>
      </c>
      <c r="AC61" s="201">
        <v>0</v>
      </c>
      <c r="AD61" s="201">
        <v>0</v>
      </c>
      <c r="AE61" s="201">
        <v>43.12</v>
      </c>
      <c r="AF61" s="201">
        <v>0</v>
      </c>
      <c r="AG61" s="201">
        <v>0</v>
      </c>
      <c r="AH61" s="201">
        <v>0</v>
      </c>
      <c r="AI61" s="201">
        <v>83.76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118.13</v>
      </c>
      <c r="AQ61" s="201">
        <v>38.159999999999997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490.85</v>
      </c>
      <c r="L62" s="201">
        <v>9.08</v>
      </c>
      <c r="M62" s="201">
        <v>63.21</v>
      </c>
      <c r="N62" s="201">
        <v>51.59</v>
      </c>
      <c r="O62" s="201">
        <v>72.41</v>
      </c>
      <c r="P62" s="201">
        <v>23.41</v>
      </c>
      <c r="Q62" s="201">
        <v>8.6999999999999993</v>
      </c>
      <c r="R62" s="201">
        <v>17.940000000000001</v>
      </c>
      <c r="S62" s="201">
        <v>0</v>
      </c>
      <c r="T62" s="201">
        <v>0</v>
      </c>
      <c r="U62" s="201">
        <v>48.53</v>
      </c>
      <c r="V62" s="201">
        <v>6.05</v>
      </c>
      <c r="W62" s="201">
        <v>13.61</v>
      </c>
      <c r="X62" s="201">
        <v>62.73</v>
      </c>
      <c r="Y62" s="201">
        <v>0</v>
      </c>
      <c r="Z62">
        <v>0</v>
      </c>
      <c r="AA62" s="201">
        <v>12.85</v>
      </c>
      <c r="AB62" s="201">
        <v>0</v>
      </c>
      <c r="AC62" s="201">
        <v>0</v>
      </c>
      <c r="AD62" s="201">
        <v>0</v>
      </c>
      <c r="AE62" s="201">
        <v>43.12</v>
      </c>
      <c r="AF62" s="201">
        <v>0</v>
      </c>
      <c r="AG62" s="201">
        <v>0</v>
      </c>
      <c r="AH62" s="201">
        <v>0</v>
      </c>
      <c r="AI62" s="201">
        <v>83.76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118.13</v>
      </c>
      <c r="AQ62" s="201">
        <v>38.159999999999997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490.85</v>
      </c>
      <c r="L63" s="201">
        <v>9.08</v>
      </c>
      <c r="M63" s="201">
        <v>62.69</v>
      </c>
      <c r="N63" s="201">
        <v>50.24</v>
      </c>
      <c r="O63" s="201">
        <v>70.97</v>
      </c>
      <c r="P63" s="201">
        <v>23.41</v>
      </c>
      <c r="Q63" s="201">
        <v>8.6999999999999993</v>
      </c>
      <c r="R63" s="201">
        <v>17.940000000000001</v>
      </c>
      <c r="S63" s="201">
        <v>0</v>
      </c>
      <c r="T63" s="201">
        <v>0</v>
      </c>
      <c r="U63" s="201">
        <v>48.53</v>
      </c>
      <c r="V63" s="201">
        <v>6.05</v>
      </c>
      <c r="W63" s="201">
        <v>13.61</v>
      </c>
      <c r="X63" s="201">
        <v>62.73</v>
      </c>
      <c r="Y63" s="201">
        <v>0</v>
      </c>
      <c r="Z63">
        <v>0</v>
      </c>
      <c r="AA63" s="201">
        <v>12.85</v>
      </c>
      <c r="AB63" s="201">
        <v>0</v>
      </c>
      <c r="AC63" s="201">
        <v>0</v>
      </c>
      <c r="AD63" s="201">
        <v>0</v>
      </c>
      <c r="AE63" s="201">
        <v>43.12</v>
      </c>
      <c r="AF63" s="201">
        <v>0</v>
      </c>
      <c r="AG63" s="201">
        <v>0</v>
      </c>
      <c r="AH63" s="201">
        <v>0</v>
      </c>
      <c r="AI63" s="201">
        <v>83.76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118.13</v>
      </c>
      <c r="AQ63" s="201">
        <v>38.159999999999997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490.85</v>
      </c>
      <c r="L64" s="201">
        <v>9.08</v>
      </c>
      <c r="M64" s="201">
        <v>62.51</v>
      </c>
      <c r="N64" s="201">
        <v>50.24</v>
      </c>
      <c r="O64" s="201">
        <v>70.97</v>
      </c>
      <c r="P64" s="201">
        <v>23.41</v>
      </c>
      <c r="Q64" s="201">
        <v>8.6999999999999993</v>
      </c>
      <c r="R64" s="201">
        <v>17.940000000000001</v>
      </c>
      <c r="S64" s="201">
        <v>0</v>
      </c>
      <c r="T64" s="201">
        <v>0</v>
      </c>
      <c r="U64" s="201">
        <v>48.53</v>
      </c>
      <c r="V64" s="201">
        <v>6.05</v>
      </c>
      <c r="W64" s="201">
        <v>13.61</v>
      </c>
      <c r="X64" s="201">
        <v>62.73</v>
      </c>
      <c r="Y64" s="201">
        <v>0</v>
      </c>
      <c r="Z64">
        <v>0</v>
      </c>
      <c r="AA64" s="201">
        <v>12.85</v>
      </c>
      <c r="AB64" s="201">
        <v>0</v>
      </c>
      <c r="AC64" s="201">
        <v>0</v>
      </c>
      <c r="AD64" s="201">
        <v>0</v>
      </c>
      <c r="AE64" s="201">
        <v>43.12</v>
      </c>
      <c r="AF64" s="201">
        <v>0</v>
      </c>
      <c r="AG64" s="201">
        <v>0</v>
      </c>
      <c r="AH64" s="201">
        <v>0</v>
      </c>
      <c r="AI64" s="201">
        <v>83.76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118.13</v>
      </c>
      <c r="AQ64" s="201">
        <v>38.159999999999997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490.86</v>
      </c>
      <c r="L65" s="201">
        <v>9.08</v>
      </c>
      <c r="M65" s="201">
        <v>63.2</v>
      </c>
      <c r="N65" s="201">
        <v>50.24</v>
      </c>
      <c r="O65" s="201">
        <v>70.97</v>
      </c>
      <c r="P65" s="201">
        <v>23.41</v>
      </c>
      <c r="Q65" s="201">
        <v>8.6999999999999993</v>
      </c>
      <c r="R65" s="201">
        <v>17.93</v>
      </c>
      <c r="S65" s="201">
        <v>0</v>
      </c>
      <c r="T65" s="201">
        <v>0</v>
      </c>
      <c r="U65" s="201">
        <v>48.53</v>
      </c>
      <c r="V65" s="201">
        <v>6.05</v>
      </c>
      <c r="W65" s="201">
        <v>13.61</v>
      </c>
      <c r="X65" s="201">
        <v>62.73</v>
      </c>
      <c r="Y65" s="201">
        <v>0</v>
      </c>
      <c r="Z65">
        <v>0</v>
      </c>
      <c r="AA65" s="201">
        <v>12.85</v>
      </c>
      <c r="AB65" s="201">
        <v>0</v>
      </c>
      <c r="AC65" s="201">
        <v>0</v>
      </c>
      <c r="AD65" s="201">
        <v>0</v>
      </c>
      <c r="AE65" s="201">
        <v>43.12</v>
      </c>
      <c r="AF65" s="201">
        <v>0</v>
      </c>
      <c r="AG65" s="201">
        <v>0</v>
      </c>
      <c r="AH65" s="201">
        <v>0</v>
      </c>
      <c r="AI65" s="201">
        <v>83.76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118.13</v>
      </c>
      <c r="AQ65" s="201">
        <v>38.520000000000003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490.86</v>
      </c>
      <c r="L66" s="201">
        <v>9.08</v>
      </c>
      <c r="M66" s="201">
        <v>63.03</v>
      </c>
      <c r="N66" s="201">
        <v>50.24</v>
      </c>
      <c r="O66" s="201">
        <v>70.97</v>
      </c>
      <c r="P66" s="201">
        <v>23.41</v>
      </c>
      <c r="Q66" s="201">
        <v>8.6999999999999993</v>
      </c>
      <c r="R66" s="201">
        <v>17.93</v>
      </c>
      <c r="S66" s="201">
        <v>0</v>
      </c>
      <c r="T66" s="201">
        <v>0</v>
      </c>
      <c r="U66" s="201">
        <v>48.53</v>
      </c>
      <c r="V66" s="201">
        <v>6.05</v>
      </c>
      <c r="W66" s="201">
        <v>13.61</v>
      </c>
      <c r="X66" s="201">
        <v>62.73</v>
      </c>
      <c r="Y66" s="201">
        <v>0</v>
      </c>
      <c r="Z66">
        <v>0</v>
      </c>
      <c r="AA66" s="201">
        <v>12.85</v>
      </c>
      <c r="AB66" s="201">
        <v>0</v>
      </c>
      <c r="AC66" s="201">
        <v>0</v>
      </c>
      <c r="AD66" s="201">
        <v>0</v>
      </c>
      <c r="AE66" s="201">
        <v>43.12</v>
      </c>
      <c r="AF66" s="201">
        <v>0</v>
      </c>
      <c r="AG66" s="201">
        <v>0</v>
      </c>
      <c r="AH66" s="201">
        <v>0</v>
      </c>
      <c r="AI66" s="201">
        <v>83.76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118.13</v>
      </c>
      <c r="AQ66" s="201">
        <v>38.520000000000003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490.86</v>
      </c>
      <c r="L67" s="201">
        <v>9.08</v>
      </c>
      <c r="M67" s="201">
        <v>61.44</v>
      </c>
      <c r="N67" s="201">
        <v>50.24</v>
      </c>
      <c r="O67" s="201">
        <v>70.97</v>
      </c>
      <c r="P67" s="201">
        <v>23.41</v>
      </c>
      <c r="Q67" s="201">
        <v>8.6999999999999993</v>
      </c>
      <c r="R67" s="201">
        <v>17.93</v>
      </c>
      <c r="S67" s="201">
        <v>0</v>
      </c>
      <c r="T67" s="201">
        <v>0</v>
      </c>
      <c r="U67" s="201">
        <v>48.53</v>
      </c>
      <c r="V67" s="201">
        <v>6.05</v>
      </c>
      <c r="W67" s="201">
        <v>13.61</v>
      </c>
      <c r="X67" s="201">
        <v>62.73</v>
      </c>
      <c r="Y67" s="201">
        <v>0</v>
      </c>
      <c r="Z67">
        <v>0</v>
      </c>
      <c r="AA67" s="201">
        <v>12.85</v>
      </c>
      <c r="AB67" s="201">
        <v>0</v>
      </c>
      <c r="AC67" s="201">
        <v>0</v>
      </c>
      <c r="AD67" s="201">
        <v>0</v>
      </c>
      <c r="AE67" s="201">
        <v>43.12</v>
      </c>
      <c r="AF67" s="201">
        <v>0</v>
      </c>
      <c r="AG67" s="201">
        <v>0</v>
      </c>
      <c r="AH67" s="201">
        <v>0</v>
      </c>
      <c r="AI67" s="201">
        <v>83.76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118.13</v>
      </c>
      <c r="AQ67" s="201">
        <v>38.159999999999997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490.86</v>
      </c>
      <c r="L68" s="201">
        <v>9.08</v>
      </c>
      <c r="M68" s="201">
        <v>61.44</v>
      </c>
      <c r="N68" s="201">
        <v>50.24</v>
      </c>
      <c r="O68" s="201">
        <v>70.97</v>
      </c>
      <c r="P68" s="201">
        <v>23.41</v>
      </c>
      <c r="Q68" s="201">
        <v>8.6999999999999993</v>
      </c>
      <c r="R68" s="201">
        <v>17.93</v>
      </c>
      <c r="S68" s="201">
        <v>0</v>
      </c>
      <c r="T68" s="201">
        <v>0</v>
      </c>
      <c r="U68" s="201">
        <v>48.53</v>
      </c>
      <c r="V68" s="201">
        <v>6.05</v>
      </c>
      <c r="W68" s="201">
        <v>13.61</v>
      </c>
      <c r="X68" s="201">
        <v>62.73</v>
      </c>
      <c r="Y68" s="201">
        <v>0</v>
      </c>
      <c r="Z68">
        <v>0</v>
      </c>
      <c r="AA68" s="201">
        <v>12.85</v>
      </c>
      <c r="AB68" s="201">
        <v>0</v>
      </c>
      <c r="AC68" s="201">
        <v>0</v>
      </c>
      <c r="AD68" s="201">
        <v>0</v>
      </c>
      <c r="AE68" s="201">
        <v>43.12</v>
      </c>
      <c r="AF68" s="201">
        <v>0</v>
      </c>
      <c r="AG68" s="201">
        <v>0</v>
      </c>
      <c r="AH68" s="201">
        <v>0</v>
      </c>
      <c r="AI68" s="201">
        <v>83.76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118.13</v>
      </c>
      <c r="AQ68" s="201">
        <v>38.159999999999997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419.65</v>
      </c>
      <c r="L69" s="201">
        <v>3.85</v>
      </c>
      <c r="M69" s="201">
        <v>61.44</v>
      </c>
      <c r="N69" s="201">
        <v>50.24</v>
      </c>
      <c r="O69" s="201">
        <v>70.97</v>
      </c>
      <c r="P69" s="201">
        <v>23.41</v>
      </c>
      <c r="Q69" s="201">
        <v>8.6999999999999993</v>
      </c>
      <c r="R69" s="201">
        <v>17.93</v>
      </c>
      <c r="S69" s="201">
        <v>0</v>
      </c>
      <c r="T69" s="201">
        <v>0</v>
      </c>
      <c r="U69" s="201">
        <v>48.53</v>
      </c>
      <c r="V69" s="201">
        <v>6.05</v>
      </c>
      <c r="W69" s="201">
        <v>13.61</v>
      </c>
      <c r="X69" s="201">
        <v>62.73</v>
      </c>
      <c r="Y69" s="201">
        <v>0</v>
      </c>
      <c r="Z69">
        <v>0</v>
      </c>
      <c r="AA69" s="201">
        <v>12.85</v>
      </c>
      <c r="AB69" s="201">
        <v>0</v>
      </c>
      <c r="AC69" s="201">
        <v>0</v>
      </c>
      <c r="AD69" s="201">
        <v>0</v>
      </c>
      <c r="AE69" s="201">
        <v>43.12</v>
      </c>
      <c r="AF69" s="201">
        <v>0</v>
      </c>
      <c r="AG69" s="201">
        <v>0</v>
      </c>
      <c r="AH69" s="201">
        <v>0</v>
      </c>
      <c r="AI69" s="201">
        <v>85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118.13</v>
      </c>
      <c r="AQ69" s="201">
        <v>38.159999999999997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414.18</v>
      </c>
      <c r="L70" s="201">
        <v>3.85</v>
      </c>
      <c r="M70" s="201">
        <v>61.44</v>
      </c>
      <c r="N70" s="201">
        <v>50.24</v>
      </c>
      <c r="O70" s="201">
        <v>70.97</v>
      </c>
      <c r="P70" s="201">
        <v>23.41</v>
      </c>
      <c r="Q70" s="201">
        <v>8.6999999999999993</v>
      </c>
      <c r="R70" s="201">
        <v>17.93</v>
      </c>
      <c r="S70" s="201">
        <v>0</v>
      </c>
      <c r="T70" s="201">
        <v>0</v>
      </c>
      <c r="U70" s="201">
        <v>48.53</v>
      </c>
      <c r="V70" s="201">
        <v>6.05</v>
      </c>
      <c r="W70" s="201">
        <v>13.61</v>
      </c>
      <c r="X70" s="201">
        <v>62.73</v>
      </c>
      <c r="Y70" s="201">
        <v>0</v>
      </c>
      <c r="Z70">
        <v>0</v>
      </c>
      <c r="AA70" s="201">
        <v>12.85</v>
      </c>
      <c r="AB70" s="201">
        <v>0</v>
      </c>
      <c r="AC70" s="201">
        <v>0</v>
      </c>
      <c r="AD70" s="201">
        <v>0</v>
      </c>
      <c r="AE70" s="201">
        <v>43.12</v>
      </c>
      <c r="AF70" s="201">
        <v>0</v>
      </c>
      <c r="AG70" s="201">
        <v>0</v>
      </c>
      <c r="AH70" s="201">
        <v>0</v>
      </c>
      <c r="AI70" s="201">
        <v>85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118.13</v>
      </c>
      <c r="AQ70" s="201">
        <v>38.159999999999997</v>
      </c>
      <c r="AR70" s="201">
        <v>42.07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414.18</v>
      </c>
      <c r="L71" s="201">
        <v>3.85</v>
      </c>
      <c r="M71" s="201">
        <v>61.44</v>
      </c>
      <c r="N71" s="201">
        <v>50.24</v>
      </c>
      <c r="O71" s="201">
        <v>70.97</v>
      </c>
      <c r="P71" s="201">
        <v>23.41</v>
      </c>
      <c r="Q71" s="201">
        <v>8.6999999999999993</v>
      </c>
      <c r="R71" s="201">
        <v>17.93</v>
      </c>
      <c r="S71" s="201">
        <v>0</v>
      </c>
      <c r="T71" s="201">
        <v>0</v>
      </c>
      <c r="U71" s="201">
        <v>48.53</v>
      </c>
      <c r="V71" s="201">
        <v>6.05</v>
      </c>
      <c r="W71" s="201">
        <v>13.61</v>
      </c>
      <c r="X71" s="201">
        <v>62.73</v>
      </c>
      <c r="Y71" s="201">
        <v>0</v>
      </c>
      <c r="Z71">
        <v>0</v>
      </c>
      <c r="AA71" s="201">
        <v>12.03</v>
      </c>
      <c r="AB71" s="201">
        <v>0</v>
      </c>
      <c r="AC71" s="201">
        <v>0</v>
      </c>
      <c r="AD71" s="201">
        <v>0</v>
      </c>
      <c r="AE71" s="201">
        <v>43.12</v>
      </c>
      <c r="AF71" s="201">
        <v>0</v>
      </c>
      <c r="AG71" s="201">
        <v>0</v>
      </c>
      <c r="AH71" s="201">
        <v>0</v>
      </c>
      <c r="AI71" s="201">
        <v>85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118.13</v>
      </c>
      <c r="AQ71" s="201">
        <v>38.159999999999997</v>
      </c>
      <c r="AR71" s="201">
        <v>34.200000000000003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414.18</v>
      </c>
      <c r="L72" s="201">
        <v>3.85</v>
      </c>
      <c r="M72" s="201">
        <v>61.44</v>
      </c>
      <c r="N72" s="201">
        <v>50.24</v>
      </c>
      <c r="O72" s="201">
        <v>70.97</v>
      </c>
      <c r="P72" s="201">
        <v>23.41</v>
      </c>
      <c r="Q72" s="201">
        <v>8.6999999999999993</v>
      </c>
      <c r="R72" s="201">
        <v>17.93</v>
      </c>
      <c r="S72" s="201">
        <v>0</v>
      </c>
      <c r="T72" s="201">
        <v>0</v>
      </c>
      <c r="U72" s="201">
        <v>48.53</v>
      </c>
      <c r="V72" s="201">
        <v>6.05</v>
      </c>
      <c r="W72" s="201">
        <v>13.61</v>
      </c>
      <c r="X72" s="201">
        <v>62.73</v>
      </c>
      <c r="Y72" s="201">
        <v>0</v>
      </c>
      <c r="Z72">
        <v>0</v>
      </c>
      <c r="AA72" s="201">
        <v>12.03</v>
      </c>
      <c r="AB72" s="201">
        <v>0</v>
      </c>
      <c r="AC72" s="201">
        <v>0</v>
      </c>
      <c r="AD72" s="201">
        <v>0</v>
      </c>
      <c r="AE72" s="201">
        <v>43.12</v>
      </c>
      <c r="AF72" s="201">
        <v>0</v>
      </c>
      <c r="AG72" s="201">
        <v>0</v>
      </c>
      <c r="AH72" s="201">
        <v>0</v>
      </c>
      <c r="AI72" s="201">
        <v>85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118.13</v>
      </c>
      <c r="AQ72" s="201">
        <v>38.159999999999997</v>
      </c>
      <c r="AR72" s="201">
        <v>24.41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414.18</v>
      </c>
      <c r="L73" s="201">
        <v>3.85</v>
      </c>
      <c r="M73" s="201">
        <v>61.44</v>
      </c>
      <c r="N73" s="201">
        <v>50.24</v>
      </c>
      <c r="O73" s="201">
        <v>70.97</v>
      </c>
      <c r="P73" s="201">
        <v>23.41</v>
      </c>
      <c r="Q73" s="201">
        <v>8.6999999999999993</v>
      </c>
      <c r="R73" s="201">
        <v>17.93</v>
      </c>
      <c r="S73" s="201">
        <v>0</v>
      </c>
      <c r="T73" s="201">
        <v>0</v>
      </c>
      <c r="U73" s="201">
        <v>48.53</v>
      </c>
      <c r="V73" s="201">
        <v>6.05</v>
      </c>
      <c r="W73" s="201">
        <v>13.61</v>
      </c>
      <c r="X73" s="201">
        <v>62.73</v>
      </c>
      <c r="Y73" s="201">
        <v>0</v>
      </c>
      <c r="Z73">
        <v>0</v>
      </c>
      <c r="AA73" s="201">
        <v>11.64</v>
      </c>
      <c r="AB73" s="201">
        <v>0</v>
      </c>
      <c r="AC73" s="201">
        <v>0</v>
      </c>
      <c r="AD73" s="201">
        <v>0</v>
      </c>
      <c r="AE73" s="201">
        <v>43.12</v>
      </c>
      <c r="AF73" s="201">
        <v>0</v>
      </c>
      <c r="AG73" s="201">
        <v>0</v>
      </c>
      <c r="AH73" s="201">
        <v>0</v>
      </c>
      <c r="AI73" s="201">
        <v>85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118.13</v>
      </c>
      <c r="AQ73" s="201">
        <v>38.159999999999997</v>
      </c>
      <c r="AR73" s="201">
        <v>16.43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414.18</v>
      </c>
      <c r="L74" s="201">
        <v>3.85</v>
      </c>
      <c r="M74" s="201">
        <v>61.44</v>
      </c>
      <c r="N74" s="201">
        <v>50.24</v>
      </c>
      <c r="O74" s="201">
        <v>70.97</v>
      </c>
      <c r="P74" s="201">
        <v>23.41</v>
      </c>
      <c r="Q74" s="201">
        <v>8.6999999999999993</v>
      </c>
      <c r="R74" s="201">
        <v>17.93</v>
      </c>
      <c r="S74" s="201">
        <v>0</v>
      </c>
      <c r="T74" s="201">
        <v>0</v>
      </c>
      <c r="U74" s="201">
        <v>48.53</v>
      </c>
      <c r="V74" s="201">
        <v>6.05</v>
      </c>
      <c r="W74" s="201">
        <v>13.61</v>
      </c>
      <c r="X74" s="201">
        <v>62.73</v>
      </c>
      <c r="Y74" s="201">
        <v>0</v>
      </c>
      <c r="Z74">
        <v>0</v>
      </c>
      <c r="AA74" s="201">
        <v>11.64</v>
      </c>
      <c r="AB74" s="201">
        <v>0</v>
      </c>
      <c r="AC74" s="201">
        <v>0</v>
      </c>
      <c r="AD74" s="201">
        <v>0</v>
      </c>
      <c r="AE74" s="201">
        <v>43.12</v>
      </c>
      <c r="AF74" s="201">
        <v>0</v>
      </c>
      <c r="AG74" s="201">
        <v>0</v>
      </c>
      <c r="AH74" s="201">
        <v>0</v>
      </c>
      <c r="AI74" s="201">
        <v>85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118.13</v>
      </c>
      <c r="AQ74" s="201">
        <v>38.159999999999997</v>
      </c>
      <c r="AR74" s="201">
        <v>10.98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414.17</v>
      </c>
      <c r="L75" s="201">
        <v>3.85</v>
      </c>
      <c r="M75" s="201">
        <v>61.44</v>
      </c>
      <c r="N75" s="201">
        <v>50.24</v>
      </c>
      <c r="O75" s="201">
        <v>70.97</v>
      </c>
      <c r="P75" s="201">
        <v>23.41</v>
      </c>
      <c r="Q75" s="201">
        <v>8.6999999999999993</v>
      </c>
      <c r="R75" s="201">
        <v>17.93</v>
      </c>
      <c r="S75" s="201">
        <v>0</v>
      </c>
      <c r="T75" s="201">
        <v>0</v>
      </c>
      <c r="U75" s="201">
        <v>48.53</v>
      </c>
      <c r="V75" s="201">
        <v>6.05</v>
      </c>
      <c r="W75" s="201">
        <v>13.61</v>
      </c>
      <c r="X75" s="201">
        <v>62.73</v>
      </c>
      <c r="Y75" s="201">
        <v>0</v>
      </c>
      <c r="Z75">
        <v>0</v>
      </c>
      <c r="AA75" s="201">
        <v>11.64</v>
      </c>
      <c r="AB75" s="201">
        <v>0</v>
      </c>
      <c r="AC75" s="201">
        <v>0</v>
      </c>
      <c r="AD75" s="201">
        <v>0</v>
      </c>
      <c r="AE75" s="201">
        <v>43.12</v>
      </c>
      <c r="AF75" s="201">
        <v>0</v>
      </c>
      <c r="AG75" s="201">
        <v>0</v>
      </c>
      <c r="AH75" s="201">
        <v>0</v>
      </c>
      <c r="AI75" s="201">
        <v>85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118.13</v>
      </c>
      <c r="AQ75" s="201">
        <v>38.520000000000003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414.17</v>
      </c>
      <c r="L76" s="201">
        <v>3.85</v>
      </c>
      <c r="M76" s="201">
        <v>61.44</v>
      </c>
      <c r="N76" s="201">
        <v>50.24</v>
      </c>
      <c r="O76" s="201">
        <v>70.97</v>
      </c>
      <c r="P76" s="201">
        <v>23.41</v>
      </c>
      <c r="Q76" s="201">
        <v>8.6999999999999993</v>
      </c>
      <c r="R76" s="201">
        <v>17.93</v>
      </c>
      <c r="S76" s="201">
        <v>0</v>
      </c>
      <c r="T76" s="201">
        <v>0</v>
      </c>
      <c r="U76" s="201">
        <v>48.53</v>
      </c>
      <c r="V76" s="201">
        <v>6.05</v>
      </c>
      <c r="W76" s="201">
        <v>13.61</v>
      </c>
      <c r="X76" s="201">
        <v>62.73</v>
      </c>
      <c r="Y76" s="201">
        <v>0</v>
      </c>
      <c r="Z76">
        <v>0</v>
      </c>
      <c r="AA76" s="201">
        <v>11.64</v>
      </c>
      <c r="AB76" s="201">
        <v>0</v>
      </c>
      <c r="AC76" s="201">
        <v>0</v>
      </c>
      <c r="AD76" s="201">
        <v>0</v>
      </c>
      <c r="AE76" s="201">
        <v>43.12</v>
      </c>
      <c r="AF76" s="201">
        <v>0</v>
      </c>
      <c r="AG76" s="201">
        <v>0</v>
      </c>
      <c r="AH76" s="201">
        <v>0</v>
      </c>
      <c r="AI76" s="201">
        <v>85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118.13</v>
      </c>
      <c r="AQ76" s="201">
        <v>38.520000000000003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473.16</v>
      </c>
      <c r="L77" s="201">
        <v>8.9700000000000006</v>
      </c>
      <c r="M77" s="201">
        <v>61.44</v>
      </c>
      <c r="N77" s="201">
        <v>50.24</v>
      </c>
      <c r="O77" s="201">
        <v>70.97</v>
      </c>
      <c r="P77" s="201">
        <v>23.41</v>
      </c>
      <c r="Q77" s="201">
        <v>8.6999999999999993</v>
      </c>
      <c r="R77" s="201">
        <v>17.93</v>
      </c>
      <c r="S77" s="201">
        <v>0</v>
      </c>
      <c r="T77" s="201">
        <v>0</v>
      </c>
      <c r="U77" s="201">
        <v>48.53</v>
      </c>
      <c r="V77" s="201">
        <v>6.05</v>
      </c>
      <c r="W77" s="201">
        <v>13.61</v>
      </c>
      <c r="X77" s="201">
        <v>62.73</v>
      </c>
      <c r="Y77" s="201">
        <v>0</v>
      </c>
      <c r="Z77">
        <v>0</v>
      </c>
      <c r="AA77" s="201">
        <v>11.64</v>
      </c>
      <c r="AB77" s="201">
        <v>0</v>
      </c>
      <c r="AC77" s="201">
        <v>0</v>
      </c>
      <c r="AD77" s="201">
        <v>0</v>
      </c>
      <c r="AE77" s="201">
        <v>43.12</v>
      </c>
      <c r="AF77" s="201">
        <v>0</v>
      </c>
      <c r="AG77" s="201">
        <v>0</v>
      </c>
      <c r="AH77" s="201">
        <v>0</v>
      </c>
      <c r="AI77" s="201">
        <v>85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118.13</v>
      </c>
      <c r="AQ77" s="201">
        <v>38.159999999999997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490.85</v>
      </c>
      <c r="L78" s="201">
        <v>8.9700000000000006</v>
      </c>
      <c r="M78" s="201">
        <v>61.44</v>
      </c>
      <c r="N78" s="201">
        <v>50.24</v>
      </c>
      <c r="O78" s="201">
        <v>70.97</v>
      </c>
      <c r="P78" s="201">
        <v>23.41</v>
      </c>
      <c r="Q78" s="201">
        <v>8.6999999999999993</v>
      </c>
      <c r="R78" s="201">
        <v>17.93</v>
      </c>
      <c r="S78" s="201">
        <v>0</v>
      </c>
      <c r="T78" s="201">
        <v>0</v>
      </c>
      <c r="U78" s="201">
        <v>48.53</v>
      </c>
      <c r="V78" s="201">
        <v>6.05</v>
      </c>
      <c r="W78" s="201">
        <v>13.61</v>
      </c>
      <c r="X78" s="201">
        <v>62.73</v>
      </c>
      <c r="Y78" s="201">
        <v>0</v>
      </c>
      <c r="Z78">
        <v>0</v>
      </c>
      <c r="AA78" s="201">
        <v>11.64</v>
      </c>
      <c r="AB78" s="201">
        <v>0</v>
      </c>
      <c r="AC78" s="201">
        <v>0</v>
      </c>
      <c r="AD78" s="201">
        <v>0</v>
      </c>
      <c r="AE78" s="201">
        <v>43.12</v>
      </c>
      <c r="AF78" s="201">
        <v>0</v>
      </c>
      <c r="AG78" s="201">
        <v>0</v>
      </c>
      <c r="AH78" s="201">
        <v>0</v>
      </c>
      <c r="AI78" s="201">
        <v>85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118.13</v>
      </c>
      <c r="AQ78" s="201">
        <v>38.159999999999997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490.85</v>
      </c>
      <c r="L79" s="201">
        <v>9.08</v>
      </c>
      <c r="M79" s="201">
        <v>61.44</v>
      </c>
      <c r="N79" s="201">
        <v>50.24</v>
      </c>
      <c r="O79" s="201">
        <v>70.97</v>
      </c>
      <c r="P79" s="201">
        <v>22.26</v>
      </c>
      <c r="Q79" s="201">
        <v>8.6999999999999993</v>
      </c>
      <c r="R79" s="201">
        <v>17.93</v>
      </c>
      <c r="S79" s="201">
        <v>0</v>
      </c>
      <c r="T79" s="201">
        <v>0</v>
      </c>
      <c r="U79" s="201">
        <v>48.53</v>
      </c>
      <c r="V79" s="201">
        <v>6.05</v>
      </c>
      <c r="W79" s="201">
        <v>13.61</v>
      </c>
      <c r="X79" s="201">
        <v>55.47</v>
      </c>
      <c r="Y79" s="201">
        <v>0</v>
      </c>
      <c r="Z79">
        <v>0</v>
      </c>
      <c r="AA79" s="201">
        <v>12.85</v>
      </c>
      <c r="AB79" s="201">
        <v>0</v>
      </c>
      <c r="AC79" s="201">
        <v>0</v>
      </c>
      <c r="AD79" s="201">
        <v>0</v>
      </c>
      <c r="AE79" s="201">
        <v>43.12</v>
      </c>
      <c r="AF79" s="201">
        <v>0</v>
      </c>
      <c r="AG79" s="201">
        <v>0</v>
      </c>
      <c r="AH79" s="201">
        <v>0</v>
      </c>
      <c r="AI79" s="201">
        <v>159.61000000000001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118.13</v>
      </c>
      <c r="AQ79" s="201">
        <v>38.159999999999997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490.85</v>
      </c>
      <c r="L80" s="201">
        <v>9.08</v>
      </c>
      <c r="M80" s="201">
        <v>61.44</v>
      </c>
      <c r="N80" s="201">
        <v>50.24</v>
      </c>
      <c r="O80" s="201">
        <v>70.97</v>
      </c>
      <c r="P80" s="201">
        <v>22.26</v>
      </c>
      <c r="Q80" s="201">
        <v>8.6999999999999993</v>
      </c>
      <c r="R80" s="201">
        <v>17.93</v>
      </c>
      <c r="S80" s="201">
        <v>0</v>
      </c>
      <c r="T80" s="201">
        <v>0</v>
      </c>
      <c r="U80" s="201">
        <v>48.53</v>
      </c>
      <c r="V80" s="201">
        <v>6.05</v>
      </c>
      <c r="W80" s="201">
        <v>13.61</v>
      </c>
      <c r="X80" s="201">
        <v>55.47</v>
      </c>
      <c r="Y80" s="201">
        <v>0</v>
      </c>
      <c r="Z80">
        <v>0</v>
      </c>
      <c r="AA80" s="201">
        <v>12.85</v>
      </c>
      <c r="AB80" s="201">
        <v>0</v>
      </c>
      <c r="AC80" s="201">
        <v>0</v>
      </c>
      <c r="AD80" s="201">
        <v>0</v>
      </c>
      <c r="AE80" s="201">
        <v>43.12</v>
      </c>
      <c r="AF80" s="201">
        <v>0</v>
      </c>
      <c r="AG80" s="201">
        <v>0</v>
      </c>
      <c r="AH80" s="201">
        <v>0</v>
      </c>
      <c r="AI80" s="201">
        <v>159.61000000000001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118.13</v>
      </c>
      <c r="AQ80" s="201">
        <v>38.159999999999997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490.85</v>
      </c>
      <c r="L81" s="201">
        <v>9.08</v>
      </c>
      <c r="M81" s="201">
        <v>61.44</v>
      </c>
      <c r="N81" s="201">
        <v>50.24</v>
      </c>
      <c r="O81" s="201">
        <v>70.97</v>
      </c>
      <c r="P81" s="201">
        <v>22.26</v>
      </c>
      <c r="Q81" s="201">
        <v>8.6999999999999993</v>
      </c>
      <c r="R81" s="201">
        <v>17.93</v>
      </c>
      <c r="S81" s="201">
        <v>0</v>
      </c>
      <c r="T81" s="201">
        <v>0</v>
      </c>
      <c r="U81" s="201">
        <v>48.53</v>
      </c>
      <c r="V81" s="201">
        <v>6.05</v>
      </c>
      <c r="W81" s="201">
        <v>13.61</v>
      </c>
      <c r="X81" s="201">
        <v>55.47</v>
      </c>
      <c r="Y81" s="201">
        <v>0</v>
      </c>
      <c r="Z81">
        <v>0</v>
      </c>
      <c r="AA81" s="201">
        <v>12.85</v>
      </c>
      <c r="AB81" s="201">
        <v>0</v>
      </c>
      <c r="AC81" s="201">
        <v>0</v>
      </c>
      <c r="AD81" s="201">
        <v>0</v>
      </c>
      <c r="AE81" s="201">
        <v>43.12</v>
      </c>
      <c r="AF81" s="201">
        <v>0</v>
      </c>
      <c r="AG81" s="201">
        <v>0</v>
      </c>
      <c r="AH81" s="201">
        <v>0</v>
      </c>
      <c r="AI81" s="201">
        <v>159.61000000000001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118.13</v>
      </c>
      <c r="AQ81" s="201">
        <v>38.159999999999997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490.85</v>
      </c>
      <c r="L82" s="201">
        <v>9.08</v>
      </c>
      <c r="M82" s="201">
        <v>61.44</v>
      </c>
      <c r="N82" s="201">
        <v>50.24</v>
      </c>
      <c r="O82" s="201">
        <v>70.97</v>
      </c>
      <c r="P82" s="201">
        <v>22.26</v>
      </c>
      <c r="Q82" s="201">
        <v>8.6999999999999993</v>
      </c>
      <c r="R82" s="201">
        <v>17.93</v>
      </c>
      <c r="S82" s="201">
        <v>0</v>
      </c>
      <c r="T82" s="201">
        <v>0</v>
      </c>
      <c r="U82" s="201">
        <v>48.53</v>
      </c>
      <c r="V82" s="201">
        <v>6.05</v>
      </c>
      <c r="W82" s="201">
        <v>13.61</v>
      </c>
      <c r="X82" s="201">
        <v>55.47</v>
      </c>
      <c r="Y82" s="201">
        <v>0</v>
      </c>
      <c r="Z82">
        <v>0</v>
      </c>
      <c r="AA82" s="201">
        <v>12.85</v>
      </c>
      <c r="AB82" s="201">
        <v>0</v>
      </c>
      <c r="AC82" s="201">
        <v>0</v>
      </c>
      <c r="AD82" s="201">
        <v>0</v>
      </c>
      <c r="AE82" s="201">
        <v>43.12</v>
      </c>
      <c r="AF82" s="201">
        <v>0</v>
      </c>
      <c r="AG82" s="201">
        <v>0</v>
      </c>
      <c r="AH82" s="201">
        <v>0</v>
      </c>
      <c r="AI82" s="201">
        <v>159.61000000000001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118.13</v>
      </c>
      <c r="AQ82" s="201">
        <v>38.159999999999997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490.85</v>
      </c>
      <c r="L83" s="201">
        <v>9.08</v>
      </c>
      <c r="M83" s="201">
        <v>61.44</v>
      </c>
      <c r="N83" s="201">
        <v>50.24</v>
      </c>
      <c r="O83" s="201">
        <v>70.97</v>
      </c>
      <c r="P83" s="201">
        <v>22.26</v>
      </c>
      <c r="Q83" s="201">
        <v>8.6999999999999993</v>
      </c>
      <c r="R83" s="201">
        <v>17.940000000000001</v>
      </c>
      <c r="S83" s="201">
        <v>0</v>
      </c>
      <c r="T83" s="201">
        <v>0</v>
      </c>
      <c r="U83" s="201">
        <v>48.53</v>
      </c>
      <c r="V83" s="201">
        <v>6.05</v>
      </c>
      <c r="W83" s="201">
        <v>13.61</v>
      </c>
      <c r="X83" s="201">
        <v>55.47</v>
      </c>
      <c r="Y83" s="201">
        <v>0</v>
      </c>
      <c r="Z83">
        <v>0</v>
      </c>
      <c r="AA83" s="201">
        <v>12.85</v>
      </c>
      <c r="AB83" s="201">
        <v>0</v>
      </c>
      <c r="AC83" s="201">
        <v>0</v>
      </c>
      <c r="AD83" s="201">
        <v>0</v>
      </c>
      <c r="AE83" s="201">
        <v>40.75</v>
      </c>
      <c r="AF83" s="201">
        <v>0</v>
      </c>
      <c r="AG83" s="201">
        <v>0</v>
      </c>
      <c r="AH83" s="201">
        <v>0</v>
      </c>
      <c r="AI83" s="201">
        <v>159.61000000000001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118.13</v>
      </c>
      <c r="AQ83" s="201">
        <v>38.159999999999997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490.85</v>
      </c>
      <c r="L84" s="201">
        <v>9.08</v>
      </c>
      <c r="M84" s="201">
        <v>61.44</v>
      </c>
      <c r="N84" s="201">
        <v>50.24</v>
      </c>
      <c r="O84" s="201">
        <v>70.97</v>
      </c>
      <c r="P84" s="201">
        <v>22.26</v>
      </c>
      <c r="Q84" s="201">
        <v>8.6999999999999993</v>
      </c>
      <c r="R84" s="201">
        <v>17.940000000000001</v>
      </c>
      <c r="S84" s="201">
        <v>0</v>
      </c>
      <c r="T84" s="201">
        <v>0</v>
      </c>
      <c r="U84" s="201">
        <v>48.53</v>
      </c>
      <c r="V84" s="201">
        <v>6.05</v>
      </c>
      <c r="W84" s="201">
        <v>13.61</v>
      </c>
      <c r="X84" s="201">
        <v>55.47</v>
      </c>
      <c r="Y84" s="201">
        <v>0</v>
      </c>
      <c r="Z84">
        <v>0</v>
      </c>
      <c r="AA84" s="201">
        <v>12.85</v>
      </c>
      <c r="AB84" s="201">
        <v>0</v>
      </c>
      <c r="AC84" s="201">
        <v>0</v>
      </c>
      <c r="AD84" s="201">
        <v>0</v>
      </c>
      <c r="AE84" s="201">
        <v>40.75</v>
      </c>
      <c r="AF84" s="201">
        <v>0</v>
      </c>
      <c r="AG84" s="201">
        <v>0</v>
      </c>
      <c r="AH84" s="201">
        <v>0</v>
      </c>
      <c r="AI84" s="201">
        <v>159.61000000000001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118.13</v>
      </c>
      <c r="AQ84" s="201">
        <v>38.159999999999997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490.85</v>
      </c>
      <c r="L85" s="201">
        <v>9.08</v>
      </c>
      <c r="M85" s="201">
        <v>61.44</v>
      </c>
      <c r="N85" s="201">
        <v>50.24</v>
      </c>
      <c r="O85" s="201">
        <v>70.97</v>
      </c>
      <c r="P85" s="201">
        <v>22.26</v>
      </c>
      <c r="Q85" s="201">
        <v>8.6999999999999993</v>
      </c>
      <c r="R85" s="201">
        <v>17.940000000000001</v>
      </c>
      <c r="S85" s="201">
        <v>0</v>
      </c>
      <c r="T85" s="201">
        <v>0</v>
      </c>
      <c r="U85" s="201">
        <v>48.53</v>
      </c>
      <c r="V85" s="201">
        <v>6.05</v>
      </c>
      <c r="W85" s="201">
        <v>13.61</v>
      </c>
      <c r="X85" s="201">
        <v>55.47</v>
      </c>
      <c r="Y85" s="201">
        <v>0</v>
      </c>
      <c r="Z85">
        <v>0</v>
      </c>
      <c r="AA85" s="201">
        <v>12.85</v>
      </c>
      <c r="AB85" s="201">
        <v>0</v>
      </c>
      <c r="AC85" s="201">
        <v>0</v>
      </c>
      <c r="AD85" s="201">
        <v>0</v>
      </c>
      <c r="AE85" s="201">
        <v>40.75</v>
      </c>
      <c r="AF85" s="201">
        <v>0</v>
      </c>
      <c r="AG85" s="201">
        <v>0</v>
      </c>
      <c r="AH85" s="201">
        <v>0</v>
      </c>
      <c r="AI85" s="201">
        <v>159.61000000000001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118.13</v>
      </c>
      <c r="AQ85" s="201">
        <v>38.159999999999997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490.85</v>
      </c>
      <c r="L86" s="201">
        <v>9.08</v>
      </c>
      <c r="M86" s="201">
        <v>61.44</v>
      </c>
      <c r="N86" s="201">
        <v>50.24</v>
      </c>
      <c r="O86" s="201">
        <v>70.97</v>
      </c>
      <c r="P86" s="201">
        <v>22.26</v>
      </c>
      <c r="Q86" s="201">
        <v>8.6999999999999993</v>
      </c>
      <c r="R86" s="201">
        <v>17.940000000000001</v>
      </c>
      <c r="S86" s="201">
        <v>0</v>
      </c>
      <c r="T86" s="201">
        <v>0</v>
      </c>
      <c r="U86" s="201">
        <v>48.53</v>
      </c>
      <c r="V86" s="201">
        <v>6.05</v>
      </c>
      <c r="W86" s="201">
        <v>13.61</v>
      </c>
      <c r="X86" s="201">
        <v>55.47</v>
      </c>
      <c r="Y86" s="201">
        <v>0</v>
      </c>
      <c r="Z86">
        <v>0</v>
      </c>
      <c r="AA86" s="201">
        <v>12.85</v>
      </c>
      <c r="AB86" s="201">
        <v>0</v>
      </c>
      <c r="AC86" s="201">
        <v>0</v>
      </c>
      <c r="AD86" s="201">
        <v>0</v>
      </c>
      <c r="AE86" s="201">
        <v>40.75</v>
      </c>
      <c r="AF86" s="201">
        <v>0</v>
      </c>
      <c r="AG86" s="201">
        <v>0</v>
      </c>
      <c r="AH86" s="201">
        <v>0</v>
      </c>
      <c r="AI86" s="201">
        <v>159.61000000000001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118.13</v>
      </c>
      <c r="AQ86" s="201">
        <v>38.159999999999997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490.85</v>
      </c>
      <c r="L87" s="201">
        <v>9.08</v>
      </c>
      <c r="M87" s="201">
        <v>61.44</v>
      </c>
      <c r="N87" s="201">
        <v>50.24</v>
      </c>
      <c r="O87" s="201">
        <v>70.97</v>
      </c>
      <c r="P87" s="201">
        <v>22.26</v>
      </c>
      <c r="Q87" s="201">
        <v>8.6999999999999993</v>
      </c>
      <c r="R87" s="201">
        <v>17.93</v>
      </c>
      <c r="S87" s="201">
        <v>0</v>
      </c>
      <c r="T87" s="201">
        <v>0</v>
      </c>
      <c r="U87" s="201">
        <v>48.53</v>
      </c>
      <c r="V87" s="201">
        <v>6.05</v>
      </c>
      <c r="W87" s="201">
        <v>13.61</v>
      </c>
      <c r="X87" s="201">
        <v>55.47</v>
      </c>
      <c r="Y87" s="201">
        <v>0</v>
      </c>
      <c r="Z87">
        <v>0</v>
      </c>
      <c r="AA87" s="201">
        <v>12.85</v>
      </c>
      <c r="AB87" s="201">
        <v>0</v>
      </c>
      <c r="AC87" s="201">
        <v>0</v>
      </c>
      <c r="AD87" s="201">
        <v>0</v>
      </c>
      <c r="AE87" s="201">
        <v>40.75</v>
      </c>
      <c r="AF87" s="201">
        <v>0</v>
      </c>
      <c r="AG87" s="201">
        <v>0</v>
      </c>
      <c r="AH87" s="201">
        <v>0</v>
      </c>
      <c r="AI87" s="201">
        <v>159.61000000000001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118.13</v>
      </c>
      <c r="AQ87" s="201">
        <v>38.159999999999997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490.85</v>
      </c>
      <c r="L88" s="201">
        <v>9.08</v>
      </c>
      <c r="M88" s="201">
        <v>61.44</v>
      </c>
      <c r="N88" s="201">
        <v>50.24</v>
      </c>
      <c r="O88" s="201">
        <v>70.97</v>
      </c>
      <c r="P88" s="201">
        <v>22.26</v>
      </c>
      <c r="Q88" s="201">
        <v>8.6999999999999993</v>
      </c>
      <c r="R88" s="201">
        <v>17.93</v>
      </c>
      <c r="S88" s="201">
        <v>0</v>
      </c>
      <c r="T88" s="201">
        <v>0</v>
      </c>
      <c r="U88" s="201">
        <v>48.53</v>
      </c>
      <c r="V88" s="201">
        <v>6.05</v>
      </c>
      <c r="W88" s="201">
        <v>13.61</v>
      </c>
      <c r="X88" s="201">
        <v>55.47</v>
      </c>
      <c r="Y88" s="201">
        <v>0</v>
      </c>
      <c r="Z88">
        <v>0</v>
      </c>
      <c r="AA88" s="201">
        <v>12.85</v>
      </c>
      <c r="AB88" s="201">
        <v>0</v>
      </c>
      <c r="AC88" s="201">
        <v>0</v>
      </c>
      <c r="AD88" s="201">
        <v>0</v>
      </c>
      <c r="AE88" s="201">
        <v>40.75</v>
      </c>
      <c r="AF88" s="201">
        <v>0</v>
      </c>
      <c r="AG88" s="201">
        <v>0</v>
      </c>
      <c r="AH88" s="201">
        <v>0</v>
      </c>
      <c r="AI88" s="201">
        <v>159.61000000000001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118.13</v>
      </c>
      <c r="AQ88" s="201">
        <v>38.159999999999997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490.85</v>
      </c>
      <c r="L89" s="201">
        <v>9.08</v>
      </c>
      <c r="M89" s="201">
        <v>61.44</v>
      </c>
      <c r="N89" s="201">
        <v>50.24</v>
      </c>
      <c r="O89" s="201">
        <v>70.97</v>
      </c>
      <c r="P89" s="201">
        <v>22.26</v>
      </c>
      <c r="Q89" s="201">
        <v>8.6999999999999993</v>
      </c>
      <c r="R89" s="201">
        <v>15.73</v>
      </c>
      <c r="S89" s="201">
        <v>0</v>
      </c>
      <c r="T89" s="201">
        <v>0</v>
      </c>
      <c r="U89" s="201">
        <v>48.53</v>
      </c>
      <c r="V89" s="201">
        <v>6.05</v>
      </c>
      <c r="W89" s="201">
        <v>13.61</v>
      </c>
      <c r="X89" s="201">
        <v>55.47</v>
      </c>
      <c r="Y89" s="201">
        <v>0</v>
      </c>
      <c r="Z89">
        <v>0</v>
      </c>
      <c r="AA89" s="201">
        <v>12.85</v>
      </c>
      <c r="AB89" s="201">
        <v>0</v>
      </c>
      <c r="AC89" s="201">
        <v>0</v>
      </c>
      <c r="AD89" s="201">
        <v>0</v>
      </c>
      <c r="AE89" s="201">
        <v>40.75</v>
      </c>
      <c r="AF89" s="201">
        <v>0</v>
      </c>
      <c r="AG89" s="201">
        <v>0</v>
      </c>
      <c r="AH89" s="201">
        <v>0</v>
      </c>
      <c r="AI89" s="201">
        <v>159.61000000000001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118.13</v>
      </c>
      <c r="AQ89" s="201">
        <v>38.159999999999997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490.85</v>
      </c>
      <c r="L90" s="201">
        <v>9.08</v>
      </c>
      <c r="M90" s="201">
        <v>61.44</v>
      </c>
      <c r="N90" s="201">
        <v>50.24</v>
      </c>
      <c r="O90" s="201">
        <v>70.97</v>
      </c>
      <c r="P90" s="201">
        <v>22.26</v>
      </c>
      <c r="Q90" s="201">
        <v>8.6999999999999993</v>
      </c>
      <c r="R90" s="201">
        <v>15.73</v>
      </c>
      <c r="S90" s="201">
        <v>0</v>
      </c>
      <c r="T90" s="201">
        <v>0</v>
      </c>
      <c r="U90" s="201">
        <v>48.53</v>
      </c>
      <c r="V90" s="201">
        <v>6.05</v>
      </c>
      <c r="W90" s="201">
        <v>13.61</v>
      </c>
      <c r="X90" s="201">
        <v>55.47</v>
      </c>
      <c r="Y90" s="201">
        <v>0</v>
      </c>
      <c r="Z90">
        <v>0</v>
      </c>
      <c r="AA90" s="201">
        <v>12.85</v>
      </c>
      <c r="AB90" s="201">
        <v>0</v>
      </c>
      <c r="AC90" s="201">
        <v>0</v>
      </c>
      <c r="AD90" s="201">
        <v>0</v>
      </c>
      <c r="AE90" s="201">
        <v>40.75</v>
      </c>
      <c r="AF90" s="201">
        <v>0</v>
      </c>
      <c r="AG90" s="201">
        <v>0</v>
      </c>
      <c r="AH90" s="201">
        <v>0</v>
      </c>
      <c r="AI90" s="201">
        <v>159.61000000000001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118.13</v>
      </c>
      <c r="AQ90" s="201">
        <v>38.159999999999997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490.85</v>
      </c>
      <c r="L91" s="201">
        <v>9.08</v>
      </c>
      <c r="M91" s="201">
        <v>61.44</v>
      </c>
      <c r="N91" s="201">
        <v>50.24</v>
      </c>
      <c r="O91" s="201">
        <v>70.97</v>
      </c>
      <c r="P91" s="201">
        <v>22.26</v>
      </c>
      <c r="Q91" s="201">
        <v>8.6999999999999993</v>
      </c>
      <c r="R91" s="201">
        <v>15.73</v>
      </c>
      <c r="S91" s="201">
        <v>0</v>
      </c>
      <c r="T91" s="201">
        <v>0</v>
      </c>
      <c r="U91" s="201">
        <v>48.72</v>
      </c>
      <c r="V91" s="201">
        <v>6.05</v>
      </c>
      <c r="W91" s="201">
        <v>13.61</v>
      </c>
      <c r="X91" s="201">
        <v>55.47</v>
      </c>
      <c r="Y91" s="201">
        <v>0</v>
      </c>
      <c r="Z91">
        <v>0</v>
      </c>
      <c r="AA91" s="201">
        <v>12.85</v>
      </c>
      <c r="AB91" s="201">
        <v>0</v>
      </c>
      <c r="AC91" s="201">
        <v>0</v>
      </c>
      <c r="AD91" s="201">
        <v>0</v>
      </c>
      <c r="AE91" s="201">
        <v>40.75</v>
      </c>
      <c r="AF91" s="201">
        <v>0</v>
      </c>
      <c r="AG91" s="201">
        <v>0</v>
      </c>
      <c r="AH91" s="201">
        <v>0</v>
      </c>
      <c r="AI91" s="201">
        <v>159.61000000000001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119.27</v>
      </c>
      <c r="AQ91" s="201">
        <v>38.520000000000003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490.85</v>
      </c>
      <c r="L92" s="201">
        <v>9.08</v>
      </c>
      <c r="M92" s="201">
        <v>61.44</v>
      </c>
      <c r="N92" s="201">
        <v>50.24</v>
      </c>
      <c r="O92" s="201">
        <v>70.97</v>
      </c>
      <c r="P92" s="201">
        <v>22.26</v>
      </c>
      <c r="Q92" s="201">
        <v>8.6999999999999993</v>
      </c>
      <c r="R92" s="201">
        <v>15.73</v>
      </c>
      <c r="S92" s="201">
        <v>0</v>
      </c>
      <c r="T92" s="201">
        <v>0</v>
      </c>
      <c r="U92" s="201">
        <v>49.84</v>
      </c>
      <c r="V92" s="201">
        <v>6.05</v>
      </c>
      <c r="W92" s="201">
        <v>13.61</v>
      </c>
      <c r="X92" s="201">
        <v>55.47</v>
      </c>
      <c r="Y92" s="201">
        <v>0</v>
      </c>
      <c r="Z92">
        <v>0</v>
      </c>
      <c r="AA92" s="201">
        <v>12.85</v>
      </c>
      <c r="AB92" s="201">
        <v>0</v>
      </c>
      <c r="AC92" s="201">
        <v>0</v>
      </c>
      <c r="AD92" s="201">
        <v>0</v>
      </c>
      <c r="AE92" s="201">
        <v>40.75</v>
      </c>
      <c r="AF92" s="201">
        <v>0</v>
      </c>
      <c r="AG92" s="201">
        <v>0</v>
      </c>
      <c r="AH92" s="201">
        <v>0</v>
      </c>
      <c r="AI92" s="201">
        <v>159.61000000000001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119.27</v>
      </c>
      <c r="AQ92" s="201">
        <v>38.520000000000003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490.85</v>
      </c>
      <c r="L93" s="201">
        <v>9.08</v>
      </c>
      <c r="M93" s="201">
        <v>61.44</v>
      </c>
      <c r="N93" s="201">
        <v>50.24</v>
      </c>
      <c r="O93" s="201">
        <v>70.97</v>
      </c>
      <c r="P93" s="201">
        <v>22.26</v>
      </c>
      <c r="Q93" s="201">
        <v>8.6999999999999993</v>
      </c>
      <c r="R93" s="201">
        <v>15.15</v>
      </c>
      <c r="S93" s="201">
        <v>0</v>
      </c>
      <c r="T93" s="201">
        <v>0</v>
      </c>
      <c r="U93" s="201">
        <v>49.95</v>
      </c>
      <c r="V93" s="201">
        <v>6.05</v>
      </c>
      <c r="W93" s="201">
        <v>13.61</v>
      </c>
      <c r="X93" s="201">
        <v>55.47</v>
      </c>
      <c r="Y93" s="201">
        <v>0</v>
      </c>
      <c r="Z93">
        <v>0</v>
      </c>
      <c r="AA93" s="201">
        <v>12.85</v>
      </c>
      <c r="AB93" s="201">
        <v>0</v>
      </c>
      <c r="AC93" s="201">
        <v>0</v>
      </c>
      <c r="AD93" s="201">
        <v>0</v>
      </c>
      <c r="AE93" s="201">
        <v>40.75</v>
      </c>
      <c r="AF93" s="201">
        <v>0</v>
      </c>
      <c r="AG93" s="201">
        <v>0</v>
      </c>
      <c r="AH93" s="201">
        <v>0</v>
      </c>
      <c r="AI93" s="201">
        <v>159.61000000000001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118.13</v>
      </c>
      <c r="AQ93" s="201">
        <v>38.159999999999997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490.85</v>
      </c>
      <c r="L94" s="201">
        <v>9.08</v>
      </c>
      <c r="M94" s="201">
        <v>61.44</v>
      </c>
      <c r="N94" s="201">
        <v>50.24</v>
      </c>
      <c r="O94" s="201">
        <v>70.97</v>
      </c>
      <c r="P94" s="201">
        <v>22.26</v>
      </c>
      <c r="Q94" s="201">
        <v>8.6999999999999993</v>
      </c>
      <c r="R94" s="201">
        <v>15.15</v>
      </c>
      <c r="S94" s="201">
        <v>0</v>
      </c>
      <c r="T94" s="201">
        <v>0</v>
      </c>
      <c r="U94" s="201">
        <v>51.63</v>
      </c>
      <c r="V94" s="201">
        <v>6.05</v>
      </c>
      <c r="W94" s="201">
        <v>13.61</v>
      </c>
      <c r="X94" s="201">
        <v>55.47</v>
      </c>
      <c r="Y94" s="201">
        <v>0</v>
      </c>
      <c r="Z94">
        <v>0</v>
      </c>
      <c r="AA94" s="201">
        <v>12.85</v>
      </c>
      <c r="AB94" s="201">
        <v>0</v>
      </c>
      <c r="AC94" s="201">
        <v>0</v>
      </c>
      <c r="AD94" s="201">
        <v>0</v>
      </c>
      <c r="AE94" s="201">
        <v>40.75</v>
      </c>
      <c r="AF94" s="201">
        <v>0</v>
      </c>
      <c r="AG94" s="201">
        <v>0</v>
      </c>
      <c r="AH94" s="201">
        <v>0</v>
      </c>
      <c r="AI94" s="201">
        <v>159.61000000000001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118.13</v>
      </c>
      <c r="AQ94" s="201">
        <v>38.159999999999997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490.85</v>
      </c>
      <c r="L95" s="201">
        <v>9.08</v>
      </c>
      <c r="M95" s="201">
        <v>61.44</v>
      </c>
      <c r="N95" s="201">
        <v>50.24</v>
      </c>
      <c r="O95" s="201">
        <v>70.97</v>
      </c>
      <c r="P95" s="201">
        <v>22.26</v>
      </c>
      <c r="Q95" s="201">
        <v>8.6999999999999993</v>
      </c>
      <c r="R95" s="201">
        <v>15.15</v>
      </c>
      <c r="S95" s="201">
        <v>0</v>
      </c>
      <c r="T95" s="201">
        <v>0</v>
      </c>
      <c r="U95" s="201">
        <v>51.74</v>
      </c>
      <c r="V95" s="201">
        <v>6.05</v>
      </c>
      <c r="W95" s="201">
        <v>13.61</v>
      </c>
      <c r="X95" s="201">
        <v>55.47</v>
      </c>
      <c r="Y95" s="201">
        <v>0</v>
      </c>
      <c r="Z95">
        <v>0</v>
      </c>
      <c r="AA95" s="201">
        <v>12.85</v>
      </c>
      <c r="AB95" s="201">
        <v>0</v>
      </c>
      <c r="AC95" s="201">
        <v>0</v>
      </c>
      <c r="AD95" s="201">
        <v>0</v>
      </c>
      <c r="AE95" s="201">
        <v>40.75</v>
      </c>
      <c r="AF95" s="201">
        <v>0</v>
      </c>
      <c r="AG95" s="201">
        <v>0</v>
      </c>
      <c r="AH95" s="201">
        <v>0</v>
      </c>
      <c r="AI95" s="201">
        <v>159.61000000000001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118.13</v>
      </c>
      <c r="AQ95" s="201">
        <v>38.159999999999997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490.85</v>
      </c>
      <c r="L96" s="201">
        <v>9.08</v>
      </c>
      <c r="M96" s="201">
        <v>61.44</v>
      </c>
      <c r="N96" s="201">
        <v>50.24</v>
      </c>
      <c r="O96" s="201">
        <v>70.97</v>
      </c>
      <c r="P96" s="201">
        <v>22.26</v>
      </c>
      <c r="Q96" s="201">
        <v>8.6999999999999993</v>
      </c>
      <c r="R96" s="201">
        <v>15.15</v>
      </c>
      <c r="S96" s="201">
        <v>0</v>
      </c>
      <c r="T96" s="201">
        <v>0</v>
      </c>
      <c r="U96" s="201">
        <v>52.44</v>
      </c>
      <c r="V96" s="201">
        <v>6.05</v>
      </c>
      <c r="W96" s="201">
        <v>13.61</v>
      </c>
      <c r="X96" s="201">
        <v>55.47</v>
      </c>
      <c r="Y96" s="201">
        <v>0</v>
      </c>
      <c r="Z96">
        <v>0</v>
      </c>
      <c r="AA96" s="201">
        <v>12.85</v>
      </c>
      <c r="AB96" s="201">
        <v>0</v>
      </c>
      <c r="AC96" s="201">
        <v>0</v>
      </c>
      <c r="AD96" s="201">
        <v>0</v>
      </c>
      <c r="AE96" s="201">
        <v>40.75</v>
      </c>
      <c r="AF96" s="201">
        <v>0</v>
      </c>
      <c r="AG96" s="201">
        <v>0</v>
      </c>
      <c r="AH96" s="201">
        <v>0</v>
      </c>
      <c r="AI96" s="201">
        <v>159.61000000000001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118.13</v>
      </c>
      <c r="AQ96" s="201">
        <v>38.159999999999997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490.85</v>
      </c>
      <c r="L97" s="201">
        <v>9.08</v>
      </c>
      <c r="M97" s="201">
        <v>61.44</v>
      </c>
      <c r="N97" s="201">
        <v>50.24</v>
      </c>
      <c r="O97" s="201">
        <v>70.97</v>
      </c>
      <c r="P97" s="201">
        <v>22.26</v>
      </c>
      <c r="Q97" s="201">
        <v>8.6999999999999993</v>
      </c>
      <c r="R97" s="201">
        <v>15.15</v>
      </c>
      <c r="S97" s="201">
        <v>0</v>
      </c>
      <c r="T97" s="201">
        <v>0</v>
      </c>
      <c r="U97" s="201">
        <v>52.55</v>
      </c>
      <c r="V97" s="201">
        <v>6.05</v>
      </c>
      <c r="W97" s="201">
        <v>13.61</v>
      </c>
      <c r="X97" s="201">
        <v>55.47</v>
      </c>
      <c r="Y97" s="201">
        <v>0</v>
      </c>
      <c r="Z97">
        <v>0</v>
      </c>
      <c r="AA97" s="201">
        <v>12.85</v>
      </c>
      <c r="AB97" s="201">
        <v>0</v>
      </c>
      <c r="AC97" s="201">
        <v>0</v>
      </c>
      <c r="AD97" s="201">
        <v>0</v>
      </c>
      <c r="AE97" s="201">
        <v>40.75</v>
      </c>
      <c r="AF97" s="201">
        <v>0</v>
      </c>
      <c r="AG97" s="201">
        <v>0</v>
      </c>
      <c r="AH97" s="201">
        <v>0</v>
      </c>
      <c r="AI97" s="201">
        <v>159.61000000000001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118.13</v>
      </c>
      <c r="AQ97" s="201">
        <v>38.159999999999997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490.85</v>
      </c>
      <c r="L98" s="201">
        <v>9.08</v>
      </c>
      <c r="M98" s="201">
        <v>61.44</v>
      </c>
      <c r="N98" s="201">
        <v>50.24</v>
      </c>
      <c r="O98" s="201">
        <v>70.97</v>
      </c>
      <c r="P98" s="201">
        <v>22.26</v>
      </c>
      <c r="Q98" s="201">
        <v>8.6999999999999993</v>
      </c>
      <c r="R98" s="201">
        <v>15.15</v>
      </c>
      <c r="S98" s="201">
        <v>0</v>
      </c>
      <c r="T98" s="201">
        <v>0</v>
      </c>
      <c r="U98" s="201">
        <v>53.24</v>
      </c>
      <c r="V98" s="201">
        <v>6.05</v>
      </c>
      <c r="W98" s="201">
        <v>13.61</v>
      </c>
      <c r="X98" s="201">
        <v>55.47</v>
      </c>
      <c r="Y98" s="201">
        <v>0</v>
      </c>
      <c r="Z98">
        <v>0</v>
      </c>
      <c r="AA98" s="201">
        <v>12.85</v>
      </c>
      <c r="AB98" s="201">
        <v>0</v>
      </c>
      <c r="AC98" s="201">
        <v>0</v>
      </c>
      <c r="AD98" s="201">
        <v>0</v>
      </c>
      <c r="AE98" s="201">
        <v>40.75</v>
      </c>
      <c r="AF98" s="201">
        <v>0</v>
      </c>
      <c r="AG98" s="201">
        <v>0</v>
      </c>
      <c r="AH98" s="201">
        <v>0</v>
      </c>
      <c r="AI98" s="201">
        <v>159.61000000000001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118.13</v>
      </c>
      <c r="AQ98" s="201">
        <v>38.159999999999997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9.8567049999999874</v>
      </c>
      <c r="L99">
        <f t="shared" si="0"/>
        <v>0.13919000000000001</v>
      </c>
      <c r="M99">
        <f t="shared" si="0"/>
        <v>1.6076224999999973</v>
      </c>
      <c r="N99">
        <f t="shared" si="0"/>
        <v>1.2310124999999981</v>
      </c>
      <c r="O99">
        <f t="shared" si="0"/>
        <v>1.7325325000000014</v>
      </c>
      <c r="P99">
        <f t="shared" si="0"/>
        <v>0.55608250000000092</v>
      </c>
      <c r="Q99">
        <f t="shared" si="0"/>
        <v>0.18545000000000023</v>
      </c>
      <c r="R99">
        <f t="shared" si="0"/>
        <v>0.37491750000000029</v>
      </c>
      <c r="S99">
        <f t="shared" si="0"/>
        <v>0</v>
      </c>
      <c r="T99">
        <f t="shared" si="0"/>
        <v>0</v>
      </c>
      <c r="U99">
        <f t="shared" si="0"/>
        <v>1.1780275000000018</v>
      </c>
      <c r="V99">
        <f t="shared" si="0"/>
        <v>0.1351500000000001</v>
      </c>
      <c r="W99">
        <f t="shared" si="0"/>
        <v>0.31512999999999974</v>
      </c>
      <c r="X99">
        <f t="shared" si="0"/>
        <v>1.4158450000000007</v>
      </c>
      <c r="Y99">
        <f t="shared" si="0"/>
        <v>0</v>
      </c>
      <c r="Z99">
        <f t="shared" si="0"/>
        <v>0</v>
      </c>
      <c r="AA99">
        <f t="shared" si="0"/>
        <v>0.31031499999999967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0.98976749999999958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2.4538950000000028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2.4991049999999988</v>
      </c>
      <c r="AQ99">
        <f t="shared" ref="AQ99:AT99" si="1">SUM(AQ3:AQ98)/4000</f>
        <v>0.82563249999999921</v>
      </c>
      <c r="AR99">
        <f t="shared" si="1"/>
        <v>0.51221749999999999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86.69</v>
      </c>
      <c r="L3" s="201">
        <v>33.71</v>
      </c>
      <c r="M3" s="201">
        <v>0</v>
      </c>
      <c r="N3" s="201">
        <v>29.05</v>
      </c>
      <c r="O3" s="201">
        <v>48.77</v>
      </c>
      <c r="P3" s="201">
        <v>58.72</v>
      </c>
      <c r="Q3" s="201">
        <v>5.03</v>
      </c>
      <c r="R3" s="201">
        <v>10.37</v>
      </c>
      <c r="S3" s="201">
        <v>0</v>
      </c>
      <c r="T3" s="201">
        <v>0</v>
      </c>
      <c r="U3" s="201">
        <v>233.81</v>
      </c>
      <c r="V3" s="201">
        <v>3.5</v>
      </c>
      <c r="W3" s="201">
        <v>7.87</v>
      </c>
      <c r="X3" s="201">
        <v>35.979999999999997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68.31</v>
      </c>
      <c r="AQ3" s="201">
        <v>22.07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86.69</v>
      </c>
      <c r="L4" s="201">
        <v>33.71</v>
      </c>
      <c r="M4" s="201">
        <v>0</v>
      </c>
      <c r="N4" s="201">
        <v>29.05</v>
      </c>
      <c r="O4" s="201">
        <v>48.77</v>
      </c>
      <c r="P4" s="201">
        <v>58.72</v>
      </c>
      <c r="Q4" s="201">
        <v>5.03</v>
      </c>
      <c r="R4" s="201">
        <v>10.37</v>
      </c>
      <c r="S4" s="201">
        <v>0</v>
      </c>
      <c r="T4" s="201">
        <v>0</v>
      </c>
      <c r="U4" s="201">
        <v>233.81</v>
      </c>
      <c r="V4" s="201">
        <v>3.5</v>
      </c>
      <c r="W4" s="201">
        <v>7.87</v>
      </c>
      <c r="X4" s="201">
        <v>36.28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68.31</v>
      </c>
      <c r="AQ4" s="201">
        <v>22.07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86.69</v>
      </c>
      <c r="L5" s="201">
        <v>33.71</v>
      </c>
      <c r="M5" s="201">
        <v>0</v>
      </c>
      <c r="N5" s="201">
        <v>29.05</v>
      </c>
      <c r="O5" s="201">
        <v>48.77</v>
      </c>
      <c r="P5" s="201">
        <v>58.72</v>
      </c>
      <c r="Q5" s="201">
        <v>2.99</v>
      </c>
      <c r="R5" s="201">
        <v>5.78</v>
      </c>
      <c r="S5" s="201">
        <v>0</v>
      </c>
      <c r="T5" s="201">
        <v>0</v>
      </c>
      <c r="U5" s="201">
        <v>233.81</v>
      </c>
      <c r="V5" s="201">
        <v>1.86</v>
      </c>
      <c r="W5" s="201">
        <v>7.87</v>
      </c>
      <c r="X5" s="201">
        <v>36.28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68.31</v>
      </c>
      <c r="AQ5" s="201">
        <v>22.07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86.69</v>
      </c>
      <c r="L6" s="201">
        <v>33.71</v>
      </c>
      <c r="M6" s="201">
        <v>0</v>
      </c>
      <c r="N6" s="201">
        <v>29.05</v>
      </c>
      <c r="O6" s="201">
        <v>48.77</v>
      </c>
      <c r="P6" s="201">
        <v>58.72</v>
      </c>
      <c r="Q6" s="201">
        <v>2.89</v>
      </c>
      <c r="R6" s="201">
        <v>5.78</v>
      </c>
      <c r="S6" s="201">
        <v>0</v>
      </c>
      <c r="T6" s="201">
        <v>0</v>
      </c>
      <c r="U6" s="201">
        <v>233.81</v>
      </c>
      <c r="V6" s="201">
        <v>1.86</v>
      </c>
      <c r="W6" s="201">
        <v>7.87</v>
      </c>
      <c r="X6" s="201">
        <v>36.28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68.31</v>
      </c>
      <c r="AQ6" s="201">
        <v>22.07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86.69</v>
      </c>
      <c r="L7" s="201">
        <v>33.71</v>
      </c>
      <c r="M7" s="201">
        <v>0</v>
      </c>
      <c r="N7" s="201">
        <v>29.05</v>
      </c>
      <c r="O7" s="201">
        <v>48.77</v>
      </c>
      <c r="P7" s="201">
        <v>58.72</v>
      </c>
      <c r="Q7" s="201">
        <v>2.89</v>
      </c>
      <c r="R7" s="201">
        <v>5.78</v>
      </c>
      <c r="S7" s="201">
        <v>0</v>
      </c>
      <c r="T7" s="201">
        <v>0</v>
      </c>
      <c r="U7" s="201">
        <v>233.81</v>
      </c>
      <c r="V7" s="201">
        <v>1.86</v>
      </c>
      <c r="W7" s="201">
        <v>7.87</v>
      </c>
      <c r="X7" s="201">
        <v>36.28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68.31</v>
      </c>
      <c r="AQ7" s="201">
        <v>22.07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86.69</v>
      </c>
      <c r="L8" s="201">
        <v>33.71</v>
      </c>
      <c r="M8" s="201">
        <v>0</v>
      </c>
      <c r="N8" s="201">
        <v>29.05</v>
      </c>
      <c r="O8" s="201">
        <v>48.77</v>
      </c>
      <c r="P8" s="201">
        <v>58.72</v>
      </c>
      <c r="Q8" s="201">
        <v>2.89</v>
      </c>
      <c r="R8" s="201">
        <v>5.78</v>
      </c>
      <c r="S8" s="201">
        <v>0</v>
      </c>
      <c r="T8" s="201">
        <v>0</v>
      </c>
      <c r="U8" s="201">
        <v>233.81</v>
      </c>
      <c r="V8" s="201">
        <v>1.86</v>
      </c>
      <c r="W8" s="201">
        <v>7.87</v>
      </c>
      <c r="X8" s="201">
        <v>36.28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68.31</v>
      </c>
      <c r="AQ8" s="201">
        <v>11.56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86.69</v>
      </c>
      <c r="L9" s="201">
        <v>33.71</v>
      </c>
      <c r="M9" s="201">
        <v>0</v>
      </c>
      <c r="N9" s="201">
        <v>29.05</v>
      </c>
      <c r="O9" s="201">
        <v>48.77</v>
      </c>
      <c r="P9" s="201">
        <v>58.72</v>
      </c>
      <c r="Q9" s="201">
        <v>2.89</v>
      </c>
      <c r="R9" s="201">
        <v>5.78</v>
      </c>
      <c r="S9" s="201">
        <v>0</v>
      </c>
      <c r="T9" s="201">
        <v>0</v>
      </c>
      <c r="U9" s="201">
        <v>233.81</v>
      </c>
      <c r="V9" s="201">
        <v>1.86</v>
      </c>
      <c r="W9" s="201">
        <v>7.87</v>
      </c>
      <c r="X9" s="201">
        <v>36.28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52.98</v>
      </c>
      <c r="AQ9" s="201">
        <v>11.56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86.69</v>
      </c>
      <c r="L10" s="201">
        <v>33.71</v>
      </c>
      <c r="M10" s="201">
        <v>0</v>
      </c>
      <c r="N10" s="201">
        <v>29.05</v>
      </c>
      <c r="O10" s="201">
        <v>48.77</v>
      </c>
      <c r="P10" s="201">
        <v>58.72</v>
      </c>
      <c r="Q10" s="201">
        <v>2.89</v>
      </c>
      <c r="R10" s="201">
        <v>5.78</v>
      </c>
      <c r="S10" s="201">
        <v>0</v>
      </c>
      <c r="T10" s="201">
        <v>0</v>
      </c>
      <c r="U10" s="201">
        <v>233.81</v>
      </c>
      <c r="V10" s="201">
        <v>1.86</v>
      </c>
      <c r="W10" s="201">
        <v>7.87</v>
      </c>
      <c r="X10" s="201">
        <v>36.28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38.53</v>
      </c>
      <c r="AQ10" s="201">
        <v>11.56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86.69</v>
      </c>
      <c r="L11" s="201">
        <v>32.96</v>
      </c>
      <c r="M11" s="201">
        <v>0</v>
      </c>
      <c r="N11" s="201">
        <v>29.05</v>
      </c>
      <c r="O11" s="201">
        <v>48.77</v>
      </c>
      <c r="P11" s="201">
        <v>58.72</v>
      </c>
      <c r="Q11" s="201">
        <v>2.89</v>
      </c>
      <c r="R11" s="201">
        <v>5.78</v>
      </c>
      <c r="S11" s="201">
        <v>0</v>
      </c>
      <c r="T11" s="201">
        <v>0</v>
      </c>
      <c r="U11" s="201">
        <v>233.81</v>
      </c>
      <c r="V11" s="201">
        <v>1.86</v>
      </c>
      <c r="W11" s="201">
        <v>7.87</v>
      </c>
      <c r="X11" s="201">
        <v>36.28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47.77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32.75</v>
      </c>
      <c r="AQ11" s="201">
        <v>11.56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86.69</v>
      </c>
      <c r="L12" s="201">
        <v>32.96</v>
      </c>
      <c r="M12" s="201">
        <v>0</v>
      </c>
      <c r="N12" s="201">
        <v>29.05</v>
      </c>
      <c r="O12" s="201">
        <v>48.77</v>
      </c>
      <c r="P12" s="201">
        <v>58.72</v>
      </c>
      <c r="Q12" s="201">
        <v>2.89</v>
      </c>
      <c r="R12" s="201">
        <v>5.78</v>
      </c>
      <c r="S12" s="201">
        <v>0</v>
      </c>
      <c r="T12" s="201">
        <v>0</v>
      </c>
      <c r="U12" s="201">
        <v>233.81</v>
      </c>
      <c r="V12" s="201">
        <v>1.86</v>
      </c>
      <c r="W12" s="201">
        <v>7.87</v>
      </c>
      <c r="X12" s="201">
        <v>36.28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47.77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32.75</v>
      </c>
      <c r="AQ12" s="201">
        <v>11.56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86.69</v>
      </c>
      <c r="L13" s="201">
        <v>33.71</v>
      </c>
      <c r="M13" s="201">
        <v>0</v>
      </c>
      <c r="N13" s="201">
        <v>29.05</v>
      </c>
      <c r="O13" s="201">
        <v>48.77</v>
      </c>
      <c r="P13" s="201">
        <v>58.72</v>
      </c>
      <c r="Q13" s="201">
        <v>2.89</v>
      </c>
      <c r="R13" s="201">
        <v>5.78</v>
      </c>
      <c r="S13" s="201">
        <v>0</v>
      </c>
      <c r="T13" s="201">
        <v>0</v>
      </c>
      <c r="U13" s="201">
        <v>233.81</v>
      </c>
      <c r="V13" s="201">
        <v>1.86</v>
      </c>
      <c r="W13" s="201">
        <v>7.87</v>
      </c>
      <c r="X13" s="201">
        <v>36.28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47.77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32.75</v>
      </c>
      <c r="AQ13" s="201">
        <v>11.56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86.69</v>
      </c>
      <c r="L14" s="201">
        <v>33.71</v>
      </c>
      <c r="M14" s="201">
        <v>0</v>
      </c>
      <c r="N14" s="201">
        <v>29.05</v>
      </c>
      <c r="O14" s="201">
        <v>48.77</v>
      </c>
      <c r="P14" s="201">
        <v>58.72</v>
      </c>
      <c r="Q14" s="201">
        <v>2.89</v>
      </c>
      <c r="R14" s="201">
        <v>5.78</v>
      </c>
      <c r="S14" s="201">
        <v>0</v>
      </c>
      <c r="T14" s="201">
        <v>0</v>
      </c>
      <c r="U14" s="201">
        <v>233.81</v>
      </c>
      <c r="V14" s="201">
        <v>1.86</v>
      </c>
      <c r="W14" s="201">
        <v>7.87</v>
      </c>
      <c r="X14" s="201">
        <v>36.28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47.77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32.75</v>
      </c>
      <c r="AQ14" s="201">
        <v>11.56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87.88</v>
      </c>
      <c r="L15" s="201">
        <v>33.71</v>
      </c>
      <c r="M15" s="201">
        <v>0</v>
      </c>
      <c r="N15" s="201">
        <v>29.05</v>
      </c>
      <c r="O15" s="201">
        <v>48.77</v>
      </c>
      <c r="P15" s="201">
        <v>58.72</v>
      </c>
      <c r="Q15" s="201">
        <v>2.89</v>
      </c>
      <c r="R15" s="201">
        <v>5.78</v>
      </c>
      <c r="S15" s="201">
        <v>0</v>
      </c>
      <c r="T15" s="201">
        <v>0</v>
      </c>
      <c r="U15" s="201">
        <v>233.81</v>
      </c>
      <c r="V15" s="201">
        <v>1.86</v>
      </c>
      <c r="W15" s="201">
        <v>4.88</v>
      </c>
      <c r="X15" s="201">
        <v>17.34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47.77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32.75</v>
      </c>
      <c r="AQ15" s="201">
        <v>11.56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86.69</v>
      </c>
      <c r="L16" s="201">
        <v>33.71</v>
      </c>
      <c r="M16" s="201">
        <v>0</v>
      </c>
      <c r="N16" s="201">
        <v>29.05</v>
      </c>
      <c r="O16" s="201">
        <v>48.77</v>
      </c>
      <c r="P16" s="201">
        <v>58.72</v>
      </c>
      <c r="Q16" s="201">
        <v>2.89</v>
      </c>
      <c r="R16" s="201">
        <v>5.78</v>
      </c>
      <c r="S16" s="201">
        <v>0</v>
      </c>
      <c r="T16" s="201">
        <v>0</v>
      </c>
      <c r="U16" s="201">
        <v>233.81</v>
      </c>
      <c r="V16" s="201">
        <v>1.86</v>
      </c>
      <c r="W16" s="201">
        <v>4.82</v>
      </c>
      <c r="X16" s="201">
        <v>17.34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47.77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32.75</v>
      </c>
      <c r="AQ16" s="201">
        <v>11.56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86.69</v>
      </c>
      <c r="L17" s="201">
        <v>34.54</v>
      </c>
      <c r="M17" s="201">
        <v>0</v>
      </c>
      <c r="N17" s="201">
        <v>29.05</v>
      </c>
      <c r="O17" s="201">
        <v>48.77</v>
      </c>
      <c r="P17" s="201">
        <v>58.72</v>
      </c>
      <c r="Q17" s="201">
        <v>2.89</v>
      </c>
      <c r="R17" s="201">
        <v>5.78</v>
      </c>
      <c r="S17" s="201">
        <v>0</v>
      </c>
      <c r="T17" s="201">
        <v>0</v>
      </c>
      <c r="U17" s="201">
        <v>233.81</v>
      </c>
      <c r="V17" s="201">
        <v>1.86</v>
      </c>
      <c r="W17" s="201">
        <v>4.82</v>
      </c>
      <c r="X17" s="201">
        <v>17.34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47.77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32.75</v>
      </c>
      <c r="AQ17" s="201">
        <v>11.56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87.15</v>
      </c>
      <c r="L18" s="201">
        <v>34.54</v>
      </c>
      <c r="M18" s="201">
        <v>0</v>
      </c>
      <c r="N18" s="201">
        <v>29.05</v>
      </c>
      <c r="O18" s="201">
        <v>48.77</v>
      </c>
      <c r="P18" s="201">
        <v>58.72</v>
      </c>
      <c r="Q18" s="201">
        <v>2.89</v>
      </c>
      <c r="R18" s="201">
        <v>5.78</v>
      </c>
      <c r="S18" s="201">
        <v>0</v>
      </c>
      <c r="T18" s="201">
        <v>0</v>
      </c>
      <c r="U18" s="201">
        <v>233.81</v>
      </c>
      <c r="V18" s="201">
        <v>1.86</v>
      </c>
      <c r="W18" s="201">
        <v>4.82</v>
      </c>
      <c r="X18" s="201">
        <v>17.34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47.77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32.75</v>
      </c>
      <c r="AQ18" s="201">
        <v>11.56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87.15</v>
      </c>
      <c r="L19" s="201">
        <v>34.54</v>
      </c>
      <c r="M19" s="201">
        <v>0</v>
      </c>
      <c r="N19" s="201">
        <v>29.05</v>
      </c>
      <c r="O19" s="201">
        <v>48.77</v>
      </c>
      <c r="P19" s="201">
        <v>58.72</v>
      </c>
      <c r="Q19" s="201">
        <v>2.89</v>
      </c>
      <c r="R19" s="201">
        <v>5.78</v>
      </c>
      <c r="S19" s="201">
        <v>0</v>
      </c>
      <c r="T19" s="201">
        <v>0</v>
      </c>
      <c r="U19" s="201">
        <v>233.81</v>
      </c>
      <c r="V19" s="201">
        <v>1.86</v>
      </c>
      <c r="W19" s="201">
        <v>4.82</v>
      </c>
      <c r="X19" s="201">
        <v>17.34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24</v>
      </c>
      <c r="AF19" s="201">
        <v>0</v>
      </c>
      <c r="AG19" s="201">
        <v>0</v>
      </c>
      <c r="AH19" s="201">
        <v>0</v>
      </c>
      <c r="AI19" s="201">
        <v>47.77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32.75</v>
      </c>
      <c r="AQ19" s="201">
        <v>11.57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87.15</v>
      </c>
      <c r="L20" s="201">
        <v>34.54</v>
      </c>
      <c r="M20" s="201">
        <v>0</v>
      </c>
      <c r="N20" s="201">
        <v>29.05</v>
      </c>
      <c r="O20" s="201">
        <v>48.77</v>
      </c>
      <c r="P20" s="201">
        <v>58.72</v>
      </c>
      <c r="Q20" s="201">
        <v>2.89</v>
      </c>
      <c r="R20" s="201">
        <v>5.78</v>
      </c>
      <c r="S20" s="201">
        <v>0</v>
      </c>
      <c r="T20" s="201">
        <v>0</v>
      </c>
      <c r="U20" s="201">
        <v>233.81</v>
      </c>
      <c r="V20" s="201">
        <v>1.86</v>
      </c>
      <c r="W20" s="201">
        <v>4.82</v>
      </c>
      <c r="X20" s="201">
        <v>17.34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24</v>
      </c>
      <c r="AF20" s="201">
        <v>0</v>
      </c>
      <c r="AG20" s="201">
        <v>0</v>
      </c>
      <c r="AH20" s="201">
        <v>0</v>
      </c>
      <c r="AI20" s="201">
        <v>47.77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32.75</v>
      </c>
      <c r="AQ20" s="201">
        <v>11.57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87.15</v>
      </c>
      <c r="L21" s="201">
        <v>34.54</v>
      </c>
      <c r="M21" s="201">
        <v>0</v>
      </c>
      <c r="N21" s="201">
        <v>29.05</v>
      </c>
      <c r="O21" s="201">
        <v>48.77</v>
      </c>
      <c r="P21" s="201">
        <v>58.72</v>
      </c>
      <c r="Q21" s="201">
        <v>3</v>
      </c>
      <c r="R21" s="201">
        <v>5.88</v>
      </c>
      <c r="S21" s="201">
        <v>0</v>
      </c>
      <c r="T21" s="201">
        <v>0</v>
      </c>
      <c r="U21" s="201">
        <v>233.81</v>
      </c>
      <c r="V21" s="201">
        <v>1.86</v>
      </c>
      <c r="W21" s="201">
        <v>4.82</v>
      </c>
      <c r="X21" s="201">
        <v>17.34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47.77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32.75</v>
      </c>
      <c r="AQ21" s="201">
        <v>11.57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87.15</v>
      </c>
      <c r="L22" s="201">
        <v>34.54</v>
      </c>
      <c r="M22" s="201">
        <v>0</v>
      </c>
      <c r="N22" s="201">
        <v>29.05</v>
      </c>
      <c r="O22" s="201">
        <v>48.77</v>
      </c>
      <c r="P22" s="201">
        <v>58.72</v>
      </c>
      <c r="Q22" s="201">
        <v>3</v>
      </c>
      <c r="R22" s="201">
        <v>5.88</v>
      </c>
      <c r="S22" s="201">
        <v>0</v>
      </c>
      <c r="T22" s="201">
        <v>0</v>
      </c>
      <c r="U22" s="201">
        <v>233.81</v>
      </c>
      <c r="V22" s="201">
        <v>1.86</v>
      </c>
      <c r="W22" s="201">
        <v>4.82</v>
      </c>
      <c r="X22" s="201">
        <v>17.34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47.77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32.75</v>
      </c>
      <c r="AQ22" s="201">
        <v>11.57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87.15</v>
      </c>
      <c r="L23" s="201">
        <v>34.54</v>
      </c>
      <c r="M23" s="201">
        <v>0</v>
      </c>
      <c r="N23" s="201">
        <v>17.34</v>
      </c>
      <c r="O23" s="201">
        <v>26.97</v>
      </c>
      <c r="P23" s="201">
        <v>31.79</v>
      </c>
      <c r="Q23" s="201">
        <v>3</v>
      </c>
      <c r="R23" s="201">
        <v>5.88</v>
      </c>
      <c r="S23" s="201">
        <v>0</v>
      </c>
      <c r="T23" s="201">
        <v>0</v>
      </c>
      <c r="U23" s="201">
        <v>233.81</v>
      </c>
      <c r="V23" s="201">
        <v>1.86</v>
      </c>
      <c r="W23" s="201">
        <v>4.82</v>
      </c>
      <c r="X23" s="201">
        <v>17.34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48.43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32.75</v>
      </c>
      <c r="AQ23" s="201">
        <v>14.61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87.15</v>
      </c>
      <c r="L24" s="201">
        <v>34.54</v>
      </c>
      <c r="M24" s="201">
        <v>0</v>
      </c>
      <c r="N24" s="201">
        <v>17.34</v>
      </c>
      <c r="O24" s="201">
        <v>26.97</v>
      </c>
      <c r="P24" s="201">
        <v>31.79</v>
      </c>
      <c r="Q24" s="201">
        <v>3</v>
      </c>
      <c r="R24" s="201">
        <v>5.88</v>
      </c>
      <c r="S24" s="201">
        <v>0</v>
      </c>
      <c r="T24" s="201">
        <v>0</v>
      </c>
      <c r="U24" s="201">
        <v>233.81</v>
      </c>
      <c r="V24" s="201">
        <v>1.86</v>
      </c>
      <c r="W24" s="201">
        <v>4.82</v>
      </c>
      <c r="X24" s="201">
        <v>17.34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48.43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32.75</v>
      </c>
      <c r="AQ24" s="201">
        <v>14.61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87.12</v>
      </c>
      <c r="L25" s="201">
        <v>34.54</v>
      </c>
      <c r="M25" s="201">
        <v>0</v>
      </c>
      <c r="N25" s="201">
        <v>17.34</v>
      </c>
      <c r="O25" s="201">
        <v>26.97</v>
      </c>
      <c r="P25" s="201">
        <v>31.79</v>
      </c>
      <c r="Q25" s="201">
        <v>3</v>
      </c>
      <c r="R25" s="201">
        <v>5.84</v>
      </c>
      <c r="S25" s="201">
        <v>0</v>
      </c>
      <c r="T25" s="201">
        <v>0</v>
      </c>
      <c r="U25" s="201">
        <v>233.81</v>
      </c>
      <c r="V25" s="201">
        <v>1.86</v>
      </c>
      <c r="W25" s="201">
        <v>4.82</v>
      </c>
      <c r="X25" s="201">
        <v>17.34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48.43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33.299999999999997</v>
      </c>
      <c r="AQ25" s="201">
        <v>14.61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87.12</v>
      </c>
      <c r="L26" s="201">
        <v>34.54</v>
      </c>
      <c r="M26" s="201">
        <v>0</v>
      </c>
      <c r="N26" s="201">
        <v>17.34</v>
      </c>
      <c r="O26" s="201">
        <v>26.97</v>
      </c>
      <c r="P26" s="201">
        <v>31.79</v>
      </c>
      <c r="Q26" s="201">
        <v>3</v>
      </c>
      <c r="R26" s="201">
        <v>5.78</v>
      </c>
      <c r="S26" s="201">
        <v>0</v>
      </c>
      <c r="T26" s="201">
        <v>0</v>
      </c>
      <c r="U26" s="201">
        <v>233.81</v>
      </c>
      <c r="V26" s="201">
        <v>1.86</v>
      </c>
      <c r="W26" s="201">
        <v>4.82</v>
      </c>
      <c r="X26" s="201">
        <v>17.34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48.43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33.299999999999997</v>
      </c>
      <c r="AQ26" s="201">
        <v>11.76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86.69</v>
      </c>
      <c r="L27" s="201">
        <v>24.59</v>
      </c>
      <c r="M27" s="201">
        <v>0</v>
      </c>
      <c r="N27" s="201">
        <v>29.05</v>
      </c>
      <c r="O27" s="201">
        <v>48.77</v>
      </c>
      <c r="P27" s="201">
        <v>58.72</v>
      </c>
      <c r="Q27" s="201">
        <v>5.03</v>
      </c>
      <c r="R27" s="201">
        <v>10.38</v>
      </c>
      <c r="S27" s="201">
        <v>0</v>
      </c>
      <c r="T27" s="201">
        <v>0</v>
      </c>
      <c r="U27" s="201">
        <v>233.81</v>
      </c>
      <c r="V27" s="201">
        <v>3.5</v>
      </c>
      <c r="W27" s="201">
        <v>7.84</v>
      </c>
      <c r="X27" s="201">
        <v>36.28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48.43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32.75</v>
      </c>
      <c r="AQ27" s="201">
        <v>22.07</v>
      </c>
      <c r="AR27" s="201">
        <v>5.31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157.11000000000001</v>
      </c>
      <c r="L28" s="201">
        <v>62.98</v>
      </c>
      <c r="M28" s="201">
        <v>0</v>
      </c>
      <c r="N28" s="201">
        <v>29.05</v>
      </c>
      <c r="O28" s="201">
        <v>48.77</v>
      </c>
      <c r="P28" s="201">
        <v>58.72</v>
      </c>
      <c r="Q28" s="201">
        <v>5.03</v>
      </c>
      <c r="R28" s="201">
        <v>10.38</v>
      </c>
      <c r="S28" s="201">
        <v>0</v>
      </c>
      <c r="T28" s="201">
        <v>0</v>
      </c>
      <c r="U28" s="201">
        <v>233.81</v>
      </c>
      <c r="V28" s="201">
        <v>3.5</v>
      </c>
      <c r="W28" s="201">
        <v>7.87</v>
      </c>
      <c r="X28" s="201">
        <v>36.28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48.43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68.31</v>
      </c>
      <c r="AQ28" s="201">
        <v>22.07</v>
      </c>
      <c r="AR28" s="201">
        <v>7.78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103.45</v>
      </c>
      <c r="L29" s="201">
        <v>56.86</v>
      </c>
      <c r="M29" s="201">
        <v>0</v>
      </c>
      <c r="N29" s="201">
        <v>29.05</v>
      </c>
      <c r="O29" s="201">
        <v>48.77</v>
      </c>
      <c r="P29" s="201">
        <v>58.72</v>
      </c>
      <c r="Q29" s="201">
        <v>2.89</v>
      </c>
      <c r="R29" s="201">
        <v>5.78</v>
      </c>
      <c r="S29" s="201">
        <v>0</v>
      </c>
      <c r="T29" s="201">
        <v>0</v>
      </c>
      <c r="U29" s="201">
        <v>233.81</v>
      </c>
      <c r="V29" s="201">
        <v>1.93</v>
      </c>
      <c r="W29" s="201">
        <v>7.87</v>
      </c>
      <c r="X29" s="201">
        <v>36.28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24</v>
      </c>
      <c r="AF29" s="201">
        <v>0</v>
      </c>
      <c r="AG29" s="201">
        <v>0</v>
      </c>
      <c r="AH29" s="201">
        <v>0</v>
      </c>
      <c r="AI29" s="201">
        <v>48.43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68.31</v>
      </c>
      <c r="AQ29" s="201">
        <v>22.07</v>
      </c>
      <c r="AR29" s="201">
        <v>11.98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86.69</v>
      </c>
      <c r="L30" s="201">
        <v>33.71</v>
      </c>
      <c r="M30" s="201">
        <v>0</v>
      </c>
      <c r="N30" s="201">
        <v>29.05</v>
      </c>
      <c r="O30" s="201">
        <v>48.77</v>
      </c>
      <c r="P30" s="201">
        <v>58.72</v>
      </c>
      <c r="Q30" s="201">
        <v>2.89</v>
      </c>
      <c r="R30" s="201">
        <v>5.78</v>
      </c>
      <c r="S30" s="201">
        <v>0</v>
      </c>
      <c r="T30" s="201">
        <v>0</v>
      </c>
      <c r="U30" s="201">
        <v>233.81</v>
      </c>
      <c r="V30" s="201">
        <v>1.93</v>
      </c>
      <c r="W30" s="201">
        <v>7.87</v>
      </c>
      <c r="X30" s="201">
        <v>36.28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24</v>
      </c>
      <c r="AF30" s="201">
        <v>0</v>
      </c>
      <c r="AG30" s="201">
        <v>0</v>
      </c>
      <c r="AH30" s="201">
        <v>0</v>
      </c>
      <c r="AI30" s="201">
        <v>48.43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68.31</v>
      </c>
      <c r="AQ30" s="201">
        <v>22.07</v>
      </c>
      <c r="AR30" s="201">
        <v>19.11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86.69</v>
      </c>
      <c r="L31" s="201">
        <v>33.71</v>
      </c>
      <c r="M31" s="201">
        <v>0</v>
      </c>
      <c r="N31" s="201">
        <v>29.05</v>
      </c>
      <c r="O31" s="201">
        <v>48.77</v>
      </c>
      <c r="P31" s="201">
        <v>58.72</v>
      </c>
      <c r="Q31" s="201">
        <v>2.89</v>
      </c>
      <c r="R31" s="201">
        <v>5.78</v>
      </c>
      <c r="S31" s="201">
        <v>0</v>
      </c>
      <c r="T31" s="201">
        <v>0</v>
      </c>
      <c r="U31" s="201">
        <v>228.52</v>
      </c>
      <c r="V31" s="201">
        <v>1.93</v>
      </c>
      <c r="W31" s="201">
        <v>6.2</v>
      </c>
      <c r="X31" s="201">
        <v>27.32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48.43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68.31</v>
      </c>
      <c r="AQ31" s="201">
        <v>22.07</v>
      </c>
      <c r="AR31" s="201">
        <v>22.7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86.69</v>
      </c>
      <c r="L32" s="201">
        <v>33.71</v>
      </c>
      <c r="M32" s="201">
        <v>0</v>
      </c>
      <c r="N32" s="201">
        <v>29.05</v>
      </c>
      <c r="O32" s="201">
        <v>48.77</v>
      </c>
      <c r="P32" s="201">
        <v>58.72</v>
      </c>
      <c r="Q32" s="201">
        <v>2.89</v>
      </c>
      <c r="R32" s="201">
        <v>5.78</v>
      </c>
      <c r="S32" s="201">
        <v>0</v>
      </c>
      <c r="T32" s="201">
        <v>0</v>
      </c>
      <c r="U32" s="201">
        <v>228.52</v>
      </c>
      <c r="V32" s="201">
        <v>1.93</v>
      </c>
      <c r="W32" s="201">
        <v>4.82</v>
      </c>
      <c r="X32" s="201">
        <v>18.3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48.43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68.31</v>
      </c>
      <c r="AQ32" s="201">
        <v>22.07</v>
      </c>
      <c r="AR32" s="201">
        <v>23.53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87.12</v>
      </c>
      <c r="L33" s="201">
        <v>33.71</v>
      </c>
      <c r="M33" s="201">
        <v>0</v>
      </c>
      <c r="N33" s="201">
        <v>29.05</v>
      </c>
      <c r="O33" s="201">
        <v>48.77</v>
      </c>
      <c r="P33" s="201">
        <v>58.72</v>
      </c>
      <c r="Q33" s="201">
        <v>3</v>
      </c>
      <c r="R33" s="201">
        <v>5.78</v>
      </c>
      <c r="S33" s="201">
        <v>0</v>
      </c>
      <c r="T33" s="201">
        <v>0</v>
      </c>
      <c r="U33" s="201">
        <v>228.52</v>
      </c>
      <c r="V33" s="201">
        <v>1.93</v>
      </c>
      <c r="W33" s="201">
        <v>4.82</v>
      </c>
      <c r="X33" s="201">
        <v>18.3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48.43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68.31</v>
      </c>
      <c r="AQ33" s="201">
        <v>11.56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87.12</v>
      </c>
      <c r="L34" s="201">
        <v>34.54</v>
      </c>
      <c r="M34" s="201">
        <v>0</v>
      </c>
      <c r="N34" s="201">
        <v>29.05</v>
      </c>
      <c r="O34" s="201">
        <v>48.77</v>
      </c>
      <c r="P34" s="201">
        <v>58.72</v>
      </c>
      <c r="Q34" s="201">
        <v>3</v>
      </c>
      <c r="R34" s="201">
        <v>5.78</v>
      </c>
      <c r="S34" s="201">
        <v>0</v>
      </c>
      <c r="T34" s="201">
        <v>0</v>
      </c>
      <c r="U34" s="201">
        <v>228.52</v>
      </c>
      <c r="V34" s="201">
        <v>1.93</v>
      </c>
      <c r="W34" s="201">
        <v>4.82</v>
      </c>
      <c r="X34" s="201">
        <v>18.3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48.43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68.31</v>
      </c>
      <c r="AQ34" s="201">
        <v>11.56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87.12</v>
      </c>
      <c r="L35" s="201">
        <v>34.54</v>
      </c>
      <c r="M35" s="201">
        <v>0</v>
      </c>
      <c r="N35" s="201">
        <v>29.05</v>
      </c>
      <c r="O35" s="201">
        <v>48.77</v>
      </c>
      <c r="P35" s="201">
        <v>58.72</v>
      </c>
      <c r="Q35" s="201">
        <v>3</v>
      </c>
      <c r="R35" s="201">
        <v>5.84</v>
      </c>
      <c r="S35" s="201">
        <v>0</v>
      </c>
      <c r="T35" s="201">
        <v>0</v>
      </c>
      <c r="U35" s="201">
        <v>228.52</v>
      </c>
      <c r="V35" s="201">
        <v>1.93</v>
      </c>
      <c r="W35" s="201">
        <v>4.82</v>
      </c>
      <c r="X35" s="201">
        <v>18.3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48.43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32.75</v>
      </c>
      <c r="AQ35" s="201">
        <v>14.61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87.12</v>
      </c>
      <c r="L36" s="201">
        <v>34.54</v>
      </c>
      <c r="M36" s="201">
        <v>0</v>
      </c>
      <c r="N36" s="201">
        <v>29.05</v>
      </c>
      <c r="O36" s="201">
        <v>48.77</v>
      </c>
      <c r="P36" s="201">
        <v>58.72</v>
      </c>
      <c r="Q36" s="201">
        <v>3</v>
      </c>
      <c r="R36" s="201">
        <v>5.84</v>
      </c>
      <c r="S36" s="201">
        <v>0</v>
      </c>
      <c r="T36" s="201">
        <v>0</v>
      </c>
      <c r="U36" s="201">
        <v>228.52</v>
      </c>
      <c r="V36" s="201">
        <v>1.93</v>
      </c>
      <c r="W36" s="201">
        <v>4.82</v>
      </c>
      <c r="X36" s="201">
        <v>18.3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48.43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32.75</v>
      </c>
      <c r="AQ36" s="201">
        <v>14.61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87.12</v>
      </c>
      <c r="L37" s="201">
        <v>34.54</v>
      </c>
      <c r="M37" s="201">
        <v>0</v>
      </c>
      <c r="N37" s="201">
        <v>16.38</v>
      </c>
      <c r="O37" s="201">
        <v>40.450000000000003</v>
      </c>
      <c r="P37" s="201">
        <v>58.72</v>
      </c>
      <c r="Q37" s="201">
        <v>3</v>
      </c>
      <c r="R37" s="201">
        <v>5.84</v>
      </c>
      <c r="S37" s="201">
        <v>0</v>
      </c>
      <c r="T37" s="201">
        <v>0</v>
      </c>
      <c r="U37" s="201">
        <v>228.52</v>
      </c>
      <c r="V37" s="201">
        <v>1.93</v>
      </c>
      <c r="W37" s="201">
        <v>4.82</v>
      </c>
      <c r="X37" s="201">
        <v>18.3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48.43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32.75</v>
      </c>
      <c r="AQ37" s="201">
        <v>14.61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87.12</v>
      </c>
      <c r="L38" s="201">
        <v>34.54</v>
      </c>
      <c r="M38" s="201">
        <v>0</v>
      </c>
      <c r="N38" s="201">
        <v>16.38</v>
      </c>
      <c r="O38" s="201">
        <v>26.01</v>
      </c>
      <c r="P38" s="201">
        <v>30.82</v>
      </c>
      <c r="Q38" s="201">
        <v>3</v>
      </c>
      <c r="R38" s="201">
        <v>5.84</v>
      </c>
      <c r="S38" s="201">
        <v>0</v>
      </c>
      <c r="T38" s="201">
        <v>0</v>
      </c>
      <c r="U38" s="201">
        <v>228.52</v>
      </c>
      <c r="V38" s="201">
        <v>1.93</v>
      </c>
      <c r="W38" s="201">
        <v>4.82</v>
      </c>
      <c r="X38" s="201">
        <v>18.3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48.43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32.75</v>
      </c>
      <c r="AQ38" s="201">
        <v>14.61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87.12</v>
      </c>
      <c r="L39" s="201">
        <v>34.54</v>
      </c>
      <c r="M39" s="201">
        <v>0</v>
      </c>
      <c r="N39" s="201">
        <v>16.38</v>
      </c>
      <c r="O39" s="201">
        <v>26.01</v>
      </c>
      <c r="P39" s="201">
        <v>30.82</v>
      </c>
      <c r="Q39" s="201">
        <v>3</v>
      </c>
      <c r="R39" s="201">
        <v>5.84</v>
      </c>
      <c r="S39" s="201">
        <v>0</v>
      </c>
      <c r="T39" s="201">
        <v>0</v>
      </c>
      <c r="U39" s="201">
        <v>228.52</v>
      </c>
      <c r="V39" s="201">
        <v>1.93</v>
      </c>
      <c r="W39" s="201">
        <v>4.82</v>
      </c>
      <c r="X39" s="201">
        <v>18.3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48.43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32.75</v>
      </c>
      <c r="AQ39" s="201">
        <v>14.61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87.12</v>
      </c>
      <c r="L40" s="201">
        <v>34.54</v>
      </c>
      <c r="M40" s="201">
        <v>0</v>
      </c>
      <c r="N40" s="201">
        <v>16.38</v>
      </c>
      <c r="O40" s="201">
        <v>26.01</v>
      </c>
      <c r="P40" s="201">
        <v>30.82</v>
      </c>
      <c r="Q40" s="201">
        <v>3</v>
      </c>
      <c r="R40" s="201">
        <v>5.84</v>
      </c>
      <c r="S40" s="201">
        <v>0</v>
      </c>
      <c r="T40" s="201">
        <v>0</v>
      </c>
      <c r="U40" s="201">
        <v>228.52</v>
      </c>
      <c r="V40" s="201">
        <v>1.93</v>
      </c>
      <c r="W40" s="201">
        <v>4.82</v>
      </c>
      <c r="X40" s="201">
        <v>18.3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48.43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32.75</v>
      </c>
      <c r="AQ40" s="201">
        <v>14.61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87.12</v>
      </c>
      <c r="L41" s="201">
        <v>34.54</v>
      </c>
      <c r="M41" s="201">
        <v>0</v>
      </c>
      <c r="N41" s="201">
        <v>16.38</v>
      </c>
      <c r="O41" s="201">
        <v>48.77</v>
      </c>
      <c r="P41" s="201">
        <v>58.72</v>
      </c>
      <c r="Q41" s="201">
        <v>3</v>
      </c>
      <c r="R41" s="201">
        <v>5.84</v>
      </c>
      <c r="S41" s="201">
        <v>0</v>
      </c>
      <c r="T41" s="201">
        <v>0</v>
      </c>
      <c r="U41" s="201">
        <v>228.52</v>
      </c>
      <c r="V41" s="201">
        <v>1.93</v>
      </c>
      <c r="W41" s="201">
        <v>4.82</v>
      </c>
      <c r="X41" s="201">
        <v>18.3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48.43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32.75</v>
      </c>
      <c r="AQ41" s="201">
        <v>14.61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87.12</v>
      </c>
      <c r="L42" s="201">
        <v>34.54</v>
      </c>
      <c r="M42" s="201">
        <v>0</v>
      </c>
      <c r="N42" s="201">
        <v>16.38</v>
      </c>
      <c r="O42" s="201">
        <v>48.77</v>
      </c>
      <c r="P42" s="201">
        <v>58.72</v>
      </c>
      <c r="Q42" s="201">
        <v>3</v>
      </c>
      <c r="R42" s="201">
        <v>5.84</v>
      </c>
      <c r="S42" s="201">
        <v>0</v>
      </c>
      <c r="T42" s="201">
        <v>0</v>
      </c>
      <c r="U42" s="201">
        <v>228.52</v>
      </c>
      <c r="V42" s="201">
        <v>1.93</v>
      </c>
      <c r="W42" s="201">
        <v>4.82</v>
      </c>
      <c r="X42" s="201">
        <v>18.3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48.43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32.75</v>
      </c>
      <c r="AQ42" s="201">
        <v>14.61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87.12</v>
      </c>
      <c r="L43" s="201">
        <v>34.54</v>
      </c>
      <c r="M43" s="201">
        <v>0</v>
      </c>
      <c r="N43" s="201">
        <v>16.38</v>
      </c>
      <c r="O43" s="201">
        <v>25.04</v>
      </c>
      <c r="P43" s="201">
        <v>58.72</v>
      </c>
      <c r="Q43" s="201">
        <v>3</v>
      </c>
      <c r="R43" s="201">
        <v>5.84</v>
      </c>
      <c r="S43" s="201">
        <v>0</v>
      </c>
      <c r="T43" s="201">
        <v>0</v>
      </c>
      <c r="U43" s="201">
        <v>228.52</v>
      </c>
      <c r="V43" s="201">
        <v>1.93</v>
      </c>
      <c r="W43" s="201">
        <v>4.82</v>
      </c>
      <c r="X43" s="201">
        <v>18.3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48.43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32.75</v>
      </c>
      <c r="AQ43" s="201">
        <v>14.61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87.12</v>
      </c>
      <c r="L44" s="201">
        <v>34.54</v>
      </c>
      <c r="M44" s="201">
        <v>0</v>
      </c>
      <c r="N44" s="201">
        <v>16.38</v>
      </c>
      <c r="O44" s="201">
        <v>25.04</v>
      </c>
      <c r="P44" s="201">
        <v>58.72</v>
      </c>
      <c r="Q44" s="201">
        <v>3</v>
      </c>
      <c r="R44" s="201">
        <v>5.84</v>
      </c>
      <c r="S44" s="201">
        <v>0</v>
      </c>
      <c r="T44" s="201">
        <v>0</v>
      </c>
      <c r="U44" s="201">
        <v>228.52</v>
      </c>
      <c r="V44" s="201">
        <v>1.93</v>
      </c>
      <c r="W44" s="201">
        <v>4.82</v>
      </c>
      <c r="X44" s="201">
        <v>18.3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48.43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32.75</v>
      </c>
      <c r="AQ44" s="201">
        <v>14.61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87.12</v>
      </c>
      <c r="L45" s="201">
        <v>34.54</v>
      </c>
      <c r="M45" s="201">
        <v>0</v>
      </c>
      <c r="N45" s="201">
        <v>29.05</v>
      </c>
      <c r="O45" s="201">
        <v>48.77</v>
      </c>
      <c r="P45" s="201">
        <v>58.72</v>
      </c>
      <c r="Q45" s="201">
        <v>3.72</v>
      </c>
      <c r="R45" s="201">
        <v>6</v>
      </c>
      <c r="S45" s="201">
        <v>0</v>
      </c>
      <c r="T45" s="201">
        <v>0</v>
      </c>
      <c r="U45" s="201">
        <v>228.52</v>
      </c>
      <c r="V45" s="201">
        <v>1.93</v>
      </c>
      <c r="W45" s="201">
        <v>7.87</v>
      </c>
      <c r="X45" s="201">
        <v>36.28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48.43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32.75</v>
      </c>
      <c r="AQ45" s="201">
        <v>14.61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87.12</v>
      </c>
      <c r="L46" s="201">
        <v>34.54</v>
      </c>
      <c r="M46" s="201">
        <v>0</v>
      </c>
      <c r="N46" s="201">
        <v>29.05</v>
      </c>
      <c r="O46" s="201">
        <v>48.77</v>
      </c>
      <c r="P46" s="201">
        <v>58.72</v>
      </c>
      <c r="Q46" s="201">
        <v>3.72</v>
      </c>
      <c r="R46" s="201">
        <v>6</v>
      </c>
      <c r="S46" s="201">
        <v>0</v>
      </c>
      <c r="T46" s="201">
        <v>0</v>
      </c>
      <c r="U46" s="201">
        <v>228.52</v>
      </c>
      <c r="V46" s="201">
        <v>1.93</v>
      </c>
      <c r="W46" s="201">
        <v>7.87</v>
      </c>
      <c r="X46" s="201">
        <v>36.28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48.43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32.75</v>
      </c>
      <c r="AQ46" s="201">
        <v>14.61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86.69</v>
      </c>
      <c r="L47" s="201">
        <v>34.54</v>
      </c>
      <c r="M47" s="201">
        <v>0</v>
      </c>
      <c r="N47" s="201">
        <v>29.05</v>
      </c>
      <c r="O47" s="201">
        <v>48.77</v>
      </c>
      <c r="P47" s="201">
        <v>58.72</v>
      </c>
      <c r="Q47" s="201">
        <v>2.89</v>
      </c>
      <c r="R47" s="201">
        <v>5.39</v>
      </c>
      <c r="S47" s="201">
        <v>0</v>
      </c>
      <c r="T47" s="201">
        <v>0</v>
      </c>
      <c r="U47" s="201">
        <v>228.52</v>
      </c>
      <c r="V47" s="201">
        <v>3.5</v>
      </c>
      <c r="W47" s="201">
        <v>7.87</v>
      </c>
      <c r="X47" s="201">
        <v>36.28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48.43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31.92</v>
      </c>
      <c r="AQ47" s="201">
        <v>11.57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86.69</v>
      </c>
      <c r="L48" s="201">
        <v>34.54</v>
      </c>
      <c r="M48" s="201">
        <v>0</v>
      </c>
      <c r="N48" s="201">
        <v>29.05</v>
      </c>
      <c r="O48" s="201">
        <v>48.77</v>
      </c>
      <c r="P48" s="201">
        <v>58.72</v>
      </c>
      <c r="Q48" s="201">
        <v>2.89</v>
      </c>
      <c r="R48" s="201">
        <v>5.78</v>
      </c>
      <c r="S48" s="201">
        <v>0</v>
      </c>
      <c r="T48" s="201">
        <v>0</v>
      </c>
      <c r="U48" s="201">
        <v>228.52</v>
      </c>
      <c r="V48" s="201">
        <v>3.5</v>
      </c>
      <c r="W48" s="201">
        <v>7.87</v>
      </c>
      <c r="X48" s="201">
        <v>36.28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48.43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31.92</v>
      </c>
      <c r="AQ48" s="201">
        <v>11.57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86.69</v>
      </c>
      <c r="L49" s="201">
        <v>35</v>
      </c>
      <c r="M49" s="201">
        <v>0</v>
      </c>
      <c r="N49" s="201">
        <v>29.05</v>
      </c>
      <c r="O49" s="201">
        <v>48.78</v>
      </c>
      <c r="P49" s="201">
        <v>58.72</v>
      </c>
      <c r="Q49" s="201">
        <v>2.89</v>
      </c>
      <c r="R49" s="201">
        <v>5.78</v>
      </c>
      <c r="S49" s="201">
        <v>0</v>
      </c>
      <c r="T49" s="201">
        <v>0</v>
      </c>
      <c r="U49" s="201">
        <v>228.52</v>
      </c>
      <c r="V49" s="201">
        <v>3.5</v>
      </c>
      <c r="W49" s="201">
        <v>7.87</v>
      </c>
      <c r="X49" s="201">
        <v>36.28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48.43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68.31</v>
      </c>
      <c r="AQ49" s="201">
        <v>11.57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86.69</v>
      </c>
      <c r="L50" s="201">
        <v>35</v>
      </c>
      <c r="M50" s="201">
        <v>0</v>
      </c>
      <c r="N50" s="201">
        <v>29.05</v>
      </c>
      <c r="O50" s="201">
        <v>48.78</v>
      </c>
      <c r="P50" s="201">
        <v>58.72</v>
      </c>
      <c r="Q50" s="201">
        <v>2.89</v>
      </c>
      <c r="R50" s="201">
        <v>5.78</v>
      </c>
      <c r="S50" s="201">
        <v>0</v>
      </c>
      <c r="T50" s="201">
        <v>0</v>
      </c>
      <c r="U50" s="201">
        <v>228.52</v>
      </c>
      <c r="V50" s="201">
        <v>3.5</v>
      </c>
      <c r="W50" s="201">
        <v>7.87</v>
      </c>
      <c r="X50" s="201">
        <v>36.28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48.43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68.31</v>
      </c>
      <c r="AQ50" s="201">
        <v>11.57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86.69</v>
      </c>
      <c r="L51" s="201">
        <v>33.869999999999997</v>
      </c>
      <c r="M51" s="201">
        <v>0</v>
      </c>
      <c r="N51" s="201">
        <v>29.05</v>
      </c>
      <c r="O51" s="201">
        <v>48.78</v>
      </c>
      <c r="P51" s="201">
        <v>58.72</v>
      </c>
      <c r="Q51" s="201">
        <v>2.89</v>
      </c>
      <c r="R51" s="201">
        <v>5.78</v>
      </c>
      <c r="S51" s="201">
        <v>0</v>
      </c>
      <c r="T51" s="201">
        <v>0</v>
      </c>
      <c r="U51" s="201">
        <v>228.52</v>
      </c>
      <c r="V51" s="201">
        <v>3.5</v>
      </c>
      <c r="W51" s="201">
        <v>7.87</v>
      </c>
      <c r="X51" s="201">
        <v>36.28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48.43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68.31</v>
      </c>
      <c r="AQ51" s="201">
        <v>11.56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86.69</v>
      </c>
      <c r="L52" s="201">
        <v>33.869999999999997</v>
      </c>
      <c r="M52" s="201">
        <v>0</v>
      </c>
      <c r="N52" s="201">
        <v>29.05</v>
      </c>
      <c r="O52" s="201">
        <v>48.78</v>
      </c>
      <c r="P52" s="201">
        <v>58.72</v>
      </c>
      <c r="Q52" s="201">
        <v>2.89</v>
      </c>
      <c r="R52" s="201">
        <v>5.78</v>
      </c>
      <c r="S52" s="201">
        <v>0</v>
      </c>
      <c r="T52" s="201">
        <v>0</v>
      </c>
      <c r="U52" s="201">
        <v>228.52</v>
      </c>
      <c r="V52" s="201">
        <v>3.5</v>
      </c>
      <c r="W52" s="201">
        <v>7.87</v>
      </c>
      <c r="X52" s="201">
        <v>36.28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48.43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68.31</v>
      </c>
      <c r="AQ52" s="201">
        <v>11.56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86.69</v>
      </c>
      <c r="L53" s="201">
        <v>33.869999999999997</v>
      </c>
      <c r="M53" s="201">
        <v>0</v>
      </c>
      <c r="N53" s="201">
        <v>29.05</v>
      </c>
      <c r="O53" s="201">
        <v>48.78</v>
      </c>
      <c r="P53" s="201">
        <v>58.72</v>
      </c>
      <c r="Q53" s="201">
        <v>2.89</v>
      </c>
      <c r="R53" s="201">
        <v>5.78</v>
      </c>
      <c r="S53" s="201">
        <v>0</v>
      </c>
      <c r="T53" s="201">
        <v>0</v>
      </c>
      <c r="U53" s="201">
        <v>228.52</v>
      </c>
      <c r="V53" s="201">
        <v>3.5</v>
      </c>
      <c r="W53" s="201">
        <v>7.87</v>
      </c>
      <c r="X53" s="201">
        <v>36.28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48.43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68.31</v>
      </c>
      <c r="AQ53" s="201">
        <v>11.56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86.69</v>
      </c>
      <c r="L54" s="201">
        <v>33.869999999999997</v>
      </c>
      <c r="M54" s="201">
        <v>0</v>
      </c>
      <c r="N54" s="201">
        <v>29.05</v>
      </c>
      <c r="O54" s="201">
        <v>48.78</v>
      </c>
      <c r="P54" s="201">
        <v>58.72</v>
      </c>
      <c r="Q54" s="201">
        <v>2.89</v>
      </c>
      <c r="R54" s="201">
        <v>5.78</v>
      </c>
      <c r="S54" s="201">
        <v>0</v>
      </c>
      <c r="T54" s="201">
        <v>0</v>
      </c>
      <c r="U54" s="201">
        <v>228.52</v>
      </c>
      <c r="V54" s="201">
        <v>3.5</v>
      </c>
      <c r="W54" s="201">
        <v>7.87</v>
      </c>
      <c r="X54" s="201">
        <v>36.28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48.43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68.31</v>
      </c>
      <c r="AQ54" s="201">
        <v>11.56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86.69</v>
      </c>
      <c r="L55" s="201">
        <v>33.869999999999997</v>
      </c>
      <c r="M55" s="201">
        <v>0</v>
      </c>
      <c r="N55" s="201">
        <v>29.05</v>
      </c>
      <c r="O55" s="201">
        <v>48.78</v>
      </c>
      <c r="P55" s="201">
        <v>58.72</v>
      </c>
      <c r="Q55" s="201">
        <v>2.89</v>
      </c>
      <c r="R55" s="201">
        <v>5.78</v>
      </c>
      <c r="S55" s="201">
        <v>0</v>
      </c>
      <c r="T55" s="201">
        <v>0</v>
      </c>
      <c r="U55" s="201">
        <v>228.52</v>
      </c>
      <c r="V55" s="201">
        <v>3.5</v>
      </c>
      <c r="W55" s="201">
        <v>7.87</v>
      </c>
      <c r="X55" s="201">
        <v>36.28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48.43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68.31</v>
      </c>
      <c r="AQ55" s="201">
        <v>11.56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86.69</v>
      </c>
      <c r="L56" s="201">
        <v>33.869999999999997</v>
      </c>
      <c r="M56" s="201">
        <v>0</v>
      </c>
      <c r="N56" s="201">
        <v>29.05</v>
      </c>
      <c r="O56" s="201">
        <v>48.78</v>
      </c>
      <c r="P56" s="201">
        <v>58.72</v>
      </c>
      <c r="Q56" s="201">
        <v>2.89</v>
      </c>
      <c r="R56" s="201">
        <v>5.78</v>
      </c>
      <c r="S56" s="201">
        <v>0</v>
      </c>
      <c r="T56" s="201">
        <v>0</v>
      </c>
      <c r="U56" s="201">
        <v>228.52</v>
      </c>
      <c r="V56" s="201">
        <v>3.5</v>
      </c>
      <c r="W56" s="201">
        <v>7.87</v>
      </c>
      <c r="X56" s="201">
        <v>36.28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24.17</v>
      </c>
      <c r="AF56" s="201">
        <v>0</v>
      </c>
      <c r="AG56" s="201">
        <v>0</v>
      </c>
      <c r="AH56" s="201">
        <v>0</v>
      </c>
      <c r="AI56" s="201">
        <v>48.43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68.31</v>
      </c>
      <c r="AQ56" s="201">
        <v>11.56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86.69</v>
      </c>
      <c r="L57" s="201">
        <v>33.71</v>
      </c>
      <c r="M57" s="201">
        <v>0</v>
      </c>
      <c r="N57" s="201">
        <v>29.05</v>
      </c>
      <c r="O57" s="201">
        <v>48.78</v>
      </c>
      <c r="P57" s="201">
        <v>58.72</v>
      </c>
      <c r="Q57" s="201">
        <v>2.89</v>
      </c>
      <c r="R57" s="201">
        <v>5.78</v>
      </c>
      <c r="S57" s="201">
        <v>0</v>
      </c>
      <c r="T57" s="201">
        <v>0</v>
      </c>
      <c r="U57" s="201">
        <v>228.52</v>
      </c>
      <c r="V57" s="201">
        <v>3.5</v>
      </c>
      <c r="W57" s="201">
        <v>7.87</v>
      </c>
      <c r="X57" s="201">
        <v>36.28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24.17</v>
      </c>
      <c r="AF57" s="201">
        <v>0</v>
      </c>
      <c r="AG57" s="201">
        <v>0</v>
      </c>
      <c r="AH57" s="201">
        <v>0</v>
      </c>
      <c r="AI57" s="201">
        <v>48.43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68.31</v>
      </c>
      <c r="AQ57" s="201">
        <v>11.56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86.69</v>
      </c>
      <c r="L58" s="201">
        <v>33.71</v>
      </c>
      <c r="M58" s="201">
        <v>0</v>
      </c>
      <c r="N58" s="201">
        <v>29.05</v>
      </c>
      <c r="O58" s="201">
        <v>48.78</v>
      </c>
      <c r="P58" s="201">
        <v>58.72</v>
      </c>
      <c r="Q58" s="201">
        <v>2.89</v>
      </c>
      <c r="R58" s="201">
        <v>5.78</v>
      </c>
      <c r="S58" s="201">
        <v>0</v>
      </c>
      <c r="T58" s="201">
        <v>0</v>
      </c>
      <c r="U58" s="201">
        <v>228.52</v>
      </c>
      <c r="V58" s="201">
        <v>3.5</v>
      </c>
      <c r="W58" s="201">
        <v>7.87</v>
      </c>
      <c r="X58" s="201">
        <v>36.28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24.17</v>
      </c>
      <c r="AF58" s="201">
        <v>0</v>
      </c>
      <c r="AG58" s="201">
        <v>0</v>
      </c>
      <c r="AH58" s="201">
        <v>0</v>
      </c>
      <c r="AI58" s="201">
        <v>48.43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68.31</v>
      </c>
      <c r="AQ58" s="201">
        <v>11.56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86.69</v>
      </c>
      <c r="L59" s="201">
        <v>21.45</v>
      </c>
      <c r="M59" s="201">
        <v>0</v>
      </c>
      <c r="N59" s="201">
        <v>29.05</v>
      </c>
      <c r="O59" s="201">
        <v>48.78</v>
      </c>
      <c r="P59" s="201">
        <v>58.72</v>
      </c>
      <c r="Q59" s="201">
        <v>2.89</v>
      </c>
      <c r="R59" s="201">
        <v>5.78</v>
      </c>
      <c r="S59" s="201">
        <v>0</v>
      </c>
      <c r="T59" s="201">
        <v>0</v>
      </c>
      <c r="U59" s="201">
        <v>228.52</v>
      </c>
      <c r="V59" s="201">
        <v>3.5</v>
      </c>
      <c r="W59" s="201">
        <v>7.87</v>
      </c>
      <c r="X59" s="201">
        <v>36.28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24.17</v>
      </c>
      <c r="AF59" s="201">
        <v>0</v>
      </c>
      <c r="AG59" s="201">
        <v>0</v>
      </c>
      <c r="AH59" s="201">
        <v>0</v>
      </c>
      <c r="AI59" s="201">
        <v>48.43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68.31</v>
      </c>
      <c r="AQ59" s="201">
        <v>11.56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86.69</v>
      </c>
      <c r="L60" s="201">
        <v>27.78</v>
      </c>
      <c r="M60" s="201">
        <v>0</v>
      </c>
      <c r="N60" s="201">
        <v>29.05</v>
      </c>
      <c r="O60" s="201">
        <v>48.78</v>
      </c>
      <c r="P60" s="201">
        <v>58.72</v>
      </c>
      <c r="Q60" s="201">
        <v>5.03</v>
      </c>
      <c r="R60" s="201">
        <v>10.37</v>
      </c>
      <c r="S60" s="201">
        <v>0</v>
      </c>
      <c r="T60" s="201">
        <v>0</v>
      </c>
      <c r="U60" s="201">
        <v>228.52</v>
      </c>
      <c r="V60" s="201">
        <v>3.5</v>
      </c>
      <c r="W60" s="201">
        <v>7.87</v>
      </c>
      <c r="X60" s="201">
        <v>36.28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24.49</v>
      </c>
      <c r="AF60" s="201">
        <v>0</v>
      </c>
      <c r="AG60" s="201">
        <v>0</v>
      </c>
      <c r="AH60" s="201">
        <v>0</v>
      </c>
      <c r="AI60" s="201">
        <v>48.43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68.31</v>
      </c>
      <c r="AQ60" s="201">
        <v>22.07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86.69</v>
      </c>
      <c r="L61" s="201">
        <v>33.71</v>
      </c>
      <c r="M61" s="201">
        <v>0</v>
      </c>
      <c r="N61" s="201">
        <v>29.05</v>
      </c>
      <c r="O61" s="201">
        <v>48.78</v>
      </c>
      <c r="P61" s="201">
        <v>58.72</v>
      </c>
      <c r="Q61" s="201">
        <v>5.03</v>
      </c>
      <c r="R61" s="201">
        <v>10.37</v>
      </c>
      <c r="S61" s="201">
        <v>0</v>
      </c>
      <c r="T61" s="201">
        <v>0</v>
      </c>
      <c r="U61" s="201">
        <v>228.52</v>
      </c>
      <c r="V61" s="201">
        <v>3.5</v>
      </c>
      <c r="W61" s="201">
        <v>7.87</v>
      </c>
      <c r="X61" s="201">
        <v>36.28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24.49</v>
      </c>
      <c r="AF61" s="201">
        <v>0</v>
      </c>
      <c r="AG61" s="201">
        <v>0</v>
      </c>
      <c r="AH61" s="201">
        <v>0</v>
      </c>
      <c r="AI61" s="201">
        <v>48.43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68.31</v>
      </c>
      <c r="AQ61" s="201">
        <v>22.07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86.69</v>
      </c>
      <c r="L62" s="201">
        <v>33.71</v>
      </c>
      <c r="M62" s="201">
        <v>0</v>
      </c>
      <c r="N62" s="201">
        <v>29.05</v>
      </c>
      <c r="O62" s="201">
        <v>48.78</v>
      </c>
      <c r="P62" s="201">
        <v>58.72</v>
      </c>
      <c r="Q62" s="201">
        <v>5.03</v>
      </c>
      <c r="R62" s="201">
        <v>10.37</v>
      </c>
      <c r="S62" s="201">
        <v>0</v>
      </c>
      <c r="T62" s="201">
        <v>0</v>
      </c>
      <c r="U62" s="201">
        <v>228.52</v>
      </c>
      <c r="V62" s="201">
        <v>3.5</v>
      </c>
      <c r="W62" s="201">
        <v>7.87</v>
      </c>
      <c r="X62" s="201">
        <v>36.28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24.49</v>
      </c>
      <c r="AF62" s="201">
        <v>0</v>
      </c>
      <c r="AG62" s="201">
        <v>0</v>
      </c>
      <c r="AH62" s="201">
        <v>0</v>
      </c>
      <c r="AI62" s="201">
        <v>48.43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68.31</v>
      </c>
      <c r="AQ62" s="201">
        <v>22.07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86.69</v>
      </c>
      <c r="L63" s="201">
        <v>33.71</v>
      </c>
      <c r="M63" s="201">
        <v>0</v>
      </c>
      <c r="N63" s="201">
        <v>29.05</v>
      </c>
      <c r="O63" s="201">
        <v>48.78</v>
      </c>
      <c r="P63" s="201">
        <v>58.72</v>
      </c>
      <c r="Q63" s="201">
        <v>5.03</v>
      </c>
      <c r="R63" s="201">
        <v>10.37</v>
      </c>
      <c r="S63" s="201">
        <v>0</v>
      </c>
      <c r="T63" s="201">
        <v>0</v>
      </c>
      <c r="U63" s="201">
        <v>228.52</v>
      </c>
      <c r="V63" s="201">
        <v>3.5</v>
      </c>
      <c r="W63" s="201">
        <v>7.87</v>
      </c>
      <c r="X63" s="201">
        <v>36.28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24.49</v>
      </c>
      <c r="AF63" s="201">
        <v>0</v>
      </c>
      <c r="AG63" s="201">
        <v>0</v>
      </c>
      <c r="AH63" s="201">
        <v>0</v>
      </c>
      <c r="AI63" s="201">
        <v>48.43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68.31</v>
      </c>
      <c r="AQ63" s="201">
        <v>22.07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86.69</v>
      </c>
      <c r="L64" s="201">
        <v>33.71</v>
      </c>
      <c r="M64" s="201">
        <v>0</v>
      </c>
      <c r="N64" s="201">
        <v>29.05</v>
      </c>
      <c r="O64" s="201">
        <v>48.78</v>
      </c>
      <c r="P64" s="201">
        <v>58.72</v>
      </c>
      <c r="Q64" s="201">
        <v>5.03</v>
      </c>
      <c r="R64" s="201">
        <v>10.37</v>
      </c>
      <c r="S64" s="201">
        <v>0</v>
      </c>
      <c r="T64" s="201">
        <v>0</v>
      </c>
      <c r="U64" s="201">
        <v>228.52</v>
      </c>
      <c r="V64" s="201">
        <v>3.5</v>
      </c>
      <c r="W64" s="201">
        <v>7.87</v>
      </c>
      <c r="X64" s="201">
        <v>36.28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24.49</v>
      </c>
      <c r="AF64" s="201">
        <v>0</v>
      </c>
      <c r="AG64" s="201">
        <v>0</v>
      </c>
      <c r="AH64" s="201">
        <v>0</v>
      </c>
      <c r="AI64" s="201">
        <v>48.43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68.31</v>
      </c>
      <c r="AQ64" s="201">
        <v>22.07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86.69</v>
      </c>
      <c r="L65" s="201">
        <v>33.71</v>
      </c>
      <c r="M65" s="201">
        <v>0</v>
      </c>
      <c r="N65" s="201">
        <v>29.05</v>
      </c>
      <c r="O65" s="201">
        <v>48.78</v>
      </c>
      <c r="P65" s="201">
        <v>58.72</v>
      </c>
      <c r="Q65" s="201">
        <v>2.89</v>
      </c>
      <c r="R65" s="201">
        <v>5.78</v>
      </c>
      <c r="S65" s="201">
        <v>0</v>
      </c>
      <c r="T65" s="201">
        <v>0</v>
      </c>
      <c r="U65" s="201">
        <v>228.52</v>
      </c>
      <c r="V65" s="201">
        <v>3.5</v>
      </c>
      <c r="W65" s="201">
        <v>7.87</v>
      </c>
      <c r="X65" s="201">
        <v>36.28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24.49</v>
      </c>
      <c r="AF65" s="201">
        <v>0</v>
      </c>
      <c r="AG65" s="201">
        <v>0</v>
      </c>
      <c r="AH65" s="201">
        <v>0</v>
      </c>
      <c r="AI65" s="201">
        <v>48.43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68.31</v>
      </c>
      <c r="AQ65" s="201">
        <v>21.46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86.69</v>
      </c>
      <c r="L66" s="201">
        <v>33.71</v>
      </c>
      <c r="M66" s="201">
        <v>0</v>
      </c>
      <c r="N66" s="201">
        <v>29.05</v>
      </c>
      <c r="O66" s="201">
        <v>48.78</v>
      </c>
      <c r="P66" s="201">
        <v>58.72</v>
      </c>
      <c r="Q66" s="201">
        <v>2.89</v>
      </c>
      <c r="R66" s="201">
        <v>5.78</v>
      </c>
      <c r="S66" s="201">
        <v>0</v>
      </c>
      <c r="T66" s="201">
        <v>0</v>
      </c>
      <c r="U66" s="201">
        <v>228.52</v>
      </c>
      <c r="V66" s="201">
        <v>3.5</v>
      </c>
      <c r="W66" s="201">
        <v>7.87</v>
      </c>
      <c r="X66" s="201">
        <v>36.28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24.49</v>
      </c>
      <c r="AF66" s="201">
        <v>0</v>
      </c>
      <c r="AG66" s="201">
        <v>0</v>
      </c>
      <c r="AH66" s="201">
        <v>0</v>
      </c>
      <c r="AI66" s="201">
        <v>48.43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68.31</v>
      </c>
      <c r="AQ66" s="201">
        <v>21.46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86.69</v>
      </c>
      <c r="L67" s="201">
        <v>33.71</v>
      </c>
      <c r="M67" s="201">
        <v>0</v>
      </c>
      <c r="N67" s="201">
        <v>29.05</v>
      </c>
      <c r="O67" s="201">
        <v>48.78</v>
      </c>
      <c r="P67" s="201">
        <v>58.72</v>
      </c>
      <c r="Q67" s="201">
        <v>2.89</v>
      </c>
      <c r="R67" s="201">
        <v>5.78</v>
      </c>
      <c r="S67" s="201">
        <v>0</v>
      </c>
      <c r="T67" s="201">
        <v>0</v>
      </c>
      <c r="U67" s="201">
        <v>228.52</v>
      </c>
      <c r="V67" s="201">
        <v>3.5</v>
      </c>
      <c r="W67" s="201">
        <v>7.87</v>
      </c>
      <c r="X67" s="201">
        <v>36.28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24.49</v>
      </c>
      <c r="AF67" s="201">
        <v>0</v>
      </c>
      <c r="AG67" s="201">
        <v>0</v>
      </c>
      <c r="AH67" s="201">
        <v>0</v>
      </c>
      <c r="AI67" s="201">
        <v>48.43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68.31</v>
      </c>
      <c r="AQ67" s="201">
        <v>11.56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86.69</v>
      </c>
      <c r="L68" s="201">
        <v>33.71</v>
      </c>
      <c r="M68" s="201">
        <v>0</v>
      </c>
      <c r="N68" s="201">
        <v>29.05</v>
      </c>
      <c r="O68" s="201">
        <v>48.78</v>
      </c>
      <c r="P68" s="201">
        <v>58.72</v>
      </c>
      <c r="Q68" s="201">
        <v>2.89</v>
      </c>
      <c r="R68" s="201">
        <v>5.78</v>
      </c>
      <c r="S68" s="201">
        <v>0</v>
      </c>
      <c r="T68" s="201">
        <v>0</v>
      </c>
      <c r="U68" s="201">
        <v>228.52</v>
      </c>
      <c r="V68" s="201">
        <v>3.5</v>
      </c>
      <c r="W68" s="201">
        <v>7.87</v>
      </c>
      <c r="X68" s="201">
        <v>36.28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24.49</v>
      </c>
      <c r="AF68" s="201">
        <v>0</v>
      </c>
      <c r="AG68" s="201">
        <v>0</v>
      </c>
      <c r="AH68" s="201">
        <v>0</v>
      </c>
      <c r="AI68" s="201">
        <v>48.43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68.31</v>
      </c>
      <c r="AQ68" s="201">
        <v>11.56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87.83</v>
      </c>
      <c r="L69" s="201">
        <v>33.71</v>
      </c>
      <c r="M69" s="201">
        <v>0</v>
      </c>
      <c r="N69" s="201">
        <v>29.05</v>
      </c>
      <c r="O69" s="201">
        <v>48.78</v>
      </c>
      <c r="P69" s="201">
        <v>58.72</v>
      </c>
      <c r="Q69" s="201">
        <v>2.89</v>
      </c>
      <c r="R69" s="201">
        <v>5.78</v>
      </c>
      <c r="S69" s="201">
        <v>0</v>
      </c>
      <c r="T69" s="201">
        <v>0</v>
      </c>
      <c r="U69" s="201">
        <v>228.52</v>
      </c>
      <c r="V69" s="201">
        <v>3.5</v>
      </c>
      <c r="W69" s="201">
        <v>7.87</v>
      </c>
      <c r="X69" s="201">
        <v>36.28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24.49</v>
      </c>
      <c r="AF69" s="201">
        <v>0</v>
      </c>
      <c r="AG69" s="201">
        <v>0</v>
      </c>
      <c r="AH69" s="201">
        <v>0</v>
      </c>
      <c r="AI69" s="201">
        <v>48.1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68.31</v>
      </c>
      <c r="AQ69" s="201">
        <v>11.56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86.69</v>
      </c>
      <c r="L70" s="201">
        <v>33.71</v>
      </c>
      <c r="M70" s="201">
        <v>0</v>
      </c>
      <c r="N70" s="201">
        <v>29.05</v>
      </c>
      <c r="O70" s="201">
        <v>48.78</v>
      </c>
      <c r="P70" s="201">
        <v>58.72</v>
      </c>
      <c r="Q70" s="201">
        <v>2.89</v>
      </c>
      <c r="R70" s="201">
        <v>5.78</v>
      </c>
      <c r="S70" s="201">
        <v>0</v>
      </c>
      <c r="T70" s="201">
        <v>0</v>
      </c>
      <c r="U70" s="201">
        <v>228.52</v>
      </c>
      <c r="V70" s="201">
        <v>3.5</v>
      </c>
      <c r="W70" s="201">
        <v>7.87</v>
      </c>
      <c r="X70" s="201">
        <v>36.28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24.49</v>
      </c>
      <c r="AF70" s="201">
        <v>0</v>
      </c>
      <c r="AG70" s="201">
        <v>0</v>
      </c>
      <c r="AH70" s="201">
        <v>0</v>
      </c>
      <c r="AI70" s="201">
        <v>48.1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68.31</v>
      </c>
      <c r="AQ70" s="201">
        <v>11.56</v>
      </c>
      <c r="AR70" s="201">
        <v>23.3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86.69</v>
      </c>
      <c r="L71" s="201">
        <v>33.71</v>
      </c>
      <c r="M71" s="201">
        <v>0</v>
      </c>
      <c r="N71" s="201">
        <v>29.05</v>
      </c>
      <c r="O71" s="201">
        <v>48.78</v>
      </c>
      <c r="P71" s="201">
        <v>58.72</v>
      </c>
      <c r="Q71" s="201">
        <v>2.89</v>
      </c>
      <c r="R71" s="201">
        <v>5.78</v>
      </c>
      <c r="S71" s="201">
        <v>0</v>
      </c>
      <c r="T71" s="201">
        <v>0</v>
      </c>
      <c r="U71" s="201">
        <v>228.52</v>
      </c>
      <c r="V71" s="201">
        <v>3.5</v>
      </c>
      <c r="W71" s="201">
        <v>7.87</v>
      </c>
      <c r="X71" s="201">
        <v>36.28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24.49</v>
      </c>
      <c r="AF71" s="201">
        <v>0</v>
      </c>
      <c r="AG71" s="201">
        <v>0</v>
      </c>
      <c r="AH71" s="201">
        <v>0</v>
      </c>
      <c r="AI71" s="201">
        <v>48.1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68.31</v>
      </c>
      <c r="AQ71" s="201">
        <v>11.56</v>
      </c>
      <c r="AR71" s="201">
        <v>18.940000000000001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86.69</v>
      </c>
      <c r="L72" s="201">
        <v>33.71</v>
      </c>
      <c r="M72" s="201">
        <v>0</v>
      </c>
      <c r="N72" s="201">
        <v>29.05</v>
      </c>
      <c r="O72" s="201">
        <v>48.78</v>
      </c>
      <c r="P72" s="201">
        <v>58.72</v>
      </c>
      <c r="Q72" s="201">
        <v>2.89</v>
      </c>
      <c r="R72" s="201">
        <v>5.78</v>
      </c>
      <c r="S72" s="201">
        <v>0</v>
      </c>
      <c r="T72" s="201">
        <v>0</v>
      </c>
      <c r="U72" s="201">
        <v>228.52</v>
      </c>
      <c r="V72" s="201">
        <v>3.5</v>
      </c>
      <c r="W72" s="201">
        <v>7.87</v>
      </c>
      <c r="X72" s="201">
        <v>36.28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24.49</v>
      </c>
      <c r="AF72" s="201">
        <v>0</v>
      </c>
      <c r="AG72" s="201">
        <v>0</v>
      </c>
      <c r="AH72" s="201">
        <v>0</v>
      </c>
      <c r="AI72" s="201">
        <v>48.1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68.31</v>
      </c>
      <c r="AQ72" s="201">
        <v>11.56</v>
      </c>
      <c r="AR72" s="201">
        <v>13.52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86.69</v>
      </c>
      <c r="L73" s="201">
        <v>33.71</v>
      </c>
      <c r="M73" s="201">
        <v>0</v>
      </c>
      <c r="N73" s="201">
        <v>29.05</v>
      </c>
      <c r="O73" s="201">
        <v>48.78</v>
      </c>
      <c r="P73" s="201">
        <v>58.72</v>
      </c>
      <c r="Q73" s="201">
        <v>5.03</v>
      </c>
      <c r="R73" s="201">
        <v>10.37</v>
      </c>
      <c r="S73" s="201">
        <v>0</v>
      </c>
      <c r="T73" s="201">
        <v>0</v>
      </c>
      <c r="U73" s="201">
        <v>228.52</v>
      </c>
      <c r="V73" s="201">
        <v>3.5</v>
      </c>
      <c r="W73" s="201">
        <v>7.87</v>
      </c>
      <c r="X73" s="201">
        <v>36.28</v>
      </c>
      <c r="Y73" s="201">
        <v>0</v>
      </c>
      <c r="Z73">
        <v>0</v>
      </c>
      <c r="AA73" s="201">
        <v>7.76</v>
      </c>
      <c r="AB73" s="201">
        <v>0</v>
      </c>
      <c r="AC73" s="201">
        <v>0</v>
      </c>
      <c r="AD73" s="201">
        <v>0</v>
      </c>
      <c r="AE73" s="201">
        <v>24.49</v>
      </c>
      <c r="AF73" s="201">
        <v>0</v>
      </c>
      <c r="AG73" s="201">
        <v>0</v>
      </c>
      <c r="AH73" s="201">
        <v>0</v>
      </c>
      <c r="AI73" s="201">
        <v>48.1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68.31</v>
      </c>
      <c r="AQ73" s="201">
        <v>22.07</v>
      </c>
      <c r="AR73" s="201">
        <v>9.1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86.69</v>
      </c>
      <c r="L74" s="201">
        <v>33.71</v>
      </c>
      <c r="M74" s="201">
        <v>0</v>
      </c>
      <c r="N74" s="201">
        <v>29.05</v>
      </c>
      <c r="O74" s="201">
        <v>48.78</v>
      </c>
      <c r="P74" s="201">
        <v>58.72</v>
      </c>
      <c r="Q74" s="201">
        <v>5.03</v>
      </c>
      <c r="R74" s="201">
        <v>10.37</v>
      </c>
      <c r="S74" s="201">
        <v>0</v>
      </c>
      <c r="T74" s="201">
        <v>0</v>
      </c>
      <c r="U74" s="201">
        <v>228.52</v>
      </c>
      <c r="V74" s="201">
        <v>3.5</v>
      </c>
      <c r="W74" s="201">
        <v>7.87</v>
      </c>
      <c r="X74" s="201">
        <v>36.28</v>
      </c>
      <c r="Y74" s="201">
        <v>0</v>
      </c>
      <c r="Z74">
        <v>0</v>
      </c>
      <c r="AA74" s="201">
        <v>7.76</v>
      </c>
      <c r="AB74" s="201">
        <v>0</v>
      </c>
      <c r="AC74" s="201">
        <v>0</v>
      </c>
      <c r="AD74" s="201">
        <v>0</v>
      </c>
      <c r="AE74" s="201">
        <v>24.49</v>
      </c>
      <c r="AF74" s="201">
        <v>0</v>
      </c>
      <c r="AG74" s="201">
        <v>0</v>
      </c>
      <c r="AH74" s="201">
        <v>0</v>
      </c>
      <c r="AI74" s="201">
        <v>48.1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68.31</v>
      </c>
      <c r="AQ74" s="201">
        <v>22.07</v>
      </c>
      <c r="AR74" s="201">
        <v>6.08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86.69</v>
      </c>
      <c r="L75" s="201">
        <v>33.71</v>
      </c>
      <c r="M75" s="201">
        <v>0</v>
      </c>
      <c r="N75" s="201">
        <v>29.05</v>
      </c>
      <c r="O75" s="201">
        <v>48.78</v>
      </c>
      <c r="P75" s="201">
        <v>58.72</v>
      </c>
      <c r="Q75" s="201">
        <v>2.89</v>
      </c>
      <c r="R75" s="201">
        <v>5.78</v>
      </c>
      <c r="S75" s="201">
        <v>0</v>
      </c>
      <c r="T75" s="201">
        <v>0</v>
      </c>
      <c r="U75" s="201">
        <v>228.52</v>
      </c>
      <c r="V75" s="201">
        <v>3.5</v>
      </c>
      <c r="W75" s="201">
        <v>7.87</v>
      </c>
      <c r="X75" s="201">
        <v>36.28</v>
      </c>
      <c r="Y75" s="201">
        <v>0</v>
      </c>
      <c r="Z75">
        <v>0</v>
      </c>
      <c r="AA75" s="201">
        <v>7.76</v>
      </c>
      <c r="AB75" s="201">
        <v>0</v>
      </c>
      <c r="AC75" s="201">
        <v>0</v>
      </c>
      <c r="AD75" s="201">
        <v>0</v>
      </c>
      <c r="AE75" s="201">
        <v>24.49</v>
      </c>
      <c r="AF75" s="201">
        <v>0</v>
      </c>
      <c r="AG75" s="201">
        <v>0</v>
      </c>
      <c r="AH75" s="201">
        <v>0</v>
      </c>
      <c r="AI75" s="201">
        <v>48.1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68.31</v>
      </c>
      <c r="AQ75" s="201">
        <v>21.46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86.69</v>
      </c>
      <c r="L76" s="201">
        <v>33.71</v>
      </c>
      <c r="M76" s="201">
        <v>0</v>
      </c>
      <c r="N76" s="201">
        <v>29.05</v>
      </c>
      <c r="O76" s="201">
        <v>48.78</v>
      </c>
      <c r="P76" s="201">
        <v>58.72</v>
      </c>
      <c r="Q76" s="201">
        <v>2.89</v>
      </c>
      <c r="R76" s="201">
        <v>5.78</v>
      </c>
      <c r="S76" s="201">
        <v>0</v>
      </c>
      <c r="T76" s="201">
        <v>0</v>
      </c>
      <c r="U76" s="201">
        <v>228.52</v>
      </c>
      <c r="V76" s="201">
        <v>3.5</v>
      </c>
      <c r="W76" s="201">
        <v>7.87</v>
      </c>
      <c r="X76" s="201">
        <v>36.28</v>
      </c>
      <c r="Y76" s="201">
        <v>0</v>
      </c>
      <c r="Z76">
        <v>0</v>
      </c>
      <c r="AA76" s="201">
        <v>7.76</v>
      </c>
      <c r="AB76" s="201">
        <v>0</v>
      </c>
      <c r="AC76" s="201">
        <v>0</v>
      </c>
      <c r="AD76" s="201">
        <v>0</v>
      </c>
      <c r="AE76" s="201">
        <v>24.49</v>
      </c>
      <c r="AF76" s="201">
        <v>0</v>
      </c>
      <c r="AG76" s="201">
        <v>0</v>
      </c>
      <c r="AH76" s="201">
        <v>0</v>
      </c>
      <c r="AI76" s="201">
        <v>48.1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68.31</v>
      </c>
      <c r="AQ76" s="201">
        <v>21.46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83.56</v>
      </c>
      <c r="L77" s="201">
        <v>33.71</v>
      </c>
      <c r="M77" s="201">
        <v>0</v>
      </c>
      <c r="N77" s="201">
        <v>29.05</v>
      </c>
      <c r="O77" s="201">
        <v>48.78</v>
      </c>
      <c r="P77" s="201">
        <v>58.72</v>
      </c>
      <c r="Q77" s="201">
        <v>2.89</v>
      </c>
      <c r="R77" s="201">
        <v>5.78</v>
      </c>
      <c r="S77" s="201">
        <v>0</v>
      </c>
      <c r="T77" s="201">
        <v>0</v>
      </c>
      <c r="U77" s="201">
        <v>228.52</v>
      </c>
      <c r="V77" s="201">
        <v>3.5</v>
      </c>
      <c r="W77" s="201">
        <v>7.87</v>
      </c>
      <c r="X77" s="201">
        <v>36.28</v>
      </c>
      <c r="Y77" s="201">
        <v>0</v>
      </c>
      <c r="Z77">
        <v>0</v>
      </c>
      <c r="AA77" s="201">
        <v>7.76</v>
      </c>
      <c r="AB77" s="201">
        <v>0</v>
      </c>
      <c r="AC77" s="201">
        <v>0</v>
      </c>
      <c r="AD77" s="201">
        <v>0</v>
      </c>
      <c r="AE77" s="201">
        <v>24.49</v>
      </c>
      <c r="AF77" s="201">
        <v>0</v>
      </c>
      <c r="AG77" s="201">
        <v>0</v>
      </c>
      <c r="AH77" s="201">
        <v>0</v>
      </c>
      <c r="AI77" s="201">
        <v>48.1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32.75</v>
      </c>
      <c r="AQ77" s="201">
        <v>11.56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86.69</v>
      </c>
      <c r="L78" s="201">
        <v>33.71</v>
      </c>
      <c r="M78" s="201">
        <v>0</v>
      </c>
      <c r="N78" s="201">
        <v>29.05</v>
      </c>
      <c r="O78" s="201">
        <v>48.78</v>
      </c>
      <c r="P78" s="201">
        <v>58.72</v>
      </c>
      <c r="Q78" s="201">
        <v>2.89</v>
      </c>
      <c r="R78" s="201">
        <v>5.78</v>
      </c>
      <c r="S78" s="201">
        <v>0</v>
      </c>
      <c r="T78" s="201">
        <v>0</v>
      </c>
      <c r="U78" s="201">
        <v>228.52</v>
      </c>
      <c r="V78" s="201">
        <v>3.5</v>
      </c>
      <c r="W78" s="201">
        <v>7.87</v>
      </c>
      <c r="X78" s="201">
        <v>36.28</v>
      </c>
      <c r="Y78" s="201">
        <v>0</v>
      </c>
      <c r="Z78">
        <v>0</v>
      </c>
      <c r="AA78" s="201">
        <v>7.76</v>
      </c>
      <c r="AB78" s="201">
        <v>0</v>
      </c>
      <c r="AC78" s="201">
        <v>0</v>
      </c>
      <c r="AD78" s="201">
        <v>0</v>
      </c>
      <c r="AE78" s="201">
        <v>24.49</v>
      </c>
      <c r="AF78" s="201">
        <v>0</v>
      </c>
      <c r="AG78" s="201">
        <v>0</v>
      </c>
      <c r="AH78" s="201">
        <v>0</v>
      </c>
      <c r="AI78" s="201">
        <v>48.1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32.75</v>
      </c>
      <c r="AQ78" s="201">
        <v>11.56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86.69</v>
      </c>
      <c r="L79" s="201">
        <v>33.71</v>
      </c>
      <c r="M79" s="201">
        <v>0</v>
      </c>
      <c r="N79" s="201">
        <v>29.05</v>
      </c>
      <c r="O79" s="201">
        <v>48.78</v>
      </c>
      <c r="P79" s="201">
        <v>55.86</v>
      </c>
      <c r="Q79" s="201">
        <v>2.89</v>
      </c>
      <c r="R79" s="201">
        <v>5.78</v>
      </c>
      <c r="S79" s="201">
        <v>0</v>
      </c>
      <c r="T79" s="201">
        <v>0</v>
      </c>
      <c r="U79" s="201">
        <v>228.52</v>
      </c>
      <c r="V79" s="201">
        <v>3.5</v>
      </c>
      <c r="W79" s="201">
        <v>7.87</v>
      </c>
      <c r="X79" s="201">
        <v>32.08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24.49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32.75</v>
      </c>
      <c r="AQ79" s="201">
        <v>11.56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86.69</v>
      </c>
      <c r="L80" s="201">
        <v>33.71</v>
      </c>
      <c r="M80" s="201">
        <v>0</v>
      </c>
      <c r="N80" s="201">
        <v>29.05</v>
      </c>
      <c r="O80" s="201">
        <v>48.78</v>
      </c>
      <c r="P80" s="201">
        <v>55.86</v>
      </c>
      <c r="Q80" s="201">
        <v>2.89</v>
      </c>
      <c r="R80" s="201">
        <v>5.78</v>
      </c>
      <c r="S80" s="201">
        <v>0</v>
      </c>
      <c r="T80" s="201">
        <v>0</v>
      </c>
      <c r="U80" s="201">
        <v>228.52</v>
      </c>
      <c r="V80" s="201">
        <v>3.5</v>
      </c>
      <c r="W80" s="201">
        <v>7.87</v>
      </c>
      <c r="X80" s="201">
        <v>32.08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24.49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32.75</v>
      </c>
      <c r="AQ80" s="201">
        <v>11.56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86.69</v>
      </c>
      <c r="L81" s="201">
        <v>33.71</v>
      </c>
      <c r="M81" s="201">
        <v>0</v>
      </c>
      <c r="N81" s="201">
        <v>29.05</v>
      </c>
      <c r="O81" s="201">
        <v>48.78</v>
      </c>
      <c r="P81" s="201">
        <v>55.86</v>
      </c>
      <c r="Q81" s="201">
        <v>2.89</v>
      </c>
      <c r="R81" s="201">
        <v>5.78</v>
      </c>
      <c r="S81" s="201">
        <v>0</v>
      </c>
      <c r="T81" s="201">
        <v>0</v>
      </c>
      <c r="U81" s="201">
        <v>228.52</v>
      </c>
      <c r="V81" s="201">
        <v>3.5</v>
      </c>
      <c r="W81" s="201">
        <v>7.87</v>
      </c>
      <c r="X81" s="201">
        <v>32.08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24.49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43.34</v>
      </c>
      <c r="AQ81" s="201">
        <v>11.56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86.69</v>
      </c>
      <c r="L82" s="201">
        <v>33.71</v>
      </c>
      <c r="M82" s="201">
        <v>0</v>
      </c>
      <c r="N82" s="201">
        <v>29.05</v>
      </c>
      <c r="O82" s="201">
        <v>48.78</v>
      </c>
      <c r="P82" s="201">
        <v>55.86</v>
      </c>
      <c r="Q82" s="201">
        <v>2.89</v>
      </c>
      <c r="R82" s="201">
        <v>5.78</v>
      </c>
      <c r="S82" s="201">
        <v>0</v>
      </c>
      <c r="T82" s="201">
        <v>0</v>
      </c>
      <c r="U82" s="201">
        <v>228.52</v>
      </c>
      <c r="V82" s="201">
        <v>3.5</v>
      </c>
      <c r="W82" s="201">
        <v>7.87</v>
      </c>
      <c r="X82" s="201">
        <v>32.08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24.49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48.16</v>
      </c>
      <c r="AQ82" s="201">
        <v>11.56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86.69</v>
      </c>
      <c r="L83" s="201">
        <v>32.75</v>
      </c>
      <c r="M83" s="201">
        <v>0</v>
      </c>
      <c r="N83" s="201">
        <v>29.05</v>
      </c>
      <c r="O83" s="201">
        <v>48.78</v>
      </c>
      <c r="P83" s="201">
        <v>55.86</v>
      </c>
      <c r="Q83" s="201">
        <v>5.03</v>
      </c>
      <c r="R83" s="201">
        <v>10.37</v>
      </c>
      <c r="S83" s="201">
        <v>0</v>
      </c>
      <c r="T83" s="201">
        <v>0</v>
      </c>
      <c r="U83" s="201">
        <v>228.52</v>
      </c>
      <c r="V83" s="201">
        <v>3.5</v>
      </c>
      <c r="W83" s="201">
        <v>7.87</v>
      </c>
      <c r="X83" s="201">
        <v>32.08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68.31</v>
      </c>
      <c r="AQ83" s="201">
        <v>22.07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86.69</v>
      </c>
      <c r="L84" s="201">
        <v>32.75</v>
      </c>
      <c r="M84" s="201">
        <v>0</v>
      </c>
      <c r="N84" s="201">
        <v>29.05</v>
      </c>
      <c r="O84" s="201">
        <v>48.78</v>
      </c>
      <c r="P84" s="201">
        <v>55.86</v>
      </c>
      <c r="Q84" s="201">
        <v>5.03</v>
      </c>
      <c r="R84" s="201">
        <v>10.37</v>
      </c>
      <c r="S84" s="201">
        <v>0</v>
      </c>
      <c r="T84" s="201">
        <v>0</v>
      </c>
      <c r="U84" s="201">
        <v>228.52</v>
      </c>
      <c r="V84" s="201">
        <v>3.5</v>
      </c>
      <c r="W84" s="201">
        <v>7.87</v>
      </c>
      <c r="X84" s="201">
        <v>32.08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68.31</v>
      </c>
      <c r="AQ84" s="201">
        <v>22.07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86.69</v>
      </c>
      <c r="L85" s="201">
        <v>32.75</v>
      </c>
      <c r="M85" s="201">
        <v>0</v>
      </c>
      <c r="N85" s="201">
        <v>29.05</v>
      </c>
      <c r="O85" s="201">
        <v>48.78</v>
      </c>
      <c r="P85" s="201">
        <v>55.86</v>
      </c>
      <c r="Q85" s="201">
        <v>5.03</v>
      </c>
      <c r="R85" s="201">
        <v>10.37</v>
      </c>
      <c r="S85" s="201">
        <v>0</v>
      </c>
      <c r="T85" s="201">
        <v>0</v>
      </c>
      <c r="U85" s="201">
        <v>228.52</v>
      </c>
      <c r="V85" s="201">
        <v>3.5</v>
      </c>
      <c r="W85" s="201">
        <v>7.87</v>
      </c>
      <c r="X85" s="201">
        <v>32.08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68.31</v>
      </c>
      <c r="AQ85" s="201">
        <v>22.07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86.69</v>
      </c>
      <c r="L86" s="201">
        <v>32.75</v>
      </c>
      <c r="M86" s="201">
        <v>0</v>
      </c>
      <c r="N86" s="201">
        <v>29.05</v>
      </c>
      <c r="O86" s="201">
        <v>48.78</v>
      </c>
      <c r="P86" s="201">
        <v>55.86</v>
      </c>
      <c r="Q86" s="201">
        <v>5.03</v>
      </c>
      <c r="R86" s="201">
        <v>10.37</v>
      </c>
      <c r="S86" s="201">
        <v>0</v>
      </c>
      <c r="T86" s="201">
        <v>0</v>
      </c>
      <c r="U86" s="201">
        <v>228.52</v>
      </c>
      <c r="V86" s="201">
        <v>3.5</v>
      </c>
      <c r="W86" s="201">
        <v>7.87</v>
      </c>
      <c r="X86" s="201">
        <v>32.08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68.31</v>
      </c>
      <c r="AQ86" s="201">
        <v>22.07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86.69</v>
      </c>
      <c r="L87" s="201">
        <v>33.71</v>
      </c>
      <c r="M87" s="201">
        <v>0</v>
      </c>
      <c r="N87" s="201">
        <v>29.05</v>
      </c>
      <c r="O87" s="201">
        <v>48.78</v>
      </c>
      <c r="P87" s="201">
        <v>55.86</v>
      </c>
      <c r="Q87" s="201">
        <v>2.89</v>
      </c>
      <c r="R87" s="201">
        <v>5.78</v>
      </c>
      <c r="S87" s="201">
        <v>0</v>
      </c>
      <c r="T87" s="201">
        <v>0</v>
      </c>
      <c r="U87" s="201">
        <v>228.52</v>
      </c>
      <c r="V87" s="201">
        <v>3.5</v>
      </c>
      <c r="W87" s="201">
        <v>7.87</v>
      </c>
      <c r="X87" s="201">
        <v>32.08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68.31</v>
      </c>
      <c r="AQ87" s="201">
        <v>22.07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86.69</v>
      </c>
      <c r="L88" s="201">
        <v>33.71</v>
      </c>
      <c r="M88" s="201">
        <v>0</v>
      </c>
      <c r="N88" s="201">
        <v>29.05</v>
      </c>
      <c r="O88" s="201">
        <v>48.78</v>
      </c>
      <c r="P88" s="201">
        <v>55.86</v>
      </c>
      <c r="Q88" s="201">
        <v>2.89</v>
      </c>
      <c r="R88" s="201">
        <v>5.78</v>
      </c>
      <c r="S88" s="201">
        <v>0</v>
      </c>
      <c r="T88" s="201">
        <v>0</v>
      </c>
      <c r="U88" s="201">
        <v>228.52</v>
      </c>
      <c r="V88" s="201">
        <v>3.5</v>
      </c>
      <c r="W88" s="201">
        <v>7.87</v>
      </c>
      <c r="X88" s="201">
        <v>32.08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68.31</v>
      </c>
      <c r="AQ88" s="201">
        <v>22.07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86.69</v>
      </c>
      <c r="L89" s="201">
        <v>33.71</v>
      </c>
      <c r="M89" s="201">
        <v>0</v>
      </c>
      <c r="N89" s="201">
        <v>29.05</v>
      </c>
      <c r="O89" s="201">
        <v>48.78</v>
      </c>
      <c r="P89" s="201">
        <v>55.86</v>
      </c>
      <c r="Q89" s="201">
        <v>2.89</v>
      </c>
      <c r="R89" s="201">
        <v>7.88</v>
      </c>
      <c r="S89" s="201">
        <v>0</v>
      </c>
      <c r="T89" s="201">
        <v>0</v>
      </c>
      <c r="U89" s="201">
        <v>228.52</v>
      </c>
      <c r="V89" s="201">
        <v>3.5</v>
      </c>
      <c r="W89" s="201">
        <v>7.87</v>
      </c>
      <c r="X89" s="201">
        <v>32.08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68.31</v>
      </c>
      <c r="AQ89" s="201">
        <v>22.07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86.69</v>
      </c>
      <c r="L90" s="201">
        <v>33.71</v>
      </c>
      <c r="M90" s="201">
        <v>0</v>
      </c>
      <c r="N90" s="201">
        <v>29.05</v>
      </c>
      <c r="O90" s="201">
        <v>48.78</v>
      </c>
      <c r="P90" s="201">
        <v>55.86</v>
      </c>
      <c r="Q90" s="201">
        <v>2.89</v>
      </c>
      <c r="R90" s="201">
        <v>7.88</v>
      </c>
      <c r="S90" s="201">
        <v>0</v>
      </c>
      <c r="T90" s="201">
        <v>0</v>
      </c>
      <c r="U90" s="201">
        <v>228.52</v>
      </c>
      <c r="V90" s="201">
        <v>3.5</v>
      </c>
      <c r="W90" s="201">
        <v>7.87</v>
      </c>
      <c r="X90" s="201">
        <v>32.08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68.31</v>
      </c>
      <c r="AQ90" s="201">
        <v>22.07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86.69</v>
      </c>
      <c r="L91" s="201">
        <v>33.71</v>
      </c>
      <c r="M91" s="201">
        <v>0</v>
      </c>
      <c r="N91" s="201">
        <v>29.05</v>
      </c>
      <c r="O91" s="201">
        <v>48.78</v>
      </c>
      <c r="P91" s="201">
        <v>55.86</v>
      </c>
      <c r="Q91" s="201">
        <v>2.89</v>
      </c>
      <c r="R91" s="201">
        <v>7.88</v>
      </c>
      <c r="S91" s="201">
        <v>0</v>
      </c>
      <c r="T91" s="201">
        <v>0</v>
      </c>
      <c r="U91" s="201">
        <v>234.77</v>
      </c>
      <c r="V91" s="201">
        <v>3.5</v>
      </c>
      <c r="W91" s="201">
        <v>7.87</v>
      </c>
      <c r="X91" s="201">
        <v>32.08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45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66.44</v>
      </c>
      <c r="AQ91" s="201">
        <v>21.46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86.69</v>
      </c>
      <c r="L92" s="201">
        <v>33.71</v>
      </c>
      <c r="M92" s="201">
        <v>0</v>
      </c>
      <c r="N92" s="201">
        <v>29.05</v>
      </c>
      <c r="O92" s="201">
        <v>48.78</v>
      </c>
      <c r="P92" s="201">
        <v>55.86</v>
      </c>
      <c r="Q92" s="201">
        <v>2.89</v>
      </c>
      <c r="R92" s="201">
        <v>7.88</v>
      </c>
      <c r="S92" s="201">
        <v>0</v>
      </c>
      <c r="T92" s="201">
        <v>0</v>
      </c>
      <c r="U92" s="201">
        <v>240.15</v>
      </c>
      <c r="V92" s="201">
        <v>3.5</v>
      </c>
      <c r="W92" s="201">
        <v>7.87</v>
      </c>
      <c r="X92" s="201">
        <v>32.08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45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66.44</v>
      </c>
      <c r="AQ92" s="201">
        <v>21.46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142.55000000000001</v>
      </c>
      <c r="L93" s="201">
        <v>33.71</v>
      </c>
      <c r="M93" s="201">
        <v>0</v>
      </c>
      <c r="N93" s="201">
        <v>29.05</v>
      </c>
      <c r="O93" s="201">
        <v>48.78</v>
      </c>
      <c r="P93" s="201">
        <v>55.86</v>
      </c>
      <c r="Q93" s="201">
        <v>5.03</v>
      </c>
      <c r="R93" s="201">
        <v>8.76</v>
      </c>
      <c r="S93" s="201">
        <v>0</v>
      </c>
      <c r="T93" s="201">
        <v>0</v>
      </c>
      <c r="U93" s="201">
        <v>240.68</v>
      </c>
      <c r="V93" s="201">
        <v>3.5</v>
      </c>
      <c r="W93" s="201">
        <v>7.87</v>
      </c>
      <c r="X93" s="201">
        <v>32.08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45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32.75</v>
      </c>
      <c r="AQ93" s="201">
        <v>11.56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134.85</v>
      </c>
      <c r="L94" s="201">
        <v>33.71</v>
      </c>
      <c r="M94" s="201">
        <v>0</v>
      </c>
      <c r="N94" s="201">
        <v>29.05</v>
      </c>
      <c r="O94" s="201">
        <v>48.78</v>
      </c>
      <c r="P94" s="201">
        <v>55.86</v>
      </c>
      <c r="Q94" s="201">
        <v>5.03</v>
      </c>
      <c r="R94" s="201">
        <v>8.76</v>
      </c>
      <c r="S94" s="201">
        <v>0</v>
      </c>
      <c r="T94" s="201">
        <v>0</v>
      </c>
      <c r="U94" s="201">
        <v>243.13</v>
      </c>
      <c r="V94" s="201">
        <v>3.5</v>
      </c>
      <c r="W94" s="201">
        <v>7.87</v>
      </c>
      <c r="X94" s="201">
        <v>32.08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45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32.75</v>
      </c>
      <c r="AQ94" s="201">
        <v>11.56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86.69</v>
      </c>
      <c r="L95" s="201">
        <v>33.71</v>
      </c>
      <c r="M95" s="201">
        <v>0</v>
      </c>
      <c r="N95" s="201">
        <v>29.05</v>
      </c>
      <c r="O95" s="201">
        <v>48.78</v>
      </c>
      <c r="P95" s="201">
        <v>55.86</v>
      </c>
      <c r="Q95" s="201">
        <v>2.78</v>
      </c>
      <c r="R95" s="201">
        <v>5.78</v>
      </c>
      <c r="S95" s="201">
        <v>0</v>
      </c>
      <c r="T95" s="201">
        <v>0</v>
      </c>
      <c r="U95" s="201">
        <v>243.65</v>
      </c>
      <c r="V95" s="201">
        <v>3.5</v>
      </c>
      <c r="W95" s="201">
        <v>7.87</v>
      </c>
      <c r="X95" s="201">
        <v>32.08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45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61.64</v>
      </c>
      <c r="AQ95" s="201">
        <v>11.56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86.69</v>
      </c>
      <c r="L96" s="201">
        <v>33.71</v>
      </c>
      <c r="M96" s="201">
        <v>0</v>
      </c>
      <c r="N96" s="201">
        <v>29.05</v>
      </c>
      <c r="O96" s="201">
        <v>48.78</v>
      </c>
      <c r="P96" s="201">
        <v>55.86</v>
      </c>
      <c r="Q96" s="201">
        <v>2.78</v>
      </c>
      <c r="R96" s="201">
        <v>5.78</v>
      </c>
      <c r="S96" s="201">
        <v>0</v>
      </c>
      <c r="T96" s="201">
        <v>0</v>
      </c>
      <c r="U96" s="201">
        <v>246.9</v>
      </c>
      <c r="V96" s="201">
        <v>3.5</v>
      </c>
      <c r="W96" s="201">
        <v>7.87</v>
      </c>
      <c r="X96" s="201">
        <v>32.08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45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61.64</v>
      </c>
      <c r="AQ96" s="201">
        <v>11.56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86.69</v>
      </c>
      <c r="L97" s="201">
        <v>33.71</v>
      </c>
      <c r="M97" s="201">
        <v>0</v>
      </c>
      <c r="N97" s="201">
        <v>29.05</v>
      </c>
      <c r="O97" s="201">
        <v>48.78</v>
      </c>
      <c r="P97" s="201">
        <v>55.86</v>
      </c>
      <c r="Q97" s="201">
        <v>2.78</v>
      </c>
      <c r="R97" s="201">
        <v>5.78</v>
      </c>
      <c r="S97" s="201">
        <v>0</v>
      </c>
      <c r="T97" s="201">
        <v>0</v>
      </c>
      <c r="U97" s="201">
        <v>247.44</v>
      </c>
      <c r="V97" s="201">
        <v>3.5</v>
      </c>
      <c r="W97" s="201">
        <v>7.87</v>
      </c>
      <c r="X97" s="201">
        <v>32.08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45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61.64</v>
      </c>
      <c r="AQ97" s="201">
        <v>11.56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86.69</v>
      </c>
      <c r="L98" s="201">
        <v>33.71</v>
      </c>
      <c r="M98" s="201">
        <v>0</v>
      </c>
      <c r="N98" s="201">
        <v>29.05</v>
      </c>
      <c r="O98" s="201">
        <v>48.78</v>
      </c>
      <c r="P98" s="201">
        <v>55.86</v>
      </c>
      <c r="Q98" s="201">
        <v>2.78</v>
      </c>
      <c r="R98" s="201">
        <v>5.78</v>
      </c>
      <c r="S98" s="201">
        <v>0</v>
      </c>
      <c r="T98" s="201">
        <v>0</v>
      </c>
      <c r="U98" s="201">
        <v>250.69</v>
      </c>
      <c r="V98" s="201">
        <v>3.5</v>
      </c>
      <c r="W98" s="201">
        <v>7.87</v>
      </c>
      <c r="X98" s="201">
        <v>32.08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45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61.64</v>
      </c>
      <c r="AQ98" s="201">
        <v>11.56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2.1306849999999962</v>
      </c>
      <c r="L99">
        <f t="shared" si="0"/>
        <v>0.82005499999999998</v>
      </c>
      <c r="M99">
        <f t="shared" si="0"/>
        <v>0</v>
      </c>
      <c r="N99">
        <f t="shared" si="0"/>
        <v>0.66015000000000057</v>
      </c>
      <c r="O99">
        <f t="shared" si="0"/>
        <v>1.1177900000000016</v>
      </c>
      <c r="P99">
        <f t="shared" si="0"/>
        <v>1.3471249999999968</v>
      </c>
      <c r="Q99">
        <f t="shared" si="0"/>
        <v>7.9279999999999823E-2</v>
      </c>
      <c r="R99">
        <f t="shared" si="0"/>
        <v>0.15980499999999978</v>
      </c>
      <c r="S99">
        <f t="shared" si="0"/>
        <v>0</v>
      </c>
      <c r="T99">
        <f t="shared" si="0"/>
        <v>0</v>
      </c>
      <c r="U99">
        <f t="shared" si="0"/>
        <v>5.5513225000000084</v>
      </c>
      <c r="V99">
        <f t="shared" si="0"/>
        <v>6.7915000000000017E-2</v>
      </c>
      <c r="W99">
        <f t="shared" si="0"/>
        <v>0.16940750000000002</v>
      </c>
      <c r="X99">
        <f t="shared" si="0"/>
        <v>0.73214999999999963</v>
      </c>
      <c r="Y99">
        <f t="shared" si="0"/>
        <v>0</v>
      </c>
      <c r="Z99">
        <f t="shared" si="0"/>
        <v>0</v>
      </c>
      <c r="AA99">
        <f t="shared" si="0"/>
        <v>0.19163999999999998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0.57898750000000021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1.1355049999999991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1.2802075000000006</v>
      </c>
      <c r="AQ99">
        <f t="shared" si="0"/>
        <v>0.37211249999999968</v>
      </c>
      <c r="AR99">
        <f t="shared" si="0"/>
        <v>0.28361249999999977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8.99</v>
      </c>
      <c r="L3" s="201">
        <v>317.38</v>
      </c>
      <c r="M3" s="201">
        <v>27.18</v>
      </c>
      <c r="N3" s="201">
        <v>35.1</v>
      </c>
      <c r="O3" s="201">
        <v>0</v>
      </c>
      <c r="P3" s="201">
        <v>36.35</v>
      </c>
      <c r="Q3" s="201">
        <v>6.08</v>
      </c>
      <c r="R3" s="201">
        <v>12.53</v>
      </c>
      <c r="S3" s="201">
        <v>0</v>
      </c>
      <c r="T3" s="201">
        <v>0</v>
      </c>
      <c r="U3" s="201">
        <v>51.37</v>
      </c>
      <c r="V3" s="201">
        <v>4.2300000000000004</v>
      </c>
      <c r="W3" s="201">
        <v>9.51</v>
      </c>
      <c r="X3" s="201">
        <v>43.46</v>
      </c>
      <c r="Y3" s="201">
        <v>0</v>
      </c>
      <c r="Z3">
        <v>0</v>
      </c>
      <c r="AA3" s="201">
        <v>10.01</v>
      </c>
      <c r="AB3" s="201">
        <v>0</v>
      </c>
      <c r="AC3" s="201">
        <v>0</v>
      </c>
      <c r="AD3" s="201">
        <v>0</v>
      </c>
      <c r="AE3" s="201">
        <v>28</v>
      </c>
      <c r="AF3" s="201">
        <v>0</v>
      </c>
      <c r="AG3" s="201">
        <v>0</v>
      </c>
      <c r="AH3" s="201">
        <v>0</v>
      </c>
      <c r="AI3" s="201">
        <v>50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75.08</v>
      </c>
      <c r="AQ3" s="201">
        <v>26.65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8.99</v>
      </c>
      <c r="L4" s="201">
        <v>317.38</v>
      </c>
      <c r="M4" s="201">
        <v>27.18</v>
      </c>
      <c r="N4" s="201">
        <v>35.1</v>
      </c>
      <c r="O4" s="201">
        <v>0</v>
      </c>
      <c r="P4" s="201">
        <v>36.35</v>
      </c>
      <c r="Q4" s="201">
        <v>6.08</v>
      </c>
      <c r="R4" s="201">
        <v>12.53</v>
      </c>
      <c r="S4" s="201">
        <v>0</v>
      </c>
      <c r="T4" s="201">
        <v>0</v>
      </c>
      <c r="U4" s="201">
        <v>51.37</v>
      </c>
      <c r="V4" s="201">
        <v>4.2300000000000004</v>
      </c>
      <c r="W4" s="201">
        <v>9.51</v>
      </c>
      <c r="X4" s="201">
        <v>43.82</v>
      </c>
      <c r="Y4" s="201">
        <v>0</v>
      </c>
      <c r="Z4">
        <v>0</v>
      </c>
      <c r="AA4" s="201">
        <v>10.01</v>
      </c>
      <c r="AB4" s="201">
        <v>0</v>
      </c>
      <c r="AC4" s="201">
        <v>0</v>
      </c>
      <c r="AD4" s="201">
        <v>0</v>
      </c>
      <c r="AE4" s="201">
        <v>28</v>
      </c>
      <c r="AF4" s="201">
        <v>0</v>
      </c>
      <c r="AG4" s="201">
        <v>0</v>
      </c>
      <c r="AH4" s="201">
        <v>0</v>
      </c>
      <c r="AI4" s="201">
        <v>50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75.08</v>
      </c>
      <c r="AQ4" s="201">
        <v>26.65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8.99</v>
      </c>
      <c r="L5" s="201">
        <v>317.38</v>
      </c>
      <c r="M5" s="201">
        <v>27.18</v>
      </c>
      <c r="N5" s="201">
        <v>35.1</v>
      </c>
      <c r="O5" s="201">
        <v>0</v>
      </c>
      <c r="P5" s="201">
        <v>36.35</v>
      </c>
      <c r="Q5" s="201">
        <v>6.29</v>
      </c>
      <c r="R5" s="201">
        <v>12.53</v>
      </c>
      <c r="S5" s="201">
        <v>0</v>
      </c>
      <c r="T5" s="201">
        <v>0</v>
      </c>
      <c r="U5" s="201">
        <v>51.37</v>
      </c>
      <c r="V5" s="201">
        <v>4.2300000000000004</v>
      </c>
      <c r="W5" s="201">
        <v>9.51</v>
      </c>
      <c r="X5" s="201">
        <v>43.82</v>
      </c>
      <c r="Y5" s="201">
        <v>0</v>
      </c>
      <c r="Z5">
        <v>0</v>
      </c>
      <c r="AA5" s="201">
        <v>10.01</v>
      </c>
      <c r="AB5" s="201">
        <v>0</v>
      </c>
      <c r="AC5" s="201">
        <v>0</v>
      </c>
      <c r="AD5" s="201">
        <v>0</v>
      </c>
      <c r="AE5" s="201">
        <v>28</v>
      </c>
      <c r="AF5" s="201">
        <v>0</v>
      </c>
      <c r="AG5" s="201">
        <v>0</v>
      </c>
      <c r="AH5" s="201">
        <v>0</v>
      </c>
      <c r="AI5" s="201">
        <v>50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75.08</v>
      </c>
      <c r="AQ5" s="201">
        <v>26.65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8.99</v>
      </c>
      <c r="L6" s="201">
        <v>250.44</v>
      </c>
      <c r="M6" s="201">
        <v>27.18</v>
      </c>
      <c r="N6" s="201">
        <v>35.1</v>
      </c>
      <c r="O6" s="201">
        <v>0</v>
      </c>
      <c r="P6" s="201">
        <v>36.35</v>
      </c>
      <c r="Q6" s="201">
        <v>6.08</v>
      </c>
      <c r="R6" s="201">
        <v>12.53</v>
      </c>
      <c r="S6" s="201">
        <v>0</v>
      </c>
      <c r="T6" s="201">
        <v>0</v>
      </c>
      <c r="U6" s="201">
        <v>51.37</v>
      </c>
      <c r="V6" s="201">
        <v>4.2300000000000004</v>
      </c>
      <c r="W6" s="201">
        <v>9.51</v>
      </c>
      <c r="X6" s="201">
        <v>43.82</v>
      </c>
      <c r="Y6" s="201">
        <v>0</v>
      </c>
      <c r="Z6">
        <v>0</v>
      </c>
      <c r="AA6" s="201">
        <v>10.01</v>
      </c>
      <c r="AB6" s="201">
        <v>0</v>
      </c>
      <c r="AC6" s="201">
        <v>0</v>
      </c>
      <c r="AD6" s="201">
        <v>0</v>
      </c>
      <c r="AE6" s="201">
        <v>28</v>
      </c>
      <c r="AF6" s="201">
        <v>0</v>
      </c>
      <c r="AG6" s="201">
        <v>0</v>
      </c>
      <c r="AH6" s="201">
        <v>0</v>
      </c>
      <c r="AI6" s="201">
        <v>50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75.08</v>
      </c>
      <c r="AQ6" s="201">
        <v>26.65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8.99</v>
      </c>
      <c r="L7" s="201">
        <v>221.54</v>
      </c>
      <c r="M7" s="201">
        <v>27.18</v>
      </c>
      <c r="N7" s="201">
        <v>35.1</v>
      </c>
      <c r="O7" s="201">
        <v>0</v>
      </c>
      <c r="P7" s="201">
        <v>36.35</v>
      </c>
      <c r="Q7" s="201">
        <v>6.08</v>
      </c>
      <c r="R7" s="201">
        <v>12.53</v>
      </c>
      <c r="S7" s="201">
        <v>0</v>
      </c>
      <c r="T7" s="201">
        <v>0</v>
      </c>
      <c r="U7" s="201">
        <v>51.37</v>
      </c>
      <c r="V7" s="201">
        <v>4.2300000000000004</v>
      </c>
      <c r="W7" s="201">
        <v>9.51</v>
      </c>
      <c r="X7" s="201">
        <v>43.82</v>
      </c>
      <c r="Y7" s="201">
        <v>0</v>
      </c>
      <c r="Z7">
        <v>0</v>
      </c>
      <c r="AA7" s="201">
        <v>10.01</v>
      </c>
      <c r="AB7" s="201">
        <v>0</v>
      </c>
      <c r="AC7" s="201">
        <v>0</v>
      </c>
      <c r="AD7" s="201">
        <v>0</v>
      </c>
      <c r="AE7" s="201">
        <v>28</v>
      </c>
      <c r="AF7" s="201">
        <v>0</v>
      </c>
      <c r="AG7" s="201">
        <v>0</v>
      </c>
      <c r="AH7" s="201">
        <v>0</v>
      </c>
      <c r="AI7" s="201">
        <v>50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75.08</v>
      </c>
      <c r="AQ7" s="201">
        <v>26.65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8.99</v>
      </c>
      <c r="L8" s="201">
        <v>211.91</v>
      </c>
      <c r="M8" s="201">
        <v>27.18</v>
      </c>
      <c r="N8" s="201">
        <v>35.1</v>
      </c>
      <c r="O8" s="201">
        <v>0</v>
      </c>
      <c r="P8" s="201">
        <v>36.35</v>
      </c>
      <c r="Q8" s="201">
        <v>6.08</v>
      </c>
      <c r="R8" s="201">
        <v>12.53</v>
      </c>
      <c r="S8" s="201">
        <v>0</v>
      </c>
      <c r="T8" s="201">
        <v>0</v>
      </c>
      <c r="U8" s="201">
        <v>51.37</v>
      </c>
      <c r="V8" s="201">
        <v>4.2300000000000004</v>
      </c>
      <c r="W8" s="201">
        <v>9.51</v>
      </c>
      <c r="X8" s="201">
        <v>43.82</v>
      </c>
      <c r="Y8" s="201">
        <v>0</v>
      </c>
      <c r="Z8">
        <v>0</v>
      </c>
      <c r="AA8" s="201">
        <v>10.01</v>
      </c>
      <c r="AB8" s="201">
        <v>0</v>
      </c>
      <c r="AC8" s="201">
        <v>0</v>
      </c>
      <c r="AD8" s="201">
        <v>0</v>
      </c>
      <c r="AE8" s="201">
        <v>28</v>
      </c>
      <c r="AF8" s="201">
        <v>0</v>
      </c>
      <c r="AG8" s="201">
        <v>0</v>
      </c>
      <c r="AH8" s="201">
        <v>0</v>
      </c>
      <c r="AI8" s="201">
        <v>50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75.08</v>
      </c>
      <c r="AQ8" s="201">
        <v>26.65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8.99</v>
      </c>
      <c r="L9" s="201">
        <v>173.38</v>
      </c>
      <c r="M9" s="201">
        <v>27.18</v>
      </c>
      <c r="N9" s="201">
        <v>35.1</v>
      </c>
      <c r="O9" s="201">
        <v>0</v>
      </c>
      <c r="P9" s="201">
        <v>36.35</v>
      </c>
      <c r="Q9" s="201">
        <v>6.08</v>
      </c>
      <c r="R9" s="201">
        <v>12.53</v>
      </c>
      <c r="S9" s="201">
        <v>0</v>
      </c>
      <c r="T9" s="201">
        <v>0</v>
      </c>
      <c r="U9" s="201">
        <v>51.37</v>
      </c>
      <c r="V9" s="201">
        <v>4.2300000000000004</v>
      </c>
      <c r="W9" s="201">
        <v>9.51</v>
      </c>
      <c r="X9" s="201">
        <v>43.82</v>
      </c>
      <c r="Y9" s="201">
        <v>0</v>
      </c>
      <c r="Z9">
        <v>0</v>
      </c>
      <c r="AA9" s="201">
        <v>9.6</v>
      </c>
      <c r="AB9" s="201">
        <v>0</v>
      </c>
      <c r="AC9" s="201">
        <v>0</v>
      </c>
      <c r="AD9" s="201">
        <v>0</v>
      </c>
      <c r="AE9" s="201">
        <v>28</v>
      </c>
      <c r="AF9" s="201">
        <v>0</v>
      </c>
      <c r="AG9" s="201">
        <v>0</v>
      </c>
      <c r="AH9" s="201">
        <v>0</v>
      </c>
      <c r="AI9" s="201">
        <v>50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75.08</v>
      </c>
      <c r="AQ9" s="201">
        <v>26.65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8.99</v>
      </c>
      <c r="L10" s="201">
        <v>173.38</v>
      </c>
      <c r="M10" s="201">
        <v>27.18</v>
      </c>
      <c r="N10" s="201">
        <v>35.1</v>
      </c>
      <c r="O10" s="201">
        <v>0</v>
      </c>
      <c r="P10" s="201">
        <v>36.35</v>
      </c>
      <c r="Q10" s="201">
        <v>6.08</v>
      </c>
      <c r="R10" s="201">
        <v>12.53</v>
      </c>
      <c r="S10" s="201">
        <v>0</v>
      </c>
      <c r="T10" s="201">
        <v>0</v>
      </c>
      <c r="U10" s="201">
        <v>51.37</v>
      </c>
      <c r="V10" s="201">
        <v>4.2300000000000004</v>
      </c>
      <c r="W10" s="201">
        <v>9.51</v>
      </c>
      <c r="X10" s="201">
        <v>43.82</v>
      </c>
      <c r="Y10" s="201">
        <v>0</v>
      </c>
      <c r="Z10">
        <v>0</v>
      </c>
      <c r="AA10" s="201">
        <v>9.6</v>
      </c>
      <c r="AB10" s="201">
        <v>0</v>
      </c>
      <c r="AC10" s="201">
        <v>0</v>
      </c>
      <c r="AD10" s="201">
        <v>0</v>
      </c>
      <c r="AE10" s="201">
        <v>28</v>
      </c>
      <c r="AF10" s="201">
        <v>0</v>
      </c>
      <c r="AG10" s="201">
        <v>0</v>
      </c>
      <c r="AH10" s="201">
        <v>0</v>
      </c>
      <c r="AI10" s="201">
        <v>50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75.08</v>
      </c>
      <c r="AQ10" s="201">
        <v>26.65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8.99</v>
      </c>
      <c r="L11" s="201">
        <v>169.49</v>
      </c>
      <c r="M11" s="201">
        <v>27.18</v>
      </c>
      <c r="N11" s="201">
        <v>35.1</v>
      </c>
      <c r="O11" s="201">
        <v>0</v>
      </c>
      <c r="P11" s="201">
        <v>36.35</v>
      </c>
      <c r="Q11" s="201">
        <v>6.08</v>
      </c>
      <c r="R11" s="201">
        <v>12.53</v>
      </c>
      <c r="S11" s="201">
        <v>0</v>
      </c>
      <c r="T11" s="201">
        <v>0</v>
      </c>
      <c r="U11" s="201">
        <v>51.37</v>
      </c>
      <c r="V11" s="201">
        <v>4.2300000000000004</v>
      </c>
      <c r="W11" s="201">
        <v>9.51</v>
      </c>
      <c r="X11" s="201">
        <v>43.82</v>
      </c>
      <c r="Y11" s="201">
        <v>0</v>
      </c>
      <c r="Z11">
        <v>0</v>
      </c>
      <c r="AA11" s="201">
        <v>9.6</v>
      </c>
      <c r="AB11" s="201">
        <v>0</v>
      </c>
      <c r="AC11" s="201">
        <v>0</v>
      </c>
      <c r="AD11" s="201">
        <v>0</v>
      </c>
      <c r="AE11" s="201">
        <v>28</v>
      </c>
      <c r="AF11" s="201">
        <v>0</v>
      </c>
      <c r="AG11" s="201">
        <v>0</v>
      </c>
      <c r="AH11" s="201">
        <v>0</v>
      </c>
      <c r="AI11" s="201">
        <v>57.72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75.08</v>
      </c>
      <c r="AQ11" s="201">
        <v>26.65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8.99</v>
      </c>
      <c r="L12" s="201">
        <v>169.49</v>
      </c>
      <c r="M12" s="201">
        <v>27.18</v>
      </c>
      <c r="N12" s="201">
        <v>35.1</v>
      </c>
      <c r="O12" s="201">
        <v>0</v>
      </c>
      <c r="P12" s="201">
        <v>36.35</v>
      </c>
      <c r="Q12" s="201">
        <v>6.08</v>
      </c>
      <c r="R12" s="201">
        <v>12.53</v>
      </c>
      <c r="S12" s="201">
        <v>0</v>
      </c>
      <c r="T12" s="201">
        <v>0</v>
      </c>
      <c r="U12" s="201">
        <v>51.37</v>
      </c>
      <c r="V12" s="201">
        <v>4.2300000000000004</v>
      </c>
      <c r="W12" s="201">
        <v>9.51</v>
      </c>
      <c r="X12" s="201">
        <v>43.82</v>
      </c>
      <c r="Y12" s="201">
        <v>0</v>
      </c>
      <c r="Z12">
        <v>0</v>
      </c>
      <c r="AA12" s="201">
        <v>9.6</v>
      </c>
      <c r="AB12" s="201">
        <v>0</v>
      </c>
      <c r="AC12" s="201">
        <v>0</v>
      </c>
      <c r="AD12" s="201">
        <v>0</v>
      </c>
      <c r="AE12" s="201">
        <v>28</v>
      </c>
      <c r="AF12" s="201">
        <v>0</v>
      </c>
      <c r="AG12" s="201">
        <v>0</v>
      </c>
      <c r="AH12" s="201">
        <v>0</v>
      </c>
      <c r="AI12" s="201">
        <v>57.72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75.08</v>
      </c>
      <c r="AQ12" s="201">
        <v>26.65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8.99</v>
      </c>
      <c r="L13" s="201">
        <v>154.11000000000001</v>
      </c>
      <c r="M13" s="201">
        <v>27.18</v>
      </c>
      <c r="N13" s="201">
        <v>35.1</v>
      </c>
      <c r="O13" s="201">
        <v>0</v>
      </c>
      <c r="P13" s="201">
        <v>36.35</v>
      </c>
      <c r="Q13" s="201">
        <v>6.08</v>
      </c>
      <c r="R13" s="201">
        <v>12.53</v>
      </c>
      <c r="S13" s="201">
        <v>0</v>
      </c>
      <c r="T13" s="201">
        <v>0</v>
      </c>
      <c r="U13" s="201">
        <v>51.37</v>
      </c>
      <c r="V13" s="201">
        <v>4.2300000000000004</v>
      </c>
      <c r="W13" s="201">
        <v>9.51</v>
      </c>
      <c r="X13" s="201">
        <v>43.82</v>
      </c>
      <c r="Y13" s="201">
        <v>0</v>
      </c>
      <c r="Z13">
        <v>0</v>
      </c>
      <c r="AA13" s="201">
        <v>9.6</v>
      </c>
      <c r="AB13" s="201">
        <v>0</v>
      </c>
      <c r="AC13" s="201">
        <v>0</v>
      </c>
      <c r="AD13" s="201">
        <v>0</v>
      </c>
      <c r="AE13" s="201">
        <v>28</v>
      </c>
      <c r="AF13" s="201">
        <v>0</v>
      </c>
      <c r="AG13" s="201">
        <v>0</v>
      </c>
      <c r="AH13" s="201">
        <v>0</v>
      </c>
      <c r="AI13" s="201">
        <v>57.72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75.08</v>
      </c>
      <c r="AQ13" s="201">
        <v>26.65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8.99</v>
      </c>
      <c r="L14" s="201">
        <v>125.22</v>
      </c>
      <c r="M14" s="201">
        <v>27.18</v>
      </c>
      <c r="N14" s="201">
        <v>35.1</v>
      </c>
      <c r="O14" s="201">
        <v>0</v>
      </c>
      <c r="P14" s="201">
        <v>36.35</v>
      </c>
      <c r="Q14" s="201">
        <v>6.08</v>
      </c>
      <c r="R14" s="201">
        <v>12.53</v>
      </c>
      <c r="S14" s="201">
        <v>0</v>
      </c>
      <c r="T14" s="201">
        <v>0</v>
      </c>
      <c r="U14" s="201">
        <v>51.37</v>
      </c>
      <c r="V14" s="201">
        <v>4.2300000000000004</v>
      </c>
      <c r="W14" s="201">
        <v>9.51</v>
      </c>
      <c r="X14" s="201">
        <v>43.82</v>
      </c>
      <c r="Y14" s="201">
        <v>0</v>
      </c>
      <c r="Z14">
        <v>0</v>
      </c>
      <c r="AA14" s="201">
        <v>9.6</v>
      </c>
      <c r="AB14" s="201">
        <v>0</v>
      </c>
      <c r="AC14" s="201">
        <v>0</v>
      </c>
      <c r="AD14" s="201">
        <v>0</v>
      </c>
      <c r="AE14" s="201">
        <v>28</v>
      </c>
      <c r="AF14" s="201">
        <v>0</v>
      </c>
      <c r="AG14" s="201">
        <v>0</v>
      </c>
      <c r="AH14" s="201">
        <v>0</v>
      </c>
      <c r="AI14" s="201">
        <v>57.72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75.08</v>
      </c>
      <c r="AQ14" s="201">
        <v>26.65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9.11</v>
      </c>
      <c r="L15" s="201">
        <v>96.32</v>
      </c>
      <c r="M15" s="201">
        <v>27.18</v>
      </c>
      <c r="N15" s="201">
        <v>35.1</v>
      </c>
      <c r="O15" s="201">
        <v>0</v>
      </c>
      <c r="P15" s="201">
        <v>36.35</v>
      </c>
      <c r="Q15" s="201">
        <v>6.08</v>
      </c>
      <c r="R15" s="201">
        <v>12.53</v>
      </c>
      <c r="S15" s="201">
        <v>0</v>
      </c>
      <c r="T15" s="201">
        <v>0</v>
      </c>
      <c r="U15" s="201">
        <v>51.37</v>
      </c>
      <c r="V15" s="201">
        <v>4.2300000000000004</v>
      </c>
      <c r="W15" s="201">
        <v>9.6300000000000008</v>
      </c>
      <c r="X15" s="201">
        <v>43.83</v>
      </c>
      <c r="Y15" s="201">
        <v>0</v>
      </c>
      <c r="Z15">
        <v>0</v>
      </c>
      <c r="AA15" s="201">
        <v>9.6</v>
      </c>
      <c r="AB15" s="201">
        <v>0</v>
      </c>
      <c r="AC15" s="201">
        <v>0</v>
      </c>
      <c r="AD15" s="201">
        <v>0</v>
      </c>
      <c r="AE15" s="201">
        <v>28</v>
      </c>
      <c r="AF15" s="201">
        <v>0</v>
      </c>
      <c r="AG15" s="201">
        <v>0</v>
      </c>
      <c r="AH15" s="201">
        <v>0</v>
      </c>
      <c r="AI15" s="201">
        <v>57.72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75.08</v>
      </c>
      <c r="AQ15" s="201">
        <v>26.65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8.99</v>
      </c>
      <c r="L16" s="201">
        <v>96.32</v>
      </c>
      <c r="M16" s="201">
        <v>27.18</v>
      </c>
      <c r="N16" s="201">
        <v>35.1</v>
      </c>
      <c r="O16" s="201">
        <v>0</v>
      </c>
      <c r="P16" s="201">
        <v>36.35</v>
      </c>
      <c r="Q16" s="201">
        <v>6.08</v>
      </c>
      <c r="R16" s="201">
        <v>12.53</v>
      </c>
      <c r="S16" s="201">
        <v>0</v>
      </c>
      <c r="T16" s="201">
        <v>0</v>
      </c>
      <c r="U16" s="201">
        <v>51.37</v>
      </c>
      <c r="V16" s="201">
        <v>4.2300000000000004</v>
      </c>
      <c r="W16" s="201">
        <v>9.51</v>
      </c>
      <c r="X16" s="201">
        <v>43.83</v>
      </c>
      <c r="Y16" s="201">
        <v>0</v>
      </c>
      <c r="Z16">
        <v>0</v>
      </c>
      <c r="AA16" s="201">
        <v>9.6</v>
      </c>
      <c r="AB16" s="201">
        <v>0</v>
      </c>
      <c r="AC16" s="201">
        <v>0</v>
      </c>
      <c r="AD16" s="201">
        <v>0</v>
      </c>
      <c r="AE16" s="201">
        <v>28</v>
      </c>
      <c r="AF16" s="201">
        <v>0</v>
      </c>
      <c r="AG16" s="201">
        <v>0</v>
      </c>
      <c r="AH16" s="201">
        <v>0</v>
      </c>
      <c r="AI16" s="201">
        <v>57.72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75.08</v>
      </c>
      <c r="AQ16" s="201">
        <v>26.65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4.82</v>
      </c>
      <c r="L17" s="201">
        <v>69.069999999999993</v>
      </c>
      <c r="M17" s="201">
        <v>27.18</v>
      </c>
      <c r="N17" s="201">
        <v>35.1</v>
      </c>
      <c r="O17" s="201">
        <v>0</v>
      </c>
      <c r="P17" s="201">
        <v>36.35</v>
      </c>
      <c r="Q17" s="201">
        <v>6.08</v>
      </c>
      <c r="R17" s="201">
        <v>12.53</v>
      </c>
      <c r="S17" s="201">
        <v>0</v>
      </c>
      <c r="T17" s="201">
        <v>0</v>
      </c>
      <c r="U17" s="201">
        <v>51.37</v>
      </c>
      <c r="V17" s="201">
        <v>4.2300000000000004</v>
      </c>
      <c r="W17" s="201">
        <v>9.51</v>
      </c>
      <c r="X17" s="201">
        <v>43.83</v>
      </c>
      <c r="Y17" s="201">
        <v>0</v>
      </c>
      <c r="Z17">
        <v>0</v>
      </c>
      <c r="AA17" s="201">
        <v>9.6</v>
      </c>
      <c r="AB17" s="201">
        <v>0</v>
      </c>
      <c r="AC17" s="201">
        <v>0</v>
      </c>
      <c r="AD17" s="201">
        <v>0</v>
      </c>
      <c r="AE17" s="201">
        <v>28</v>
      </c>
      <c r="AF17" s="201">
        <v>0</v>
      </c>
      <c r="AG17" s="201">
        <v>0</v>
      </c>
      <c r="AH17" s="201">
        <v>0</v>
      </c>
      <c r="AI17" s="201">
        <v>57.72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75.08</v>
      </c>
      <c r="AQ17" s="201">
        <v>26.65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4.84</v>
      </c>
      <c r="L18" s="201">
        <v>69.069999999999993</v>
      </c>
      <c r="M18" s="201">
        <v>27.18</v>
      </c>
      <c r="N18" s="201">
        <v>35.1</v>
      </c>
      <c r="O18" s="201">
        <v>0</v>
      </c>
      <c r="P18" s="201">
        <v>36.35</v>
      </c>
      <c r="Q18" s="201">
        <v>6.08</v>
      </c>
      <c r="R18" s="201">
        <v>12.53</v>
      </c>
      <c r="S18" s="201">
        <v>0</v>
      </c>
      <c r="T18" s="201">
        <v>0</v>
      </c>
      <c r="U18" s="201">
        <v>51.37</v>
      </c>
      <c r="V18" s="201">
        <v>4.2300000000000004</v>
      </c>
      <c r="W18" s="201">
        <v>9.51</v>
      </c>
      <c r="X18" s="201">
        <v>43.83</v>
      </c>
      <c r="Y18" s="201">
        <v>0</v>
      </c>
      <c r="Z18">
        <v>0</v>
      </c>
      <c r="AA18" s="201">
        <v>9.6</v>
      </c>
      <c r="AB18" s="201">
        <v>0</v>
      </c>
      <c r="AC18" s="201">
        <v>0</v>
      </c>
      <c r="AD18" s="201">
        <v>0</v>
      </c>
      <c r="AE18" s="201">
        <v>28</v>
      </c>
      <c r="AF18" s="201">
        <v>0</v>
      </c>
      <c r="AG18" s="201">
        <v>0</v>
      </c>
      <c r="AH18" s="201">
        <v>0</v>
      </c>
      <c r="AI18" s="201">
        <v>57.72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75.08</v>
      </c>
      <c r="AQ18" s="201">
        <v>26.65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4.84</v>
      </c>
      <c r="L19" s="201">
        <v>69.069999999999993</v>
      </c>
      <c r="M19" s="201">
        <v>27.18</v>
      </c>
      <c r="N19" s="201">
        <v>35.1</v>
      </c>
      <c r="O19" s="201">
        <v>0</v>
      </c>
      <c r="P19" s="201">
        <v>36.35</v>
      </c>
      <c r="Q19" s="201">
        <v>1.93</v>
      </c>
      <c r="R19" s="201">
        <v>6.74</v>
      </c>
      <c r="S19" s="201">
        <v>0</v>
      </c>
      <c r="T19" s="201">
        <v>0</v>
      </c>
      <c r="U19" s="201">
        <v>51.37</v>
      </c>
      <c r="V19" s="201">
        <v>4.2300000000000004</v>
      </c>
      <c r="W19" s="201">
        <v>9.51</v>
      </c>
      <c r="X19" s="201">
        <v>43.83</v>
      </c>
      <c r="Y19" s="201">
        <v>0</v>
      </c>
      <c r="Z19">
        <v>0</v>
      </c>
      <c r="AA19" s="201">
        <v>9.6</v>
      </c>
      <c r="AB19" s="201">
        <v>0</v>
      </c>
      <c r="AC19" s="201">
        <v>0</v>
      </c>
      <c r="AD19" s="201">
        <v>0</v>
      </c>
      <c r="AE19" s="201">
        <v>28</v>
      </c>
      <c r="AF19" s="201">
        <v>0</v>
      </c>
      <c r="AG19" s="201">
        <v>0</v>
      </c>
      <c r="AH19" s="201">
        <v>0</v>
      </c>
      <c r="AI19" s="201">
        <v>57.72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75.08</v>
      </c>
      <c r="AQ19" s="201">
        <v>7.72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4.84</v>
      </c>
      <c r="L20" s="201">
        <v>69.069999999999993</v>
      </c>
      <c r="M20" s="201">
        <v>27.18</v>
      </c>
      <c r="N20" s="201">
        <v>35.1</v>
      </c>
      <c r="O20" s="201">
        <v>0</v>
      </c>
      <c r="P20" s="201">
        <v>36.35</v>
      </c>
      <c r="Q20" s="201">
        <v>1.93</v>
      </c>
      <c r="R20" s="201">
        <v>6.74</v>
      </c>
      <c r="S20" s="201">
        <v>0</v>
      </c>
      <c r="T20" s="201">
        <v>0</v>
      </c>
      <c r="U20" s="201">
        <v>51.37</v>
      </c>
      <c r="V20" s="201">
        <v>4.2300000000000004</v>
      </c>
      <c r="W20" s="201">
        <v>9.51</v>
      </c>
      <c r="X20" s="201">
        <v>43.83</v>
      </c>
      <c r="Y20" s="201">
        <v>0</v>
      </c>
      <c r="Z20">
        <v>0</v>
      </c>
      <c r="AA20" s="201">
        <v>9.6</v>
      </c>
      <c r="AB20" s="201">
        <v>0</v>
      </c>
      <c r="AC20" s="201">
        <v>0</v>
      </c>
      <c r="AD20" s="201">
        <v>0</v>
      </c>
      <c r="AE20" s="201">
        <v>28</v>
      </c>
      <c r="AF20" s="201">
        <v>0</v>
      </c>
      <c r="AG20" s="201">
        <v>0</v>
      </c>
      <c r="AH20" s="201">
        <v>0</v>
      </c>
      <c r="AI20" s="201">
        <v>57.72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75.08</v>
      </c>
      <c r="AQ20" s="201">
        <v>7.72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4.84</v>
      </c>
      <c r="L21" s="201">
        <v>69.069999999999993</v>
      </c>
      <c r="M21" s="201">
        <v>27.18</v>
      </c>
      <c r="N21" s="201">
        <v>35.1</v>
      </c>
      <c r="O21" s="201">
        <v>0</v>
      </c>
      <c r="P21" s="201">
        <v>36.35</v>
      </c>
      <c r="Q21" s="201">
        <v>3.62</v>
      </c>
      <c r="R21" s="201">
        <v>6.86</v>
      </c>
      <c r="S21" s="201">
        <v>0</v>
      </c>
      <c r="T21" s="201">
        <v>0</v>
      </c>
      <c r="U21" s="201">
        <v>51.37</v>
      </c>
      <c r="V21" s="201">
        <v>4.2300000000000004</v>
      </c>
      <c r="W21" s="201">
        <v>9.51</v>
      </c>
      <c r="X21" s="201">
        <v>43.83</v>
      </c>
      <c r="Y21" s="201">
        <v>0</v>
      </c>
      <c r="Z21">
        <v>0</v>
      </c>
      <c r="AA21" s="201">
        <v>9.6</v>
      </c>
      <c r="AB21" s="201">
        <v>0</v>
      </c>
      <c r="AC21" s="201">
        <v>0</v>
      </c>
      <c r="AD21" s="201">
        <v>0</v>
      </c>
      <c r="AE21" s="201">
        <v>28</v>
      </c>
      <c r="AF21" s="201">
        <v>0</v>
      </c>
      <c r="AG21" s="201">
        <v>0</v>
      </c>
      <c r="AH21" s="201">
        <v>0</v>
      </c>
      <c r="AI21" s="201">
        <v>57.72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19.260000000000002</v>
      </c>
      <c r="AQ21" s="201">
        <v>7.72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4.84</v>
      </c>
      <c r="L22" s="201">
        <v>69.069999999999993</v>
      </c>
      <c r="M22" s="201">
        <v>27.18</v>
      </c>
      <c r="N22" s="201">
        <v>35.1</v>
      </c>
      <c r="O22" s="201">
        <v>0</v>
      </c>
      <c r="P22" s="201">
        <v>36.35</v>
      </c>
      <c r="Q22" s="201">
        <v>3.62</v>
      </c>
      <c r="R22" s="201">
        <v>6.86</v>
      </c>
      <c r="S22" s="201">
        <v>0</v>
      </c>
      <c r="T22" s="201">
        <v>0</v>
      </c>
      <c r="U22" s="201">
        <v>51.37</v>
      </c>
      <c r="V22" s="201">
        <v>4.2300000000000004</v>
      </c>
      <c r="W22" s="201">
        <v>9.51</v>
      </c>
      <c r="X22" s="201">
        <v>43.83</v>
      </c>
      <c r="Y22" s="201">
        <v>0</v>
      </c>
      <c r="Z22">
        <v>0</v>
      </c>
      <c r="AA22" s="201">
        <v>9.6</v>
      </c>
      <c r="AB22" s="201">
        <v>0</v>
      </c>
      <c r="AC22" s="201">
        <v>0</v>
      </c>
      <c r="AD22" s="201">
        <v>0</v>
      </c>
      <c r="AE22" s="201">
        <v>28</v>
      </c>
      <c r="AF22" s="201">
        <v>0</v>
      </c>
      <c r="AG22" s="201">
        <v>0</v>
      </c>
      <c r="AH22" s="201">
        <v>0</v>
      </c>
      <c r="AI22" s="201">
        <v>57.72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19.260000000000002</v>
      </c>
      <c r="AQ22" s="201">
        <v>7.72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4.84</v>
      </c>
      <c r="L23" s="201">
        <v>69.069999999999993</v>
      </c>
      <c r="M23" s="201">
        <v>27.18</v>
      </c>
      <c r="N23" s="201">
        <v>35.1</v>
      </c>
      <c r="O23" s="201">
        <v>0</v>
      </c>
      <c r="P23" s="201">
        <v>36.35</v>
      </c>
      <c r="Q23" s="201">
        <v>3.62</v>
      </c>
      <c r="R23" s="201">
        <v>6.86</v>
      </c>
      <c r="S23" s="201">
        <v>0</v>
      </c>
      <c r="T23" s="201">
        <v>0</v>
      </c>
      <c r="U23" s="201">
        <v>51.37</v>
      </c>
      <c r="V23" s="201">
        <v>4.2300000000000004</v>
      </c>
      <c r="W23" s="201">
        <v>9.51</v>
      </c>
      <c r="X23" s="201">
        <v>43.83</v>
      </c>
      <c r="Y23" s="201">
        <v>0</v>
      </c>
      <c r="Z23">
        <v>0</v>
      </c>
      <c r="AA23" s="201">
        <v>9.6</v>
      </c>
      <c r="AB23" s="201">
        <v>0</v>
      </c>
      <c r="AC23" s="201">
        <v>0</v>
      </c>
      <c r="AD23" s="201">
        <v>0</v>
      </c>
      <c r="AE23" s="201">
        <v>28</v>
      </c>
      <c r="AF23" s="201">
        <v>0</v>
      </c>
      <c r="AG23" s="201">
        <v>0</v>
      </c>
      <c r="AH23" s="201">
        <v>0</v>
      </c>
      <c r="AI23" s="201">
        <v>58.53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19.260000000000002</v>
      </c>
      <c r="AQ23" s="201">
        <v>17.64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4.84</v>
      </c>
      <c r="L24" s="201">
        <v>69.069999999999993</v>
      </c>
      <c r="M24" s="201">
        <v>27.18</v>
      </c>
      <c r="N24" s="201">
        <v>35.1</v>
      </c>
      <c r="O24" s="201">
        <v>0</v>
      </c>
      <c r="P24" s="201">
        <v>36.35</v>
      </c>
      <c r="Q24" s="201">
        <v>3.62</v>
      </c>
      <c r="R24" s="201">
        <v>6.86</v>
      </c>
      <c r="S24" s="201">
        <v>0</v>
      </c>
      <c r="T24" s="201">
        <v>0</v>
      </c>
      <c r="U24" s="201">
        <v>51.37</v>
      </c>
      <c r="V24" s="201">
        <v>4.2300000000000004</v>
      </c>
      <c r="W24" s="201">
        <v>9.51</v>
      </c>
      <c r="X24" s="201">
        <v>43.83</v>
      </c>
      <c r="Y24" s="201">
        <v>0</v>
      </c>
      <c r="Z24">
        <v>0</v>
      </c>
      <c r="AA24" s="201">
        <v>9.6</v>
      </c>
      <c r="AB24" s="201">
        <v>0</v>
      </c>
      <c r="AC24" s="201">
        <v>0</v>
      </c>
      <c r="AD24" s="201">
        <v>0</v>
      </c>
      <c r="AE24" s="201">
        <v>28</v>
      </c>
      <c r="AF24" s="201">
        <v>0</v>
      </c>
      <c r="AG24" s="201">
        <v>0</v>
      </c>
      <c r="AH24" s="201">
        <v>0</v>
      </c>
      <c r="AI24" s="201">
        <v>58.53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19.260000000000002</v>
      </c>
      <c r="AQ24" s="201">
        <v>17.64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4.96</v>
      </c>
      <c r="L25" s="201">
        <v>69.069999999999993</v>
      </c>
      <c r="M25" s="201">
        <v>27.18</v>
      </c>
      <c r="N25" s="201">
        <v>35.1</v>
      </c>
      <c r="O25" s="201">
        <v>0</v>
      </c>
      <c r="P25" s="201">
        <v>36.35</v>
      </c>
      <c r="Q25" s="201">
        <v>3.62</v>
      </c>
      <c r="R25" s="201">
        <v>6.96</v>
      </c>
      <c r="S25" s="201">
        <v>0</v>
      </c>
      <c r="T25" s="201">
        <v>0</v>
      </c>
      <c r="U25" s="201">
        <v>51.37</v>
      </c>
      <c r="V25" s="201">
        <v>4.2300000000000004</v>
      </c>
      <c r="W25" s="201">
        <v>9.51</v>
      </c>
      <c r="X25" s="201">
        <v>43.83</v>
      </c>
      <c r="Y25" s="201">
        <v>0</v>
      </c>
      <c r="Z25">
        <v>0</v>
      </c>
      <c r="AA25" s="201">
        <v>9.6</v>
      </c>
      <c r="AB25" s="201">
        <v>0</v>
      </c>
      <c r="AC25" s="201">
        <v>0</v>
      </c>
      <c r="AD25" s="201">
        <v>0</v>
      </c>
      <c r="AE25" s="201">
        <v>28</v>
      </c>
      <c r="AF25" s="201">
        <v>0</v>
      </c>
      <c r="AG25" s="201">
        <v>0</v>
      </c>
      <c r="AH25" s="201">
        <v>0</v>
      </c>
      <c r="AI25" s="201">
        <v>58.53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73.540000000000006</v>
      </c>
      <c r="AQ25" s="201">
        <v>17.64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4.96</v>
      </c>
      <c r="L26" s="201">
        <v>69.069999999999993</v>
      </c>
      <c r="M26" s="201">
        <v>27.18</v>
      </c>
      <c r="N26" s="201">
        <v>35.1</v>
      </c>
      <c r="O26" s="201">
        <v>0</v>
      </c>
      <c r="P26" s="201">
        <v>36.35</v>
      </c>
      <c r="Q26" s="201">
        <v>3.62</v>
      </c>
      <c r="R26" s="201">
        <v>12.53</v>
      </c>
      <c r="S26" s="201">
        <v>0</v>
      </c>
      <c r="T26" s="201">
        <v>0</v>
      </c>
      <c r="U26" s="201">
        <v>51.37</v>
      </c>
      <c r="V26" s="201">
        <v>4.2300000000000004</v>
      </c>
      <c r="W26" s="201">
        <v>9.51</v>
      </c>
      <c r="X26" s="201">
        <v>43.83</v>
      </c>
      <c r="Y26" s="201">
        <v>0</v>
      </c>
      <c r="Z26">
        <v>0</v>
      </c>
      <c r="AA26" s="201">
        <v>9.6</v>
      </c>
      <c r="AB26" s="201">
        <v>0</v>
      </c>
      <c r="AC26" s="201">
        <v>0</v>
      </c>
      <c r="AD26" s="201">
        <v>0</v>
      </c>
      <c r="AE26" s="201">
        <v>28</v>
      </c>
      <c r="AF26" s="201">
        <v>0</v>
      </c>
      <c r="AG26" s="201">
        <v>0</v>
      </c>
      <c r="AH26" s="201">
        <v>0</v>
      </c>
      <c r="AI26" s="201">
        <v>58.53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73.540000000000006</v>
      </c>
      <c r="AQ26" s="201">
        <v>26.13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8.99</v>
      </c>
      <c r="L27" s="201">
        <v>189.71</v>
      </c>
      <c r="M27" s="201">
        <v>27.18</v>
      </c>
      <c r="N27" s="201">
        <v>35.1</v>
      </c>
      <c r="O27" s="201">
        <v>0</v>
      </c>
      <c r="P27" s="201">
        <v>36.35</v>
      </c>
      <c r="Q27" s="201">
        <v>6.08</v>
      </c>
      <c r="R27" s="201">
        <v>12.53</v>
      </c>
      <c r="S27" s="201">
        <v>0</v>
      </c>
      <c r="T27" s="201">
        <v>0</v>
      </c>
      <c r="U27" s="201">
        <v>51.37</v>
      </c>
      <c r="V27" s="201">
        <v>4.2300000000000004</v>
      </c>
      <c r="W27" s="201">
        <v>9.4700000000000006</v>
      </c>
      <c r="X27" s="201">
        <v>43.82</v>
      </c>
      <c r="Y27" s="201">
        <v>0</v>
      </c>
      <c r="Z27">
        <v>0</v>
      </c>
      <c r="AA27" s="201">
        <v>9.6</v>
      </c>
      <c r="AB27" s="201">
        <v>0</v>
      </c>
      <c r="AC27" s="201">
        <v>0</v>
      </c>
      <c r="AD27" s="201">
        <v>0</v>
      </c>
      <c r="AE27" s="201">
        <v>28</v>
      </c>
      <c r="AF27" s="201">
        <v>0</v>
      </c>
      <c r="AG27" s="201">
        <v>0</v>
      </c>
      <c r="AH27" s="201">
        <v>0</v>
      </c>
      <c r="AI27" s="201">
        <v>58.53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75.08</v>
      </c>
      <c r="AQ27" s="201">
        <v>26.65</v>
      </c>
      <c r="AR27" s="201">
        <v>5.09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8.93</v>
      </c>
      <c r="L28" s="201">
        <v>288.95999999999998</v>
      </c>
      <c r="M28" s="201">
        <v>27.18</v>
      </c>
      <c r="N28" s="201">
        <v>35.1</v>
      </c>
      <c r="O28" s="201">
        <v>0</v>
      </c>
      <c r="P28" s="201">
        <v>36.35</v>
      </c>
      <c r="Q28" s="201">
        <v>6.08</v>
      </c>
      <c r="R28" s="201">
        <v>12.53</v>
      </c>
      <c r="S28" s="201">
        <v>0</v>
      </c>
      <c r="T28" s="201">
        <v>0</v>
      </c>
      <c r="U28" s="201">
        <v>51.37</v>
      </c>
      <c r="V28" s="201">
        <v>4.2300000000000004</v>
      </c>
      <c r="W28" s="201">
        <v>9.51</v>
      </c>
      <c r="X28" s="201">
        <v>43.82</v>
      </c>
      <c r="Y28" s="201">
        <v>0</v>
      </c>
      <c r="Z28">
        <v>0</v>
      </c>
      <c r="AA28" s="201">
        <v>9.6</v>
      </c>
      <c r="AB28" s="201">
        <v>0</v>
      </c>
      <c r="AC28" s="201">
        <v>0</v>
      </c>
      <c r="AD28" s="201">
        <v>0</v>
      </c>
      <c r="AE28" s="201">
        <v>28</v>
      </c>
      <c r="AF28" s="201">
        <v>0</v>
      </c>
      <c r="AG28" s="201">
        <v>0</v>
      </c>
      <c r="AH28" s="201">
        <v>0</v>
      </c>
      <c r="AI28" s="201">
        <v>58.53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75.08</v>
      </c>
      <c r="AQ28" s="201">
        <v>26.65</v>
      </c>
      <c r="AR28" s="201">
        <v>7.45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9.33</v>
      </c>
      <c r="L29" s="201">
        <v>286.56</v>
      </c>
      <c r="M29" s="201">
        <v>27.18</v>
      </c>
      <c r="N29" s="201">
        <v>35.1</v>
      </c>
      <c r="O29" s="201">
        <v>0</v>
      </c>
      <c r="P29" s="201">
        <v>36.35</v>
      </c>
      <c r="Q29" s="201">
        <v>6.08</v>
      </c>
      <c r="R29" s="201">
        <v>12.53</v>
      </c>
      <c r="S29" s="201">
        <v>0</v>
      </c>
      <c r="T29" s="201">
        <v>0</v>
      </c>
      <c r="U29" s="201">
        <v>51.37</v>
      </c>
      <c r="V29" s="201">
        <v>4.2300000000000004</v>
      </c>
      <c r="W29" s="201">
        <v>9.51</v>
      </c>
      <c r="X29" s="201">
        <v>43.82</v>
      </c>
      <c r="Y29" s="201">
        <v>0</v>
      </c>
      <c r="Z29">
        <v>0</v>
      </c>
      <c r="AA29" s="201">
        <v>9.6</v>
      </c>
      <c r="AB29" s="201">
        <v>0</v>
      </c>
      <c r="AC29" s="201">
        <v>0</v>
      </c>
      <c r="AD29" s="201">
        <v>0</v>
      </c>
      <c r="AE29" s="201">
        <v>28</v>
      </c>
      <c r="AF29" s="201">
        <v>0</v>
      </c>
      <c r="AG29" s="201">
        <v>0</v>
      </c>
      <c r="AH29" s="201">
        <v>0</v>
      </c>
      <c r="AI29" s="201">
        <v>58.53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75.08</v>
      </c>
      <c r="AQ29" s="201">
        <v>26.65</v>
      </c>
      <c r="AR29" s="201">
        <v>11.47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8.99</v>
      </c>
      <c r="L30" s="201">
        <v>260.06</v>
      </c>
      <c r="M30" s="201">
        <v>27.18</v>
      </c>
      <c r="N30" s="201">
        <v>35.1</v>
      </c>
      <c r="O30" s="201">
        <v>0</v>
      </c>
      <c r="P30" s="201">
        <v>36.35</v>
      </c>
      <c r="Q30" s="201">
        <v>6.08</v>
      </c>
      <c r="R30" s="201">
        <v>12.53</v>
      </c>
      <c r="S30" s="201">
        <v>0</v>
      </c>
      <c r="T30" s="201">
        <v>0</v>
      </c>
      <c r="U30" s="201">
        <v>51.37</v>
      </c>
      <c r="V30" s="201">
        <v>4.2300000000000004</v>
      </c>
      <c r="W30" s="201">
        <v>9.51</v>
      </c>
      <c r="X30" s="201">
        <v>43.82</v>
      </c>
      <c r="Y30" s="201">
        <v>0</v>
      </c>
      <c r="Z30">
        <v>0</v>
      </c>
      <c r="AA30" s="201">
        <v>9.6</v>
      </c>
      <c r="AB30" s="201">
        <v>0</v>
      </c>
      <c r="AC30" s="201">
        <v>0</v>
      </c>
      <c r="AD30" s="201">
        <v>0</v>
      </c>
      <c r="AE30" s="201">
        <v>28</v>
      </c>
      <c r="AF30" s="201">
        <v>0</v>
      </c>
      <c r="AG30" s="201">
        <v>0</v>
      </c>
      <c r="AH30" s="201">
        <v>0</v>
      </c>
      <c r="AI30" s="201">
        <v>58.53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75.08</v>
      </c>
      <c r="AQ30" s="201">
        <v>26.65</v>
      </c>
      <c r="AR30" s="201">
        <v>17.399999999999999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8.99</v>
      </c>
      <c r="L31" s="201">
        <v>260.06</v>
      </c>
      <c r="M31" s="201">
        <v>27.18</v>
      </c>
      <c r="N31" s="201">
        <v>35.1</v>
      </c>
      <c r="O31" s="201">
        <v>0</v>
      </c>
      <c r="P31" s="201">
        <v>36.35</v>
      </c>
      <c r="Q31" s="201">
        <v>6.08</v>
      </c>
      <c r="R31" s="201">
        <v>12.53</v>
      </c>
      <c r="S31" s="201">
        <v>0</v>
      </c>
      <c r="T31" s="201">
        <v>0</v>
      </c>
      <c r="U31" s="201">
        <v>50.2</v>
      </c>
      <c r="V31" s="201">
        <v>4.2300000000000004</v>
      </c>
      <c r="W31" s="201">
        <v>9.8699999999999992</v>
      </c>
      <c r="X31" s="201">
        <v>45.5</v>
      </c>
      <c r="Y31" s="201">
        <v>0</v>
      </c>
      <c r="Z31">
        <v>0</v>
      </c>
      <c r="AA31" s="201">
        <v>9.6</v>
      </c>
      <c r="AB31" s="201">
        <v>0</v>
      </c>
      <c r="AC31" s="201">
        <v>0</v>
      </c>
      <c r="AD31" s="201">
        <v>0</v>
      </c>
      <c r="AE31" s="201">
        <v>28</v>
      </c>
      <c r="AF31" s="201">
        <v>0</v>
      </c>
      <c r="AG31" s="201">
        <v>0</v>
      </c>
      <c r="AH31" s="201">
        <v>0</v>
      </c>
      <c r="AI31" s="201">
        <v>58.53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75.08</v>
      </c>
      <c r="AQ31" s="201">
        <v>26.65</v>
      </c>
      <c r="AR31" s="201">
        <v>20.3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8.99</v>
      </c>
      <c r="L32" s="201">
        <v>260.06</v>
      </c>
      <c r="M32" s="201">
        <v>27.18</v>
      </c>
      <c r="N32" s="201">
        <v>35.1</v>
      </c>
      <c r="O32" s="201">
        <v>0</v>
      </c>
      <c r="P32" s="201">
        <v>36.35</v>
      </c>
      <c r="Q32" s="201">
        <v>6.08</v>
      </c>
      <c r="R32" s="201">
        <v>12.53</v>
      </c>
      <c r="S32" s="201">
        <v>0</v>
      </c>
      <c r="T32" s="201">
        <v>0</v>
      </c>
      <c r="U32" s="201">
        <v>50.2</v>
      </c>
      <c r="V32" s="201">
        <v>4.2300000000000004</v>
      </c>
      <c r="W32" s="201">
        <v>9.51</v>
      </c>
      <c r="X32" s="201">
        <v>43.83</v>
      </c>
      <c r="Y32" s="201">
        <v>0</v>
      </c>
      <c r="Z32">
        <v>0</v>
      </c>
      <c r="AA32" s="201">
        <v>9.6</v>
      </c>
      <c r="AB32" s="201">
        <v>0</v>
      </c>
      <c r="AC32" s="201">
        <v>0</v>
      </c>
      <c r="AD32" s="201">
        <v>0</v>
      </c>
      <c r="AE32" s="201">
        <v>28</v>
      </c>
      <c r="AF32" s="201">
        <v>0</v>
      </c>
      <c r="AG32" s="201">
        <v>0</v>
      </c>
      <c r="AH32" s="201">
        <v>0</v>
      </c>
      <c r="AI32" s="201">
        <v>58.53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75.08</v>
      </c>
      <c r="AQ32" s="201">
        <v>26.65</v>
      </c>
      <c r="AR32" s="201">
        <v>21.97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4.96</v>
      </c>
      <c r="L33" s="201">
        <v>163.74</v>
      </c>
      <c r="M33" s="201">
        <v>27.18</v>
      </c>
      <c r="N33" s="201">
        <v>35.1</v>
      </c>
      <c r="O33" s="201">
        <v>0</v>
      </c>
      <c r="P33" s="201">
        <v>36.35</v>
      </c>
      <c r="Q33" s="201">
        <v>3.62</v>
      </c>
      <c r="R33" s="201">
        <v>12.53</v>
      </c>
      <c r="S33" s="201">
        <v>0</v>
      </c>
      <c r="T33" s="201">
        <v>0</v>
      </c>
      <c r="U33" s="201">
        <v>50.2</v>
      </c>
      <c r="V33" s="201">
        <v>4.2300000000000004</v>
      </c>
      <c r="W33" s="201">
        <v>9.51</v>
      </c>
      <c r="X33" s="201">
        <v>43.83</v>
      </c>
      <c r="Y33" s="201">
        <v>0</v>
      </c>
      <c r="Z33">
        <v>0</v>
      </c>
      <c r="AA33" s="201">
        <v>9.6</v>
      </c>
      <c r="AB33" s="201">
        <v>0</v>
      </c>
      <c r="AC33" s="201">
        <v>0</v>
      </c>
      <c r="AD33" s="201">
        <v>0</v>
      </c>
      <c r="AE33" s="201">
        <v>28</v>
      </c>
      <c r="AF33" s="201">
        <v>0</v>
      </c>
      <c r="AG33" s="201">
        <v>0</v>
      </c>
      <c r="AH33" s="201">
        <v>0</v>
      </c>
      <c r="AI33" s="201">
        <v>58.53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75.08</v>
      </c>
      <c r="AQ33" s="201">
        <v>26.66</v>
      </c>
      <c r="AR33" s="201">
        <v>24.2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4.96</v>
      </c>
      <c r="L34" s="201">
        <v>69.069999999999993</v>
      </c>
      <c r="M34" s="201">
        <v>27.18</v>
      </c>
      <c r="N34" s="201">
        <v>35.1</v>
      </c>
      <c r="O34" s="201">
        <v>0</v>
      </c>
      <c r="P34" s="201">
        <v>36.35</v>
      </c>
      <c r="Q34" s="201">
        <v>3.62</v>
      </c>
      <c r="R34" s="201">
        <v>12.53</v>
      </c>
      <c r="S34" s="201">
        <v>0</v>
      </c>
      <c r="T34" s="201">
        <v>0</v>
      </c>
      <c r="U34" s="201">
        <v>50.2</v>
      </c>
      <c r="V34" s="201">
        <v>4.2300000000000004</v>
      </c>
      <c r="W34" s="201">
        <v>9.51</v>
      </c>
      <c r="X34" s="201">
        <v>43.83</v>
      </c>
      <c r="Y34" s="201">
        <v>0</v>
      </c>
      <c r="Z34">
        <v>0</v>
      </c>
      <c r="AA34" s="201">
        <v>9.6</v>
      </c>
      <c r="AB34" s="201">
        <v>0</v>
      </c>
      <c r="AC34" s="201">
        <v>0</v>
      </c>
      <c r="AD34" s="201">
        <v>0</v>
      </c>
      <c r="AE34" s="201">
        <v>28</v>
      </c>
      <c r="AF34" s="201">
        <v>0</v>
      </c>
      <c r="AG34" s="201">
        <v>0</v>
      </c>
      <c r="AH34" s="201">
        <v>0</v>
      </c>
      <c r="AI34" s="201">
        <v>58.53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75.08</v>
      </c>
      <c r="AQ34" s="201">
        <v>26.66</v>
      </c>
      <c r="AR34" s="201">
        <v>25.2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4.96</v>
      </c>
      <c r="L35" s="201">
        <v>69.069999999999993</v>
      </c>
      <c r="M35" s="201">
        <v>27.18</v>
      </c>
      <c r="N35" s="201">
        <v>35.1</v>
      </c>
      <c r="O35" s="201">
        <v>0</v>
      </c>
      <c r="P35" s="201">
        <v>36.35</v>
      </c>
      <c r="Q35" s="201">
        <v>3.62</v>
      </c>
      <c r="R35" s="201">
        <v>6.96</v>
      </c>
      <c r="S35" s="201">
        <v>0</v>
      </c>
      <c r="T35" s="201">
        <v>0</v>
      </c>
      <c r="U35" s="201">
        <v>50.2</v>
      </c>
      <c r="V35" s="201">
        <v>4.2300000000000004</v>
      </c>
      <c r="W35" s="201">
        <v>9.51</v>
      </c>
      <c r="X35" s="201">
        <v>43.83</v>
      </c>
      <c r="Y35" s="201">
        <v>0</v>
      </c>
      <c r="Z35">
        <v>0</v>
      </c>
      <c r="AA35" s="201">
        <v>9.6</v>
      </c>
      <c r="AB35" s="201">
        <v>0</v>
      </c>
      <c r="AC35" s="201">
        <v>0</v>
      </c>
      <c r="AD35" s="201">
        <v>0</v>
      </c>
      <c r="AE35" s="201">
        <v>28</v>
      </c>
      <c r="AF35" s="201">
        <v>0</v>
      </c>
      <c r="AG35" s="201">
        <v>0</v>
      </c>
      <c r="AH35" s="201">
        <v>0</v>
      </c>
      <c r="AI35" s="201">
        <v>58.53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75.08</v>
      </c>
      <c r="AQ35" s="201">
        <v>17.64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4.96</v>
      </c>
      <c r="L36" s="201">
        <v>69.069999999999993</v>
      </c>
      <c r="M36" s="201">
        <v>27.18</v>
      </c>
      <c r="N36" s="201">
        <v>35.1</v>
      </c>
      <c r="O36" s="201">
        <v>0</v>
      </c>
      <c r="P36" s="201">
        <v>36.35</v>
      </c>
      <c r="Q36" s="201">
        <v>3.62</v>
      </c>
      <c r="R36" s="201">
        <v>6.96</v>
      </c>
      <c r="S36" s="201">
        <v>0</v>
      </c>
      <c r="T36" s="201">
        <v>0</v>
      </c>
      <c r="U36" s="201">
        <v>50.2</v>
      </c>
      <c r="V36" s="201">
        <v>4.2300000000000004</v>
      </c>
      <c r="W36" s="201">
        <v>9.51</v>
      </c>
      <c r="X36" s="201">
        <v>43.83</v>
      </c>
      <c r="Y36" s="201">
        <v>0</v>
      </c>
      <c r="Z36">
        <v>0</v>
      </c>
      <c r="AA36" s="201">
        <v>9.6</v>
      </c>
      <c r="AB36" s="201">
        <v>0</v>
      </c>
      <c r="AC36" s="201">
        <v>0</v>
      </c>
      <c r="AD36" s="201">
        <v>0</v>
      </c>
      <c r="AE36" s="201">
        <v>28</v>
      </c>
      <c r="AF36" s="201">
        <v>0</v>
      </c>
      <c r="AG36" s="201">
        <v>0</v>
      </c>
      <c r="AH36" s="201">
        <v>0</v>
      </c>
      <c r="AI36" s="201">
        <v>58.53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75.08</v>
      </c>
      <c r="AQ36" s="201">
        <v>17.64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4.96</v>
      </c>
      <c r="L37" s="201">
        <v>69.069999999999993</v>
      </c>
      <c r="M37" s="201">
        <v>27.18</v>
      </c>
      <c r="N37" s="201">
        <v>35.1</v>
      </c>
      <c r="O37" s="201">
        <v>0</v>
      </c>
      <c r="P37" s="201">
        <v>36.35</v>
      </c>
      <c r="Q37" s="201">
        <v>3.62</v>
      </c>
      <c r="R37" s="201">
        <v>6.96</v>
      </c>
      <c r="S37" s="201">
        <v>0</v>
      </c>
      <c r="T37" s="201">
        <v>0</v>
      </c>
      <c r="U37" s="201">
        <v>50.2</v>
      </c>
      <c r="V37" s="201">
        <v>4.2300000000000004</v>
      </c>
      <c r="W37" s="201">
        <v>9.51</v>
      </c>
      <c r="X37" s="201">
        <v>43.83</v>
      </c>
      <c r="Y37" s="201">
        <v>0</v>
      </c>
      <c r="Z37">
        <v>0</v>
      </c>
      <c r="AA37" s="201">
        <v>9.6</v>
      </c>
      <c r="AB37" s="201">
        <v>0</v>
      </c>
      <c r="AC37" s="201">
        <v>0</v>
      </c>
      <c r="AD37" s="201">
        <v>0</v>
      </c>
      <c r="AE37" s="201">
        <v>28</v>
      </c>
      <c r="AF37" s="201">
        <v>0</v>
      </c>
      <c r="AG37" s="201">
        <v>0</v>
      </c>
      <c r="AH37" s="201">
        <v>0</v>
      </c>
      <c r="AI37" s="201">
        <v>58.53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75.08</v>
      </c>
      <c r="AQ37" s="201">
        <v>17.64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4.96</v>
      </c>
      <c r="L38" s="201">
        <v>69.069999999999993</v>
      </c>
      <c r="M38" s="201">
        <v>27.18</v>
      </c>
      <c r="N38" s="201">
        <v>35.1</v>
      </c>
      <c r="O38" s="201">
        <v>0</v>
      </c>
      <c r="P38" s="201">
        <v>36.35</v>
      </c>
      <c r="Q38" s="201">
        <v>3.62</v>
      </c>
      <c r="R38" s="201">
        <v>6.96</v>
      </c>
      <c r="S38" s="201">
        <v>0</v>
      </c>
      <c r="T38" s="201">
        <v>0</v>
      </c>
      <c r="U38" s="201">
        <v>50.2</v>
      </c>
      <c r="V38" s="201">
        <v>4.2300000000000004</v>
      </c>
      <c r="W38" s="201">
        <v>9.51</v>
      </c>
      <c r="X38" s="201">
        <v>43.83</v>
      </c>
      <c r="Y38" s="201">
        <v>0</v>
      </c>
      <c r="Z38">
        <v>0</v>
      </c>
      <c r="AA38" s="201">
        <v>9.6</v>
      </c>
      <c r="AB38" s="201">
        <v>0</v>
      </c>
      <c r="AC38" s="201">
        <v>0</v>
      </c>
      <c r="AD38" s="201">
        <v>0</v>
      </c>
      <c r="AE38" s="201">
        <v>28.12</v>
      </c>
      <c r="AF38" s="201">
        <v>0</v>
      </c>
      <c r="AG38" s="201">
        <v>0</v>
      </c>
      <c r="AH38" s="201">
        <v>0</v>
      </c>
      <c r="AI38" s="201">
        <v>58.53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75.08</v>
      </c>
      <c r="AQ38" s="201">
        <v>17.64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4.96</v>
      </c>
      <c r="L39" s="201">
        <v>69.069999999999993</v>
      </c>
      <c r="M39" s="201">
        <v>27.18</v>
      </c>
      <c r="N39" s="201">
        <v>35.1</v>
      </c>
      <c r="O39" s="201">
        <v>0</v>
      </c>
      <c r="P39" s="201">
        <v>36.35</v>
      </c>
      <c r="Q39" s="201">
        <v>3.62</v>
      </c>
      <c r="R39" s="201">
        <v>6.96</v>
      </c>
      <c r="S39" s="201">
        <v>0</v>
      </c>
      <c r="T39" s="201">
        <v>0</v>
      </c>
      <c r="U39" s="201">
        <v>50.2</v>
      </c>
      <c r="V39" s="201">
        <v>2.3199999999999998</v>
      </c>
      <c r="W39" s="201">
        <v>9.51</v>
      </c>
      <c r="X39" s="201">
        <v>43.83</v>
      </c>
      <c r="Y39" s="201">
        <v>0</v>
      </c>
      <c r="Z39">
        <v>0</v>
      </c>
      <c r="AA39" s="201">
        <v>9.6</v>
      </c>
      <c r="AB39" s="201">
        <v>0</v>
      </c>
      <c r="AC39" s="201">
        <v>0</v>
      </c>
      <c r="AD39" s="201">
        <v>0</v>
      </c>
      <c r="AE39" s="201">
        <v>28.12</v>
      </c>
      <c r="AF39" s="201">
        <v>0</v>
      </c>
      <c r="AG39" s="201">
        <v>0</v>
      </c>
      <c r="AH39" s="201">
        <v>0</v>
      </c>
      <c r="AI39" s="201">
        <v>58.53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19.260000000000002</v>
      </c>
      <c r="AQ39" s="201">
        <v>17.64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4.96</v>
      </c>
      <c r="L40" s="201">
        <v>69.069999999999993</v>
      </c>
      <c r="M40" s="201">
        <v>27.18</v>
      </c>
      <c r="N40" s="201">
        <v>35.1</v>
      </c>
      <c r="O40" s="201">
        <v>0</v>
      </c>
      <c r="P40" s="201">
        <v>36.35</v>
      </c>
      <c r="Q40" s="201">
        <v>3.62</v>
      </c>
      <c r="R40" s="201">
        <v>6.96</v>
      </c>
      <c r="S40" s="201">
        <v>0</v>
      </c>
      <c r="T40" s="201">
        <v>0</v>
      </c>
      <c r="U40" s="201">
        <v>50.2</v>
      </c>
      <c r="V40" s="201">
        <v>2.3199999999999998</v>
      </c>
      <c r="W40" s="201">
        <v>9.51</v>
      </c>
      <c r="X40" s="201">
        <v>43.83</v>
      </c>
      <c r="Y40" s="201">
        <v>0</v>
      </c>
      <c r="Z40">
        <v>0</v>
      </c>
      <c r="AA40" s="201">
        <v>9.6</v>
      </c>
      <c r="AB40" s="201">
        <v>0</v>
      </c>
      <c r="AC40" s="201">
        <v>0</v>
      </c>
      <c r="AD40" s="201">
        <v>0</v>
      </c>
      <c r="AE40" s="201">
        <v>28.12</v>
      </c>
      <c r="AF40" s="201">
        <v>0</v>
      </c>
      <c r="AG40" s="201">
        <v>0</v>
      </c>
      <c r="AH40" s="201">
        <v>0</v>
      </c>
      <c r="AI40" s="201">
        <v>58.53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19.260000000000002</v>
      </c>
      <c r="AQ40" s="201">
        <v>17.64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4.96</v>
      </c>
      <c r="L41" s="201">
        <v>69.069999999999993</v>
      </c>
      <c r="M41" s="201">
        <v>27.18</v>
      </c>
      <c r="N41" s="201">
        <v>35.1</v>
      </c>
      <c r="O41" s="201">
        <v>0</v>
      </c>
      <c r="P41" s="201">
        <v>36.35</v>
      </c>
      <c r="Q41" s="201">
        <v>3.62</v>
      </c>
      <c r="R41" s="201">
        <v>6.96</v>
      </c>
      <c r="S41" s="201">
        <v>0</v>
      </c>
      <c r="T41" s="201">
        <v>0</v>
      </c>
      <c r="U41" s="201">
        <v>50.2</v>
      </c>
      <c r="V41" s="201">
        <v>2.3199999999999998</v>
      </c>
      <c r="W41" s="201">
        <v>9.51</v>
      </c>
      <c r="X41" s="201">
        <v>43.83</v>
      </c>
      <c r="Y41" s="201">
        <v>0</v>
      </c>
      <c r="Z41">
        <v>0</v>
      </c>
      <c r="AA41" s="201">
        <v>9.18</v>
      </c>
      <c r="AB41" s="201">
        <v>0</v>
      </c>
      <c r="AC41" s="201">
        <v>0</v>
      </c>
      <c r="AD41" s="201">
        <v>0</v>
      </c>
      <c r="AE41" s="201">
        <v>28.12</v>
      </c>
      <c r="AF41" s="201">
        <v>0</v>
      </c>
      <c r="AG41" s="201">
        <v>0</v>
      </c>
      <c r="AH41" s="201">
        <v>0</v>
      </c>
      <c r="AI41" s="201">
        <v>58.53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19.260000000000002</v>
      </c>
      <c r="AQ41" s="201">
        <v>17.64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4.96</v>
      </c>
      <c r="L42" s="201">
        <v>69.069999999999993</v>
      </c>
      <c r="M42" s="201">
        <v>27.18</v>
      </c>
      <c r="N42" s="201">
        <v>35.1</v>
      </c>
      <c r="O42" s="201">
        <v>0</v>
      </c>
      <c r="P42" s="201">
        <v>36.35</v>
      </c>
      <c r="Q42" s="201">
        <v>3.62</v>
      </c>
      <c r="R42" s="201">
        <v>6.96</v>
      </c>
      <c r="S42" s="201">
        <v>0</v>
      </c>
      <c r="T42" s="201">
        <v>0</v>
      </c>
      <c r="U42" s="201">
        <v>50.2</v>
      </c>
      <c r="V42" s="201">
        <v>2.3199999999999998</v>
      </c>
      <c r="W42" s="201">
        <v>9.51</v>
      </c>
      <c r="X42" s="201">
        <v>43.83</v>
      </c>
      <c r="Y42" s="201">
        <v>0</v>
      </c>
      <c r="Z42">
        <v>0</v>
      </c>
      <c r="AA42" s="201">
        <v>9.18</v>
      </c>
      <c r="AB42" s="201">
        <v>0</v>
      </c>
      <c r="AC42" s="201">
        <v>0</v>
      </c>
      <c r="AD42" s="201">
        <v>0</v>
      </c>
      <c r="AE42" s="201">
        <v>28.12</v>
      </c>
      <c r="AF42" s="201">
        <v>0</v>
      </c>
      <c r="AG42" s="201">
        <v>0</v>
      </c>
      <c r="AH42" s="201">
        <v>0</v>
      </c>
      <c r="AI42" s="201">
        <v>58.53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19.260000000000002</v>
      </c>
      <c r="AQ42" s="201">
        <v>17.64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4.96</v>
      </c>
      <c r="L43" s="201">
        <v>69.069999999999993</v>
      </c>
      <c r="M43" s="201">
        <v>27.18</v>
      </c>
      <c r="N43" s="201">
        <v>35.1</v>
      </c>
      <c r="O43" s="201">
        <v>0</v>
      </c>
      <c r="P43" s="201">
        <v>36.35</v>
      </c>
      <c r="Q43" s="201">
        <v>3.62</v>
      </c>
      <c r="R43" s="201">
        <v>6.96</v>
      </c>
      <c r="S43" s="201">
        <v>0</v>
      </c>
      <c r="T43" s="201">
        <v>0</v>
      </c>
      <c r="U43" s="201">
        <v>50.2</v>
      </c>
      <c r="V43" s="201">
        <v>2.3199999999999998</v>
      </c>
      <c r="W43" s="201">
        <v>9.51</v>
      </c>
      <c r="X43" s="201">
        <v>43.83</v>
      </c>
      <c r="Y43" s="201">
        <v>0</v>
      </c>
      <c r="Z43">
        <v>0</v>
      </c>
      <c r="AA43" s="201">
        <v>9.18</v>
      </c>
      <c r="AB43" s="201">
        <v>0</v>
      </c>
      <c r="AC43" s="201">
        <v>0</v>
      </c>
      <c r="AD43" s="201">
        <v>0</v>
      </c>
      <c r="AE43" s="201">
        <v>28.12</v>
      </c>
      <c r="AF43" s="201">
        <v>0</v>
      </c>
      <c r="AG43" s="201">
        <v>0</v>
      </c>
      <c r="AH43" s="201">
        <v>0</v>
      </c>
      <c r="AI43" s="201">
        <v>58.53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19.260000000000002</v>
      </c>
      <c r="AQ43" s="201">
        <v>17.64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4.96</v>
      </c>
      <c r="L44" s="201">
        <v>69.069999999999993</v>
      </c>
      <c r="M44" s="201">
        <v>27.18</v>
      </c>
      <c r="N44" s="201">
        <v>35.1</v>
      </c>
      <c r="O44" s="201">
        <v>0</v>
      </c>
      <c r="P44" s="201">
        <v>36.35</v>
      </c>
      <c r="Q44" s="201">
        <v>3.62</v>
      </c>
      <c r="R44" s="201">
        <v>6.96</v>
      </c>
      <c r="S44" s="201">
        <v>0</v>
      </c>
      <c r="T44" s="201">
        <v>0</v>
      </c>
      <c r="U44" s="201">
        <v>50.2</v>
      </c>
      <c r="V44" s="201">
        <v>2.3199999999999998</v>
      </c>
      <c r="W44" s="201">
        <v>9.51</v>
      </c>
      <c r="X44" s="201">
        <v>43.83</v>
      </c>
      <c r="Y44" s="201">
        <v>0</v>
      </c>
      <c r="Z44">
        <v>0</v>
      </c>
      <c r="AA44" s="201">
        <v>9.18</v>
      </c>
      <c r="AB44" s="201">
        <v>0</v>
      </c>
      <c r="AC44" s="201">
        <v>0</v>
      </c>
      <c r="AD44" s="201">
        <v>0</v>
      </c>
      <c r="AE44" s="201">
        <v>28.12</v>
      </c>
      <c r="AF44" s="201">
        <v>0</v>
      </c>
      <c r="AG44" s="201">
        <v>0</v>
      </c>
      <c r="AH44" s="201">
        <v>0</v>
      </c>
      <c r="AI44" s="201">
        <v>58.53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19.260000000000002</v>
      </c>
      <c r="AQ44" s="201">
        <v>17.64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4.96</v>
      </c>
      <c r="L45" s="201">
        <v>69.069999999999993</v>
      </c>
      <c r="M45" s="201">
        <v>27.18</v>
      </c>
      <c r="N45" s="201">
        <v>35.1</v>
      </c>
      <c r="O45" s="201">
        <v>0</v>
      </c>
      <c r="P45" s="201">
        <v>36.35</v>
      </c>
      <c r="Q45" s="201">
        <v>4.49</v>
      </c>
      <c r="R45" s="201">
        <v>7.15</v>
      </c>
      <c r="S45" s="201">
        <v>0</v>
      </c>
      <c r="T45" s="201">
        <v>0</v>
      </c>
      <c r="U45" s="201">
        <v>50.2</v>
      </c>
      <c r="V45" s="201">
        <v>2.3199999999999998</v>
      </c>
      <c r="W45" s="201">
        <v>9.51</v>
      </c>
      <c r="X45" s="201">
        <v>43.82</v>
      </c>
      <c r="Y45" s="201">
        <v>0</v>
      </c>
      <c r="Z45">
        <v>0</v>
      </c>
      <c r="AA45" s="201">
        <v>9.18</v>
      </c>
      <c r="AB45" s="201">
        <v>0</v>
      </c>
      <c r="AC45" s="201">
        <v>0</v>
      </c>
      <c r="AD45" s="201">
        <v>0</v>
      </c>
      <c r="AE45" s="201">
        <v>28.12</v>
      </c>
      <c r="AF45" s="201">
        <v>0</v>
      </c>
      <c r="AG45" s="201">
        <v>0</v>
      </c>
      <c r="AH45" s="201">
        <v>0</v>
      </c>
      <c r="AI45" s="201">
        <v>58.53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19.260000000000002</v>
      </c>
      <c r="AQ45" s="201">
        <v>17.64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4.96</v>
      </c>
      <c r="L46" s="201">
        <v>69.069999999999993</v>
      </c>
      <c r="M46" s="201">
        <v>27.18</v>
      </c>
      <c r="N46" s="201">
        <v>35.1</v>
      </c>
      <c r="O46" s="201">
        <v>0</v>
      </c>
      <c r="P46" s="201">
        <v>36.35</v>
      </c>
      <c r="Q46" s="201">
        <v>4.49</v>
      </c>
      <c r="R46" s="201">
        <v>7.15</v>
      </c>
      <c r="S46" s="201">
        <v>0</v>
      </c>
      <c r="T46" s="201">
        <v>0</v>
      </c>
      <c r="U46" s="201">
        <v>50.2</v>
      </c>
      <c r="V46" s="201">
        <v>2.3199999999999998</v>
      </c>
      <c r="W46" s="201">
        <v>9.51</v>
      </c>
      <c r="X46" s="201">
        <v>43.82</v>
      </c>
      <c r="Y46" s="201">
        <v>0</v>
      </c>
      <c r="Z46">
        <v>0</v>
      </c>
      <c r="AA46" s="201">
        <v>9.18</v>
      </c>
      <c r="AB46" s="201">
        <v>0</v>
      </c>
      <c r="AC46" s="201">
        <v>0</v>
      </c>
      <c r="AD46" s="201">
        <v>0</v>
      </c>
      <c r="AE46" s="201">
        <v>28.12</v>
      </c>
      <c r="AF46" s="201">
        <v>0</v>
      </c>
      <c r="AG46" s="201">
        <v>0</v>
      </c>
      <c r="AH46" s="201">
        <v>0</v>
      </c>
      <c r="AI46" s="201">
        <v>58.53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19.260000000000002</v>
      </c>
      <c r="AQ46" s="201">
        <v>17.64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4.93</v>
      </c>
      <c r="L47" s="201">
        <v>69.069999999999993</v>
      </c>
      <c r="M47" s="201">
        <v>27.18</v>
      </c>
      <c r="N47" s="201">
        <v>35.1</v>
      </c>
      <c r="O47" s="201">
        <v>0</v>
      </c>
      <c r="P47" s="201">
        <v>36.35</v>
      </c>
      <c r="Q47" s="201">
        <v>3.34</v>
      </c>
      <c r="R47" s="201">
        <v>6.42</v>
      </c>
      <c r="S47" s="201">
        <v>0</v>
      </c>
      <c r="T47" s="201">
        <v>0</v>
      </c>
      <c r="U47" s="201">
        <v>50.2</v>
      </c>
      <c r="V47" s="201">
        <v>4.2300000000000004</v>
      </c>
      <c r="W47" s="201">
        <v>9.51</v>
      </c>
      <c r="X47" s="201">
        <v>43.82</v>
      </c>
      <c r="Y47" s="201">
        <v>0</v>
      </c>
      <c r="Z47">
        <v>0</v>
      </c>
      <c r="AA47" s="201">
        <v>9.18</v>
      </c>
      <c r="AB47" s="201">
        <v>0</v>
      </c>
      <c r="AC47" s="201">
        <v>0</v>
      </c>
      <c r="AD47" s="201">
        <v>0</v>
      </c>
      <c r="AE47" s="201">
        <v>28.12</v>
      </c>
      <c r="AF47" s="201">
        <v>0</v>
      </c>
      <c r="AG47" s="201">
        <v>0</v>
      </c>
      <c r="AH47" s="201">
        <v>0</v>
      </c>
      <c r="AI47" s="201">
        <v>58.53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75.400000000000006</v>
      </c>
      <c r="AQ47" s="201">
        <v>7.72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4.93</v>
      </c>
      <c r="L48" s="201">
        <v>69.069999999999993</v>
      </c>
      <c r="M48" s="201">
        <v>27.18</v>
      </c>
      <c r="N48" s="201">
        <v>35.1</v>
      </c>
      <c r="O48" s="201">
        <v>0</v>
      </c>
      <c r="P48" s="201">
        <v>36.35</v>
      </c>
      <c r="Q48" s="201">
        <v>3.34</v>
      </c>
      <c r="R48" s="201">
        <v>6.89</v>
      </c>
      <c r="S48" s="201">
        <v>0</v>
      </c>
      <c r="T48" s="201">
        <v>0</v>
      </c>
      <c r="U48" s="201">
        <v>50.2</v>
      </c>
      <c r="V48" s="201">
        <v>4.2300000000000004</v>
      </c>
      <c r="W48" s="201">
        <v>9.51</v>
      </c>
      <c r="X48" s="201">
        <v>43.82</v>
      </c>
      <c r="Y48" s="201">
        <v>0</v>
      </c>
      <c r="Z48">
        <v>0</v>
      </c>
      <c r="AA48" s="201">
        <v>9</v>
      </c>
      <c r="AB48" s="201">
        <v>0</v>
      </c>
      <c r="AC48" s="201">
        <v>0</v>
      </c>
      <c r="AD48" s="201">
        <v>0</v>
      </c>
      <c r="AE48" s="201">
        <v>28.12</v>
      </c>
      <c r="AF48" s="201">
        <v>0</v>
      </c>
      <c r="AG48" s="201">
        <v>0</v>
      </c>
      <c r="AH48" s="201">
        <v>0</v>
      </c>
      <c r="AI48" s="201">
        <v>58.53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75.400000000000006</v>
      </c>
      <c r="AQ48" s="201">
        <v>7.72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4.93</v>
      </c>
      <c r="L49" s="201">
        <v>72.349999999999994</v>
      </c>
      <c r="M49" s="201">
        <v>27.18</v>
      </c>
      <c r="N49" s="201">
        <v>35.1</v>
      </c>
      <c r="O49" s="201">
        <v>0</v>
      </c>
      <c r="P49" s="201">
        <v>36.35</v>
      </c>
      <c r="Q49" s="201">
        <v>3.34</v>
      </c>
      <c r="R49" s="201">
        <v>6.89</v>
      </c>
      <c r="S49" s="201">
        <v>0</v>
      </c>
      <c r="T49" s="201">
        <v>0</v>
      </c>
      <c r="U49" s="201">
        <v>50.2</v>
      </c>
      <c r="V49" s="201">
        <v>4.2300000000000004</v>
      </c>
      <c r="W49" s="201">
        <v>9.51</v>
      </c>
      <c r="X49" s="201">
        <v>43.82</v>
      </c>
      <c r="Y49" s="201">
        <v>0</v>
      </c>
      <c r="Z49">
        <v>0</v>
      </c>
      <c r="AA49" s="201">
        <v>9</v>
      </c>
      <c r="AB49" s="201">
        <v>0</v>
      </c>
      <c r="AC49" s="201">
        <v>0</v>
      </c>
      <c r="AD49" s="201">
        <v>0</v>
      </c>
      <c r="AE49" s="201">
        <v>28.12</v>
      </c>
      <c r="AF49" s="201">
        <v>0</v>
      </c>
      <c r="AG49" s="201">
        <v>0</v>
      </c>
      <c r="AH49" s="201">
        <v>0</v>
      </c>
      <c r="AI49" s="201">
        <v>58.53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75.08</v>
      </c>
      <c r="AQ49" s="201">
        <v>7.72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4.93</v>
      </c>
      <c r="L50" s="201">
        <v>72.349999999999994</v>
      </c>
      <c r="M50" s="201">
        <v>27.18</v>
      </c>
      <c r="N50" s="201">
        <v>35.1</v>
      </c>
      <c r="O50" s="201">
        <v>0</v>
      </c>
      <c r="P50" s="201">
        <v>36.35</v>
      </c>
      <c r="Q50" s="201">
        <v>3.34</v>
      </c>
      <c r="R50" s="201">
        <v>6.89</v>
      </c>
      <c r="S50" s="201">
        <v>0</v>
      </c>
      <c r="T50" s="201">
        <v>0</v>
      </c>
      <c r="U50" s="201">
        <v>50.2</v>
      </c>
      <c r="V50" s="201">
        <v>4.2300000000000004</v>
      </c>
      <c r="W50" s="201">
        <v>9.51</v>
      </c>
      <c r="X50" s="201">
        <v>43.82</v>
      </c>
      <c r="Y50" s="201">
        <v>0</v>
      </c>
      <c r="Z50">
        <v>0</v>
      </c>
      <c r="AA50" s="201">
        <v>9</v>
      </c>
      <c r="AB50" s="201">
        <v>0</v>
      </c>
      <c r="AC50" s="201">
        <v>0</v>
      </c>
      <c r="AD50" s="201">
        <v>0</v>
      </c>
      <c r="AE50" s="201">
        <v>28.12</v>
      </c>
      <c r="AF50" s="201">
        <v>0</v>
      </c>
      <c r="AG50" s="201">
        <v>0</v>
      </c>
      <c r="AH50" s="201">
        <v>0</v>
      </c>
      <c r="AI50" s="201">
        <v>58.53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75.08</v>
      </c>
      <c r="AQ50" s="201">
        <v>7.72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4.93</v>
      </c>
      <c r="L51" s="201">
        <v>67.739999999999995</v>
      </c>
      <c r="M51" s="201">
        <v>27.18</v>
      </c>
      <c r="N51" s="201">
        <v>35.1</v>
      </c>
      <c r="O51" s="201">
        <v>0</v>
      </c>
      <c r="P51" s="201">
        <v>36.35</v>
      </c>
      <c r="Q51" s="201">
        <v>6.08</v>
      </c>
      <c r="R51" s="201">
        <v>12.53</v>
      </c>
      <c r="S51" s="201">
        <v>0</v>
      </c>
      <c r="T51" s="201">
        <v>0</v>
      </c>
      <c r="U51" s="201">
        <v>50.2</v>
      </c>
      <c r="V51" s="201">
        <v>4.2300000000000004</v>
      </c>
      <c r="W51" s="201">
        <v>9.51</v>
      </c>
      <c r="X51" s="201">
        <v>43.82</v>
      </c>
      <c r="Y51" s="201">
        <v>0</v>
      </c>
      <c r="Z51">
        <v>0</v>
      </c>
      <c r="AA51" s="201">
        <v>9</v>
      </c>
      <c r="AB51" s="201">
        <v>0</v>
      </c>
      <c r="AC51" s="201">
        <v>0</v>
      </c>
      <c r="AD51" s="201">
        <v>0</v>
      </c>
      <c r="AE51" s="201">
        <v>28.12</v>
      </c>
      <c r="AF51" s="201">
        <v>0</v>
      </c>
      <c r="AG51" s="201">
        <v>0</v>
      </c>
      <c r="AH51" s="201">
        <v>0</v>
      </c>
      <c r="AI51" s="201">
        <v>58.53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75.08</v>
      </c>
      <c r="AQ51" s="201">
        <v>26.65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4.93</v>
      </c>
      <c r="L52" s="201">
        <v>67.739999999999995</v>
      </c>
      <c r="M52" s="201">
        <v>27.18</v>
      </c>
      <c r="N52" s="201">
        <v>35.1</v>
      </c>
      <c r="O52" s="201">
        <v>0</v>
      </c>
      <c r="P52" s="201">
        <v>36.35</v>
      </c>
      <c r="Q52" s="201">
        <v>6.08</v>
      </c>
      <c r="R52" s="201">
        <v>12.53</v>
      </c>
      <c r="S52" s="201">
        <v>0</v>
      </c>
      <c r="T52" s="201">
        <v>0</v>
      </c>
      <c r="U52" s="201">
        <v>50.2</v>
      </c>
      <c r="V52" s="201">
        <v>4.2300000000000004</v>
      </c>
      <c r="W52" s="201">
        <v>9.51</v>
      </c>
      <c r="X52" s="201">
        <v>43.82</v>
      </c>
      <c r="Y52" s="201">
        <v>0</v>
      </c>
      <c r="Z52">
        <v>0</v>
      </c>
      <c r="AA52" s="201">
        <v>9</v>
      </c>
      <c r="AB52" s="201">
        <v>0</v>
      </c>
      <c r="AC52" s="201">
        <v>0</v>
      </c>
      <c r="AD52" s="201">
        <v>0</v>
      </c>
      <c r="AE52" s="201">
        <v>28.12</v>
      </c>
      <c r="AF52" s="201">
        <v>0</v>
      </c>
      <c r="AG52" s="201">
        <v>0</v>
      </c>
      <c r="AH52" s="201">
        <v>0</v>
      </c>
      <c r="AI52" s="201">
        <v>58.53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75.08</v>
      </c>
      <c r="AQ52" s="201">
        <v>26.65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4.93</v>
      </c>
      <c r="L53" s="201">
        <v>67.739999999999995</v>
      </c>
      <c r="M53" s="201">
        <v>27.18</v>
      </c>
      <c r="N53" s="201">
        <v>35.1</v>
      </c>
      <c r="O53" s="201">
        <v>0</v>
      </c>
      <c r="P53" s="201">
        <v>36.35</v>
      </c>
      <c r="Q53" s="201">
        <v>6.08</v>
      </c>
      <c r="R53" s="201">
        <v>12.53</v>
      </c>
      <c r="S53" s="201">
        <v>0</v>
      </c>
      <c r="T53" s="201">
        <v>0</v>
      </c>
      <c r="U53" s="201">
        <v>50.2</v>
      </c>
      <c r="V53" s="201">
        <v>4.2300000000000004</v>
      </c>
      <c r="W53" s="201">
        <v>9.51</v>
      </c>
      <c r="X53" s="201">
        <v>43.82</v>
      </c>
      <c r="Y53" s="201">
        <v>0</v>
      </c>
      <c r="Z53">
        <v>0</v>
      </c>
      <c r="AA53" s="201">
        <v>9</v>
      </c>
      <c r="AB53" s="201">
        <v>0</v>
      </c>
      <c r="AC53" s="201">
        <v>0</v>
      </c>
      <c r="AD53" s="201">
        <v>0</v>
      </c>
      <c r="AE53" s="201">
        <v>28.12</v>
      </c>
      <c r="AF53" s="201">
        <v>0</v>
      </c>
      <c r="AG53" s="201">
        <v>0</v>
      </c>
      <c r="AH53" s="201">
        <v>0</v>
      </c>
      <c r="AI53" s="201">
        <v>58.53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75.08</v>
      </c>
      <c r="AQ53" s="201">
        <v>26.65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4.93</v>
      </c>
      <c r="L54" s="201">
        <v>67.739999999999995</v>
      </c>
      <c r="M54" s="201">
        <v>27.18</v>
      </c>
      <c r="N54" s="201">
        <v>35.1</v>
      </c>
      <c r="O54" s="201">
        <v>0</v>
      </c>
      <c r="P54" s="201">
        <v>36.35</v>
      </c>
      <c r="Q54" s="201">
        <v>6.08</v>
      </c>
      <c r="R54" s="201">
        <v>12.53</v>
      </c>
      <c r="S54" s="201">
        <v>0</v>
      </c>
      <c r="T54" s="201">
        <v>0</v>
      </c>
      <c r="U54" s="201">
        <v>50.2</v>
      </c>
      <c r="V54" s="201">
        <v>4.2300000000000004</v>
      </c>
      <c r="W54" s="201">
        <v>9.51</v>
      </c>
      <c r="X54" s="201">
        <v>43.82</v>
      </c>
      <c r="Y54" s="201">
        <v>0</v>
      </c>
      <c r="Z54">
        <v>0</v>
      </c>
      <c r="AA54" s="201">
        <v>9</v>
      </c>
      <c r="AB54" s="201">
        <v>0</v>
      </c>
      <c r="AC54" s="201">
        <v>0</v>
      </c>
      <c r="AD54" s="201">
        <v>0</v>
      </c>
      <c r="AE54" s="201">
        <v>28.12</v>
      </c>
      <c r="AF54" s="201">
        <v>0</v>
      </c>
      <c r="AG54" s="201">
        <v>0</v>
      </c>
      <c r="AH54" s="201">
        <v>0</v>
      </c>
      <c r="AI54" s="201">
        <v>58.53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75.08</v>
      </c>
      <c r="AQ54" s="201">
        <v>26.65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4.93</v>
      </c>
      <c r="L55" s="201">
        <v>67.739999999999995</v>
      </c>
      <c r="M55" s="201">
        <v>27.18</v>
      </c>
      <c r="N55" s="201">
        <v>35.1</v>
      </c>
      <c r="O55" s="201">
        <v>0</v>
      </c>
      <c r="P55" s="201">
        <v>36.35</v>
      </c>
      <c r="Q55" s="201">
        <v>6.08</v>
      </c>
      <c r="R55" s="201">
        <v>12.53</v>
      </c>
      <c r="S55" s="201">
        <v>0</v>
      </c>
      <c r="T55" s="201">
        <v>0</v>
      </c>
      <c r="U55" s="201">
        <v>50.2</v>
      </c>
      <c r="V55" s="201">
        <v>4.2300000000000004</v>
      </c>
      <c r="W55" s="201">
        <v>9.51</v>
      </c>
      <c r="X55" s="201">
        <v>43.82</v>
      </c>
      <c r="Y55" s="201">
        <v>0</v>
      </c>
      <c r="Z55">
        <v>0</v>
      </c>
      <c r="AA55" s="201">
        <v>9</v>
      </c>
      <c r="AB55" s="201">
        <v>0</v>
      </c>
      <c r="AC55" s="201">
        <v>0</v>
      </c>
      <c r="AD55" s="201">
        <v>0</v>
      </c>
      <c r="AE55" s="201">
        <v>28.12</v>
      </c>
      <c r="AF55" s="201">
        <v>0</v>
      </c>
      <c r="AG55" s="201">
        <v>0</v>
      </c>
      <c r="AH55" s="201">
        <v>0</v>
      </c>
      <c r="AI55" s="201">
        <v>58.53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75.08</v>
      </c>
      <c r="AQ55" s="201">
        <v>26.65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4.93</v>
      </c>
      <c r="L56" s="201">
        <v>67.739999999999995</v>
      </c>
      <c r="M56" s="201">
        <v>27.18</v>
      </c>
      <c r="N56" s="201">
        <v>35.1</v>
      </c>
      <c r="O56" s="201">
        <v>0</v>
      </c>
      <c r="P56" s="201">
        <v>36.35</v>
      </c>
      <c r="Q56" s="201">
        <v>6.08</v>
      </c>
      <c r="R56" s="201">
        <v>12.53</v>
      </c>
      <c r="S56" s="201">
        <v>0</v>
      </c>
      <c r="T56" s="201">
        <v>0</v>
      </c>
      <c r="U56" s="201">
        <v>50.2</v>
      </c>
      <c r="V56" s="201">
        <v>4.2300000000000004</v>
      </c>
      <c r="W56" s="201">
        <v>9.51</v>
      </c>
      <c r="X56" s="201">
        <v>43.82</v>
      </c>
      <c r="Y56" s="201">
        <v>0</v>
      </c>
      <c r="Z56">
        <v>0</v>
      </c>
      <c r="AA56" s="201">
        <v>9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58.53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75.08</v>
      </c>
      <c r="AQ56" s="201">
        <v>26.65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4.93</v>
      </c>
      <c r="L57" s="201">
        <v>67.42</v>
      </c>
      <c r="M57" s="201">
        <v>27.18</v>
      </c>
      <c r="N57" s="201">
        <v>35.1</v>
      </c>
      <c r="O57" s="201">
        <v>0</v>
      </c>
      <c r="P57" s="201">
        <v>36.35</v>
      </c>
      <c r="Q57" s="201">
        <v>6.08</v>
      </c>
      <c r="R57" s="201">
        <v>12.53</v>
      </c>
      <c r="S57" s="201">
        <v>0</v>
      </c>
      <c r="T57" s="201">
        <v>0</v>
      </c>
      <c r="U57" s="201">
        <v>50.2</v>
      </c>
      <c r="V57" s="201">
        <v>4.2300000000000004</v>
      </c>
      <c r="W57" s="201">
        <v>9.51</v>
      </c>
      <c r="X57" s="201">
        <v>43.82</v>
      </c>
      <c r="Y57" s="201">
        <v>0</v>
      </c>
      <c r="Z57">
        <v>0</v>
      </c>
      <c r="AA57" s="201">
        <v>9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58.53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75.08</v>
      </c>
      <c r="AQ57" s="201">
        <v>26.65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4.93</v>
      </c>
      <c r="L58" s="201">
        <v>67.42</v>
      </c>
      <c r="M58" s="201">
        <v>27.18</v>
      </c>
      <c r="N58" s="201">
        <v>35.1</v>
      </c>
      <c r="O58" s="201">
        <v>0</v>
      </c>
      <c r="P58" s="201">
        <v>36.35</v>
      </c>
      <c r="Q58" s="201">
        <v>6.08</v>
      </c>
      <c r="R58" s="201">
        <v>12.53</v>
      </c>
      <c r="S58" s="201">
        <v>0</v>
      </c>
      <c r="T58" s="201">
        <v>0</v>
      </c>
      <c r="U58" s="201">
        <v>50.2</v>
      </c>
      <c r="V58" s="201">
        <v>4.2300000000000004</v>
      </c>
      <c r="W58" s="201">
        <v>9.51</v>
      </c>
      <c r="X58" s="201">
        <v>43.82</v>
      </c>
      <c r="Y58" s="201">
        <v>0</v>
      </c>
      <c r="Z58">
        <v>0</v>
      </c>
      <c r="AA58" s="201">
        <v>9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58.53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75.08</v>
      </c>
      <c r="AQ58" s="201">
        <v>26.65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8.99</v>
      </c>
      <c r="L59" s="201">
        <v>91.93</v>
      </c>
      <c r="M59" s="201">
        <v>27.18</v>
      </c>
      <c r="N59" s="201">
        <v>35.1</v>
      </c>
      <c r="O59" s="201">
        <v>0</v>
      </c>
      <c r="P59" s="201">
        <v>36.35</v>
      </c>
      <c r="Q59" s="201">
        <v>6.08</v>
      </c>
      <c r="R59" s="201">
        <v>12.53</v>
      </c>
      <c r="S59" s="201">
        <v>0</v>
      </c>
      <c r="T59" s="201">
        <v>0</v>
      </c>
      <c r="U59" s="201">
        <v>50.2</v>
      </c>
      <c r="V59" s="201">
        <v>4.2300000000000004</v>
      </c>
      <c r="W59" s="201">
        <v>9.51</v>
      </c>
      <c r="X59" s="201">
        <v>43.82</v>
      </c>
      <c r="Y59" s="201">
        <v>0</v>
      </c>
      <c r="Z59">
        <v>0</v>
      </c>
      <c r="AA59" s="201">
        <v>9.18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58.53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75.08</v>
      </c>
      <c r="AQ59" s="201">
        <v>26.65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8.99</v>
      </c>
      <c r="L60" s="201">
        <v>190.53</v>
      </c>
      <c r="M60" s="201">
        <v>27.18</v>
      </c>
      <c r="N60" s="201">
        <v>35.1</v>
      </c>
      <c r="O60" s="201">
        <v>0</v>
      </c>
      <c r="P60" s="201">
        <v>36.35</v>
      </c>
      <c r="Q60" s="201">
        <v>6.08</v>
      </c>
      <c r="R60" s="201">
        <v>12.53</v>
      </c>
      <c r="S60" s="201">
        <v>0</v>
      </c>
      <c r="T60" s="201">
        <v>0</v>
      </c>
      <c r="U60" s="201">
        <v>50.2</v>
      </c>
      <c r="V60" s="201">
        <v>4.2300000000000004</v>
      </c>
      <c r="W60" s="201">
        <v>9.51</v>
      </c>
      <c r="X60" s="201">
        <v>43.82</v>
      </c>
      <c r="Y60" s="201">
        <v>0</v>
      </c>
      <c r="Z60">
        <v>0</v>
      </c>
      <c r="AA60" s="201">
        <v>9.18</v>
      </c>
      <c r="AB60" s="201">
        <v>0</v>
      </c>
      <c r="AC60" s="201">
        <v>0</v>
      </c>
      <c r="AD60" s="201">
        <v>0</v>
      </c>
      <c r="AE60" s="201">
        <v>29.38</v>
      </c>
      <c r="AF60" s="201">
        <v>0</v>
      </c>
      <c r="AG60" s="201">
        <v>0</v>
      </c>
      <c r="AH60" s="201">
        <v>0</v>
      </c>
      <c r="AI60" s="201">
        <v>58.53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75.08</v>
      </c>
      <c r="AQ60" s="201">
        <v>26.65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8.99</v>
      </c>
      <c r="L61" s="201">
        <v>231.16</v>
      </c>
      <c r="M61" s="201">
        <v>27.18</v>
      </c>
      <c r="N61" s="201">
        <v>35.1</v>
      </c>
      <c r="O61" s="201">
        <v>0</v>
      </c>
      <c r="P61" s="201">
        <v>36.35</v>
      </c>
      <c r="Q61" s="201">
        <v>6.08</v>
      </c>
      <c r="R61" s="201">
        <v>12.53</v>
      </c>
      <c r="S61" s="201">
        <v>0</v>
      </c>
      <c r="T61" s="201">
        <v>0</v>
      </c>
      <c r="U61" s="201">
        <v>50.2</v>
      </c>
      <c r="V61" s="201">
        <v>4.2300000000000004</v>
      </c>
      <c r="W61" s="201">
        <v>9.51</v>
      </c>
      <c r="X61" s="201">
        <v>43.82</v>
      </c>
      <c r="Y61" s="201">
        <v>0</v>
      </c>
      <c r="Z61">
        <v>0</v>
      </c>
      <c r="AA61" s="201">
        <v>9.18</v>
      </c>
      <c r="AB61" s="201">
        <v>0</v>
      </c>
      <c r="AC61" s="201">
        <v>0</v>
      </c>
      <c r="AD61" s="201">
        <v>0</v>
      </c>
      <c r="AE61" s="201">
        <v>29.38</v>
      </c>
      <c r="AF61" s="201">
        <v>0</v>
      </c>
      <c r="AG61" s="201">
        <v>0</v>
      </c>
      <c r="AH61" s="201">
        <v>0</v>
      </c>
      <c r="AI61" s="201">
        <v>58.53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75.08</v>
      </c>
      <c r="AQ61" s="201">
        <v>26.65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8.99</v>
      </c>
      <c r="L62" s="201">
        <v>231.16</v>
      </c>
      <c r="M62" s="201">
        <v>27.18</v>
      </c>
      <c r="N62" s="201">
        <v>35.1</v>
      </c>
      <c r="O62" s="201">
        <v>0</v>
      </c>
      <c r="P62" s="201">
        <v>36.35</v>
      </c>
      <c r="Q62" s="201">
        <v>6.08</v>
      </c>
      <c r="R62" s="201">
        <v>12.53</v>
      </c>
      <c r="S62" s="201">
        <v>0</v>
      </c>
      <c r="T62" s="201">
        <v>0</v>
      </c>
      <c r="U62" s="201">
        <v>50.2</v>
      </c>
      <c r="V62" s="201">
        <v>4.2300000000000004</v>
      </c>
      <c r="W62" s="201">
        <v>9.51</v>
      </c>
      <c r="X62" s="201">
        <v>43.82</v>
      </c>
      <c r="Y62" s="201">
        <v>0</v>
      </c>
      <c r="Z62">
        <v>0</v>
      </c>
      <c r="AA62" s="201">
        <v>9.18</v>
      </c>
      <c r="AB62" s="201">
        <v>0</v>
      </c>
      <c r="AC62" s="201">
        <v>0</v>
      </c>
      <c r="AD62" s="201">
        <v>0</v>
      </c>
      <c r="AE62" s="201">
        <v>29.38</v>
      </c>
      <c r="AF62" s="201">
        <v>0</v>
      </c>
      <c r="AG62" s="201">
        <v>0</v>
      </c>
      <c r="AH62" s="201">
        <v>0</v>
      </c>
      <c r="AI62" s="201">
        <v>58.53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75.08</v>
      </c>
      <c r="AQ62" s="201">
        <v>26.65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8.99</v>
      </c>
      <c r="L63" s="201">
        <v>250.43</v>
      </c>
      <c r="M63" s="201">
        <v>27.18</v>
      </c>
      <c r="N63" s="201">
        <v>35.1</v>
      </c>
      <c r="O63" s="201">
        <v>0</v>
      </c>
      <c r="P63" s="201">
        <v>36.35</v>
      </c>
      <c r="Q63" s="201">
        <v>6.08</v>
      </c>
      <c r="R63" s="201">
        <v>12.53</v>
      </c>
      <c r="S63" s="201">
        <v>0</v>
      </c>
      <c r="T63" s="201">
        <v>0</v>
      </c>
      <c r="U63" s="201">
        <v>50.2</v>
      </c>
      <c r="V63" s="201">
        <v>4.2300000000000004</v>
      </c>
      <c r="W63" s="201">
        <v>9.51</v>
      </c>
      <c r="X63" s="201">
        <v>43.82</v>
      </c>
      <c r="Y63" s="201">
        <v>0</v>
      </c>
      <c r="Z63">
        <v>0</v>
      </c>
      <c r="AA63" s="201">
        <v>9.18</v>
      </c>
      <c r="AB63" s="201">
        <v>0</v>
      </c>
      <c r="AC63" s="201">
        <v>0</v>
      </c>
      <c r="AD63" s="201">
        <v>0</v>
      </c>
      <c r="AE63" s="201">
        <v>29.38</v>
      </c>
      <c r="AF63" s="201">
        <v>0</v>
      </c>
      <c r="AG63" s="201">
        <v>0</v>
      </c>
      <c r="AH63" s="201">
        <v>0</v>
      </c>
      <c r="AI63" s="201">
        <v>58.53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75.08</v>
      </c>
      <c r="AQ63" s="201">
        <v>26.65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8.99</v>
      </c>
      <c r="L64" s="201">
        <v>250.43</v>
      </c>
      <c r="M64" s="201">
        <v>27.18</v>
      </c>
      <c r="N64" s="201">
        <v>35.1</v>
      </c>
      <c r="O64" s="201">
        <v>0</v>
      </c>
      <c r="P64" s="201">
        <v>36.35</v>
      </c>
      <c r="Q64" s="201">
        <v>6.08</v>
      </c>
      <c r="R64" s="201">
        <v>12.53</v>
      </c>
      <c r="S64" s="201">
        <v>0</v>
      </c>
      <c r="T64" s="201">
        <v>0</v>
      </c>
      <c r="U64" s="201">
        <v>50.2</v>
      </c>
      <c r="V64" s="201">
        <v>4.2300000000000004</v>
      </c>
      <c r="W64" s="201">
        <v>9.51</v>
      </c>
      <c r="X64" s="201">
        <v>43.82</v>
      </c>
      <c r="Y64" s="201">
        <v>0</v>
      </c>
      <c r="Z64">
        <v>0</v>
      </c>
      <c r="AA64" s="201">
        <v>9.18</v>
      </c>
      <c r="AB64" s="201">
        <v>0</v>
      </c>
      <c r="AC64" s="201">
        <v>0</v>
      </c>
      <c r="AD64" s="201">
        <v>0</v>
      </c>
      <c r="AE64" s="201">
        <v>29.38</v>
      </c>
      <c r="AF64" s="201">
        <v>0</v>
      </c>
      <c r="AG64" s="201">
        <v>0</v>
      </c>
      <c r="AH64" s="201">
        <v>0</v>
      </c>
      <c r="AI64" s="201">
        <v>58.53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75.08</v>
      </c>
      <c r="AQ64" s="201">
        <v>26.65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8.99</v>
      </c>
      <c r="L65" s="201">
        <v>178.19</v>
      </c>
      <c r="M65" s="201">
        <v>27.18</v>
      </c>
      <c r="N65" s="201">
        <v>35.1</v>
      </c>
      <c r="O65" s="201">
        <v>0</v>
      </c>
      <c r="P65" s="201">
        <v>36.35</v>
      </c>
      <c r="Q65" s="201">
        <v>6.08</v>
      </c>
      <c r="R65" s="201">
        <v>12.53</v>
      </c>
      <c r="S65" s="201">
        <v>0</v>
      </c>
      <c r="T65" s="201">
        <v>0</v>
      </c>
      <c r="U65" s="201">
        <v>50.2</v>
      </c>
      <c r="V65" s="201">
        <v>4.2300000000000004</v>
      </c>
      <c r="W65" s="201">
        <v>9.51</v>
      </c>
      <c r="X65" s="201">
        <v>43.82</v>
      </c>
      <c r="Y65" s="201">
        <v>0</v>
      </c>
      <c r="Z65">
        <v>0</v>
      </c>
      <c r="AA65" s="201">
        <v>9.18</v>
      </c>
      <c r="AB65" s="201">
        <v>0</v>
      </c>
      <c r="AC65" s="201">
        <v>0</v>
      </c>
      <c r="AD65" s="201">
        <v>0</v>
      </c>
      <c r="AE65" s="201">
        <v>29.38</v>
      </c>
      <c r="AF65" s="201">
        <v>0</v>
      </c>
      <c r="AG65" s="201">
        <v>0</v>
      </c>
      <c r="AH65" s="201">
        <v>0</v>
      </c>
      <c r="AI65" s="201">
        <v>58.53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75.08</v>
      </c>
      <c r="AQ65" s="201">
        <v>26.9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8.99</v>
      </c>
      <c r="L66" s="201">
        <v>149.30000000000001</v>
      </c>
      <c r="M66" s="201">
        <v>27.18</v>
      </c>
      <c r="N66" s="201">
        <v>35.1</v>
      </c>
      <c r="O66" s="201">
        <v>0</v>
      </c>
      <c r="P66" s="201">
        <v>36.35</v>
      </c>
      <c r="Q66" s="201">
        <v>6.08</v>
      </c>
      <c r="R66" s="201">
        <v>12.53</v>
      </c>
      <c r="S66" s="201">
        <v>0</v>
      </c>
      <c r="T66" s="201">
        <v>0</v>
      </c>
      <c r="U66" s="201">
        <v>50.2</v>
      </c>
      <c r="V66" s="201">
        <v>4.2300000000000004</v>
      </c>
      <c r="W66" s="201">
        <v>9.51</v>
      </c>
      <c r="X66" s="201">
        <v>43.82</v>
      </c>
      <c r="Y66" s="201">
        <v>0</v>
      </c>
      <c r="Z66">
        <v>0</v>
      </c>
      <c r="AA66" s="201">
        <v>9.18</v>
      </c>
      <c r="AB66" s="201">
        <v>0</v>
      </c>
      <c r="AC66" s="201">
        <v>0</v>
      </c>
      <c r="AD66" s="201">
        <v>0</v>
      </c>
      <c r="AE66" s="201">
        <v>29.38</v>
      </c>
      <c r="AF66" s="201">
        <v>0</v>
      </c>
      <c r="AG66" s="201">
        <v>0</v>
      </c>
      <c r="AH66" s="201">
        <v>0</v>
      </c>
      <c r="AI66" s="201">
        <v>58.53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75.08</v>
      </c>
      <c r="AQ66" s="201">
        <v>26.9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8.99</v>
      </c>
      <c r="L67" s="201">
        <v>202.27</v>
      </c>
      <c r="M67" s="201">
        <v>27.18</v>
      </c>
      <c r="N67" s="201">
        <v>35.1</v>
      </c>
      <c r="O67" s="201">
        <v>0</v>
      </c>
      <c r="P67" s="201">
        <v>36.35</v>
      </c>
      <c r="Q67" s="201">
        <v>6.08</v>
      </c>
      <c r="R67" s="201">
        <v>12.53</v>
      </c>
      <c r="S67" s="201">
        <v>0</v>
      </c>
      <c r="T67" s="201">
        <v>0</v>
      </c>
      <c r="U67" s="201">
        <v>50.2</v>
      </c>
      <c r="V67" s="201">
        <v>4.2300000000000004</v>
      </c>
      <c r="W67" s="201">
        <v>9.51</v>
      </c>
      <c r="X67" s="201">
        <v>43.82</v>
      </c>
      <c r="Y67" s="201">
        <v>0</v>
      </c>
      <c r="Z67">
        <v>0</v>
      </c>
      <c r="AA67" s="201">
        <v>9.18</v>
      </c>
      <c r="AB67" s="201">
        <v>0</v>
      </c>
      <c r="AC67" s="201">
        <v>0</v>
      </c>
      <c r="AD67" s="201">
        <v>0</v>
      </c>
      <c r="AE67" s="201">
        <v>29.38</v>
      </c>
      <c r="AF67" s="201">
        <v>0</v>
      </c>
      <c r="AG67" s="201">
        <v>0</v>
      </c>
      <c r="AH67" s="201">
        <v>0</v>
      </c>
      <c r="AI67" s="201">
        <v>58.53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75.08</v>
      </c>
      <c r="AQ67" s="201">
        <v>26.65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8.99</v>
      </c>
      <c r="L68" s="201">
        <v>202.27</v>
      </c>
      <c r="M68" s="201">
        <v>27.18</v>
      </c>
      <c r="N68" s="201">
        <v>35.1</v>
      </c>
      <c r="O68" s="201">
        <v>0</v>
      </c>
      <c r="P68" s="201">
        <v>36.35</v>
      </c>
      <c r="Q68" s="201">
        <v>6.08</v>
      </c>
      <c r="R68" s="201">
        <v>12.53</v>
      </c>
      <c r="S68" s="201">
        <v>0</v>
      </c>
      <c r="T68" s="201">
        <v>0</v>
      </c>
      <c r="U68" s="201">
        <v>50.2</v>
      </c>
      <c r="V68" s="201">
        <v>4.2300000000000004</v>
      </c>
      <c r="W68" s="201">
        <v>9.51</v>
      </c>
      <c r="X68" s="201">
        <v>43.82</v>
      </c>
      <c r="Y68" s="201">
        <v>0</v>
      </c>
      <c r="Z68">
        <v>0</v>
      </c>
      <c r="AA68" s="201">
        <v>9.18</v>
      </c>
      <c r="AB68" s="201">
        <v>0</v>
      </c>
      <c r="AC68" s="201">
        <v>0</v>
      </c>
      <c r="AD68" s="201">
        <v>0</v>
      </c>
      <c r="AE68" s="201">
        <v>29.38</v>
      </c>
      <c r="AF68" s="201">
        <v>0</v>
      </c>
      <c r="AG68" s="201">
        <v>0</v>
      </c>
      <c r="AH68" s="201">
        <v>0</v>
      </c>
      <c r="AI68" s="201">
        <v>58.53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75.08</v>
      </c>
      <c r="AQ68" s="201">
        <v>26.65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9.11</v>
      </c>
      <c r="L69" s="201">
        <v>202.27</v>
      </c>
      <c r="M69" s="201">
        <v>27.18</v>
      </c>
      <c r="N69" s="201">
        <v>35.1</v>
      </c>
      <c r="O69" s="201">
        <v>0</v>
      </c>
      <c r="P69" s="201">
        <v>36.35</v>
      </c>
      <c r="Q69" s="201">
        <v>6.08</v>
      </c>
      <c r="R69" s="201">
        <v>12.53</v>
      </c>
      <c r="S69" s="201">
        <v>0</v>
      </c>
      <c r="T69" s="201">
        <v>0</v>
      </c>
      <c r="U69" s="201">
        <v>50.2</v>
      </c>
      <c r="V69" s="201">
        <v>4.2300000000000004</v>
      </c>
      <c r="W69" s="201">
        <v>9.51</v>
      </c>
      <c r="X69" s="201">
        <v>43.82</v>
      </c>
      <c r="Y69" s="201">
        <v>0</v>
      </c>
      <c r="Z69">
        <v>0</v>
      </c>
      <c r="AA69" s="201">
        <v>9.18</v>
      </c>
      <c r="AB69" s="201">
        <v>0</v>
      </c>
      <c r="AC69" s="201">
        <v>0</v>
      </c>
      <c r="AD69" s="201">
        <v>0</v>
      </c>
      <c r="AE69" s="201">
        <v>29.38</v>
      </c>
      <c r="AF69" s="201">
        <v>0</v>
      </c>
      <c r="AG69" s="201">
        <v>0</v>
      </c>
      <c r="AH69" s="201">
        <v>0</v>
      </c>
      <c r="AI69" s="201">
        <v>58.12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75.08</v>
      </c>
      <c r="AQ69" s="201">
        <v>26.65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8.99</v>
      </c>
      <c r="L70" s="201">
        <v>202.27</v>
      </c>
      <c r="M70" s="201">
        <v>27.18</v>
      </c>
      <c r="N70" s="201">
        <v>35.1</v>
      </c>
      <c r="O70" s="201">
        <v>0</v>
      </c>
      <c r="P70" s="201">
        <v>36.35</v>
      </c>
      <c r="Q70" s="201">
        <v>6.08</v>
      </c>
      <c r="R70" s="201">
        <v>12.53</v>
      </c>
      <c r="S70" s="201">
        <v>0</v>
      </c>
      <c r="T70" s="201">
        <v>0</v>
      </c>
      <c r="U70" s="201">
        <v>50.2</v>
      </c>
      <c r="V70" s="201">
        <v>4.2300000000000004</v>
      </c>
      <c r="W70" s="201">
        <v>9.51</v>
      </c>
      <c r="X70" s="201">
        <v>43.82</v>
      </c>
      <c r="Y70" s="201">
        <v>0</v>
      </c>
      <c r="Z70">
        <v>0</v>
      </c>
      <c r="AA70" s="201">
        <v>9.18</v>
      </c>
      <c r="AB70" s="201">
        <v>0</v>
      </c>
      <c r="AC70" s="201">
        <v>0</v>
      </c>
      <c r="AD70" s="201">
        <v>0</v>
      </c>
      <c r="AE70" s="201">
        <v>29.38</v>
      </c>
      <c r="AF70" s="201">
        <v>0</v>
      </c>
      <c r="AG70" s="201">
        <v>0</v>
      </c>
      <c r="AH70" s="201">
        <v>0</v>
      </c>
      <c r="AI70" s="201">
        <v>58.12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75.08</v>
      </c>
      <c r="AQ70" s="201">
        <v>26.65</v>
      </c>
      <c r="AR70" s="201">
        <v>22.32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8.99</v>
      </c>
      <c r="L71" s="201">
        <v>202.27</v>
      </c>
      <c r="M71" s="201">
        <v>27.18</v>
      </c>
      <c r="N71" s="201">
        <v>35.1</v>
      </c>
      <c r="O71" s="201">
        <v>0</v>
      </c>
      <c r="P71" s="201">
        <v>36.35</v>
      </c>
      <c r="Q71" s="201">
        <v>6.08</v>
      </c>
      <c r="R71" s="201">
        <v>12.53</v>
      </c>
      <c r="S71" s="201">
        <v>0</v>
      </c>
      <c r="T71" s="201">
        <v>0</v>
      </c>
      <c r="U71" s="201">
        <v>50.2</v>
      </c>
      <c r="V71" s="201">
        <v>4.2300000000000004</v>
      </c>
      <c r="W71" s="201">
        <v>9.51</v>
      </c>
      <c r="X71" s="201">
        <v>43.82</v>
      </c>
      <c r="Y71" s="201">
        <v>0</v>
      </c>
      <c r="Z71">
        <v>0</v>
      </c>
      <c r="AA71" s="201">
        <v>9</v>
      </c>
      <c r="AB71" s="201">
        <v>0</v>
      </c>
      <c r="AC71" s="201">
        <v>0</v>
      </c>
      <c r="AD71" s="201">
        <v>0</v>
      </c>
      <c r="AE71" s="201">
        <v>29.38</v>
      </c>
      <c r="AF71" s="201">
        <v>0</v>
      </c>
      <c r="AG71" s="201">
        <v>0</v>
      </c>
      <c r="AH71" s="201">
        <v>0</v>
      </c>
      <c r="AI71" s="201">
        <v>58.12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75.08</v>
      </c>
      <c r="AQ71" s="201">
        <v>26.65</v>
      </c>
      <c r="AR71" s="201">
        <v>18.149999999999999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8.99</v>
      </c>
      <c r="L72" s="201">
        <v>202.27</v>
      </c>
      <c r="M72" s="201">
        <v>27.18</v>
      </c>
      <c r="N72" s="201">
        <v>35.1</v>
      </c>
      <c r="O72" s="201">
        <v>0</v>
      </c>
      <c r="P72" s="201">
        <v>36.35</v>
      </c>
      <c r="Q72" s="201">
        <v>6.08</v>
      </c>
      <c r="R72" s="201">
        <v>12.53</v>
      </c>
      <c r="S72" s="201">
        <v>0</v>
      </c>
      <c r="T72" s="201">
        <v>0</v>
      </c>
      <c r="U72" s="201">
        <v>50.2</v>
      </c>
      <c r="V72" s="201">
        <v>4.2300000000000004</v>
      </c>
      <c r="W72" s="201">
        <v>9.51</v>
      </c>
      <c r="X72" s="201">
        <v>43.82</v>
      </c>
      <c r="Y72" s="201">
        <v>0</v>
      </c>
      <c r="Z72">
        <v>0</v>
      </c>
      <c r="AA72" s="201">
        <v>9</v>
      </c>
      <c r="AB72" s="201">
        <v>0</v>
      </c>
      <c r="AC72" s="201">
        <v>0</v>
      </c>
      <c r="AD72" s="201">
        <v>0</v>
      </c>
      <c r="AE72" s="201">
        <v>29.38</v>
      </c>
      <c r="AF72" s="201">
        <v>0</v>
      </c>
      <c r="AG72" s="201">
        <v>0</v>
      </c>
      <c r="AH72" s="201">
        <v>0</v>
      </c>
      <c r="AI72" s="201">
        <v>58.12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75.08</v>
      </c>
      <c r="AQ72" s="201">
        <v>26.65</v>
      </c>
      <c r="AR72" s="201">
        <v>12.95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8.99</v>
      </c>
      <c r="L73" s="201">
        <v>250.43</v>
      </c>
      <c r="M73" s="201">
        <v>27.18</v>
      </c>
      <c r="N73" s="201">
        <v>35.1</v>
      </c>
      <c r="O73" s="201">
        <v>0</v>
      </c>
      <c r="P73" s="201">
        <v>36.35</v>
      </c>
      <c r="Q73" s="201">
        <v>6.08</v>
      </c>
      <c r="R73" s="201">
        <v>12.53</v>
      </c>
      <c r="S73" s="201">
        <v>0</v>
      </c>
      <c r="T73" s="201">
        <v>0</v>
      </c>
      <c r="U73" s="201">
        <v>50.2</v>
      </c>
      <c r="V73" s="201">
        <v>4.2300000000000004</v>
      </c>
      <c r="W73" s="201">
        <v>9.51</v>
      </c>
      <c r="X73" s="201">
        <v>43.82</v>
      </c>
      <c r="Y73" s="201">
        <v>0</v>
      </c>
      <c r="Z73">
        <v>0</v>
      </c>
      <c r="AA73" s="201">
        <v>8.73</v>
      </c>
      <c r="AB73" s="201">
        <v>0</v>
      </c>
      <c r="AC73" s="201">
        <v>0</v>
      </c>
      <c r="AD73" s="201">
        <v>0</v>
      </c>
      <c r="AE73" s="201">
        <v>29.38</v>
      </c>
      <c r="AF73" s="201">
        <v>0</v>
      </c>
      <c r="AG73" s="201">
        <v>0</v>
      </c>
      <c r="AH73" s="201">
        <v>0</v>
      </c>
      <c r="AI73" s="201">
        <v>58.12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75.08</v>
      </c>
      <c r="AQ73" s="201">
        <v>26.65</v>
      </c>
      <c r="AR73" s="201">
        <v>8.7200000000000006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8.99</v>
      </c>
      <c r="L74" s="201">
        <v>317.39</v>
      </c>
      <c r="M74" s="201">
        <v>27.18</v>
      </c>
      <c r="N74" s="201">
        <v>35.1</v>
      </c>
      <c r="O74" s="201">
        <v>0</v>
      </c>
      <c r="P74" s="201">
        <v>36.35</v>
      </c>
      <c r="Q74" s="201">
        <v>6.08</v>
      </c>
      <c r="R74" s="201">
        <v>12.53</v>
      </c>
      <c r="S74" s="201">
        <v>0</v>
      </c>
      <c r="T74" s="201">
        <v>0</v>
      </c>
      <c r="U74" s="201">
        <v>50.2</v>
      </c>
      <c r="V74" s="201">
        <v>4.2300000000000004</v>
      </c>
      <c r="W74" s="201">
        <v>9.51</v>
      </c>
      <c r="X74" s="201">
        <v>43.82</v>
      </c>
      <c r="Y74" s="201">
        <v>0</v>
      </c>
      <c r="Z74">
        <v>0</v>
      </c>
      <c r="AA74" s="201">
        <v>8.73</v>
      </c>
      <c r="AB74" s="201">
        <v>0</v>
      </c>
      <c r="AC74" s="201">
        <v>0</v>
      </c>
      <c r="AD74" s="201">
        <v>0</v>
      </c>
      <c r="AE74" s="201">
        <v>29.38</v>
      </c>
      <c r="AF74" s="201">
        <v>0</v>
      </c>
      <c r="AG74" s="201">
        <v>0</v>
      </c>
      <c r="AH74" s="201">
        <v>0</v>
      </c>
      <c r="AI74" s="201">
        <v>58.12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75.08</v>
      </c>
      <c r="AQ74" s="201">
        <v>26.65</v>
      </c>
      <c r="AR74" s="201">
        <v>5.83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8.99</v>
      </c>
      <c r="L75" s="201">
        <v>317.38</v>
      </c>
      <c r="M75" s="201">
        <v>27.18</v>
      </c>
      <c r="N75" s="201">
        <v>35.1</v>
      </c>
      <c r="O75" s="201">
        <v>0</v>
      </c>
      <c r="P75" s="201">
        <v>36.35</v>
      </c>
      <c r="Q75" s="201">
        <v>6.08</v>
      </c>
      <c r="R75" s="201">
        <v>12.53</v>
      </c>
      <c r="S75" s="201">
        <v>0</v>
      </c>
      <c r="T75" s="201">
        <v>0</v>
      </c>
      <c r="U75" s="201">
        <v>50.2</v>
      </c>
      <c r="V75" s="201">
        <v>4.2300000000000004</v>
      </c>
      <c r="W75" s="201">
        <v>9.51</v>
      </c>
      <c r="X75" s="201">
        <v>43.82</v>
      </c>
      <c r="Y75" s="201">
        <v>0</v>
      </c>
      <c r="Z75">
        <v>0</v>
      </c>
      <c r="AA75" s="201">
        <v>8.73</v>
      </c>
      <c r="AB75" s="201">
        <v>0</v>
      </c>
      <c r="AC75" s="201">
        <v>0</v>
      </c>
      <c r="AD75" s="201">
        <v>0</v>
      </c>
      <c r="AE75" s="201">
        <v>29.38</v>
      </c>
      <c r="AF75" s="201">
        <v>0</v>
      </c>
      <c r="AG75" s="201">
        <v>0</v>
      </c>
      <c r="AH75" s="201">
        <v>0</v>
      </c>
      <c r="AI75" s="201">
        <v>58.12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75.08</v>
      </c>
      <c r="AQ75" s="201">
        <v>26.9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8.99</v>
      </c>
      <c r="L76" s="201">
        <v>317.38</v>
      </c>
      <c r="M76" s="201">
        <v>27.18</v>
      </c>
      <c r="N76" s="201">
        <v>35.1</v>
      </c>
      <c r="O76" s="201">
        <v>0</v>
      </c>
      <c r="P76" s="201">
        <v>36.35</v>
      </c>
      <c r="Q76" s="201">
        <v>6.08</v>
      </c>
      <c r="R76" s="201">
        <v>12.53</v>
      </c>
      <c r="S76" s="201">
        <v>0</v>
      </c>
      <c r="T76" s="201">
        <v>0</v>
      </c>
      <c r="U76" s="201">
        <v>50.2</v>
      </c>
      <c r="V76" s="201">
        <v>4.2300000000000004</v>
      </c>
      <c r="W76" s="201">
        <v>9.51</v>
      </c>
      <c r="X76" s="201">
        <v>43.82</v>
      </c>
      <c r="Y76" s="201">
        <v>0</v>
      </c>
      <c r="Z76">
        <v>0</v>
      </c>
      <c r="AA76" s="201">
        <v>8.73</v>
      </c>
      <c r="AB76" s="201">
        <v>0</v>
      </c>
      <c r="AC76" s="201">
        <v>0</v>
      </c>
      <c r="AD76" s="201">
        <v>0</v>
      </c>
      <c r="AE76" s="201">
        <v>29.38</v>
      </c>
      <c r="AF76" s="201">
        <v>0</v>
      </c>
      <c r="AG76" s="201">
        <v>0</v>
      </c>
      <c r="AH76" s="201">
        <v>0</v>
      </c>
      <c r="AI76" s="201">
        <v>58.12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75.08</v>
      </c>
      <c r="AQ76" s="201">
        <v>26.9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8.66</v>
      </c>
      <c r="L77" s="201">
        <v>310.39999999999998</v>
      </c>
      <c r="M77" s="201">
        <v>27.18</v>
      </c>
      <c r="N77" s="201">
        <v>35.1</v>
      </c>
      <c r="O77" s="201">
        <v>0</v>
      </c>
      <c r="P77" s="201">
        <v>36.35</v>
      </c>
      <c r="Q77" s="201">
        <v>6.08</v>
      </c>
      <c r="R77" s="201">
        <v>12.53</v>
      </c>
      <c r="S77" s="201">
        <v>0</v>
      </c>
      <c r="T77" s="201">
        <v>0</v>
      </c>
      <c r="U77" s="201">
        <v>50.2</v>
      </c>
      <c r="V77" s="201">
        <v>4.2300000000000004</v>
      </c>
      <c r="W77" s="201">
        <v>9.51</v>
      </c>
      <c r="X77" s="201">
        <v>43.82</v>
      </c>
      <c r="Y77" s="201">
        <v>0</v>
      </c>
      <c r="Z77">
        <v>0</v>
      </c>
      <c r="AA77" s="201">
        <v>8.73</v>
      </c>
      <c r="AB77" s="201">
        <v>0</v>
      </c>
      <c r="AC77" s="201">
        <v>0</v>
      </c>
      <c r="AD77" s="201">
        <v>0</v>
      </c>
      <c r="AE77" s="201">
        <v>29.38</v>
      </c>
      <c r="AF77" s="201">
        <v>0</v>
      </c>
      <c r="AG77" s="201">
        <v>0</v>
      </c>
      <c r="AH77" s="201">
        <v>0</v>
      </c>
      <c r="AI77" s="201">
        <v>58.12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75.08</v>
      </c>
      <c r="AQ77" s="201">
        <v>26.65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8.99</v>
      </c>
      <c r="L78" s="201">
        <v>310.39999999999998</v>
      </c>
      <c r="M78" s="201">
        <v>27.18</v>
      </c>
      <c r="N78" s="201">
        <v>35.1</v>
      </c>
      <c r="O78" s="201">
        <v>0</v>
      </c>
      <c r="P78" s="201">
        <v>36.35</v>
      </c>
      <c r="Q78" s="201">
        <v>6.08</v>
      </c>
      <c r="R78" s="201">
        <v>12.53</v>
      </c>
      <c r="S78" s="201">
        <v>0</v>
      </c>
      <c r="T78" s="201">
        <v>0</v>
      </c>
      <c r="U78" s="201">
        <v>50.2</v>
      </c>
      <c r="V78" s="201">
        <v>4.2300000000000004</v>
      </c>
      <c r="W78" s="201">
        <v>9.51</v>
      </c>
      <c r="X78" s="201">
        <v>43.82</v>
      </c>
      <c r="Y78" s="201">
        <v>0</v>
      </c>
      <c r="Z78">
        <v>0</v>
      </c>
      <c r="AA78" s="201">
        <v>8.73</v>
      </c>
      <c r="AB78" s="201">
        <v>0</v>
      </c>
      <c r="AC78" s="201">
        <v>0</v>
      </c>
      <c r="AD78" s="201">
        <v>0</v>
      </c>
      <c r="AE78" s="201">
        <v>29.38</v>
      </c>
      <c r="AF78" s="201">
        <v>0</v>
      </c>
      <c r="AG78" s="201">
        <v>0</v>
      </c>
      <c r="AH78" s="201">
        <v>0</v>
      </c>
      <c r="AI78" s="201">
        <v>58.12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75.08</v>
      </c>
      <c r="AQ78" s="201">
        <v>26.65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8.99</v>
      </c>
      <c r="L79" s="201">
        <v>317.38</v>
      </c>
      <c r="M79" s="201">
        <v>27.18</v>
      </c>
      <c r="N79" s="201">
        <v>35.1</v>
      </c>
      <c r="O79" s="201">
        <v>0</v>
      </c>
      <c r="P79" s="201">
        <v>34.58</v>
      </c>
      <c r="Q79" s="201">
        <v>6.08</v>
      </c>
      <c r="R79" s="201">
        <v>12.53</v>
      </c>
      <c r="S79" s="201">
        <v>0</v>
      </c>
      <c r="T79" s="201">
        <v>0</v>
      </c>
      <c r="U79" s="201">
        <v>50.2</v>
      </c>
      <c r="V79" s="201">
        <v>4.2300000000000004</v>
      </c>
      <c r="W79" s="201">
        <v>9.51</v>
      </c>
      <c r="X79" s="201">
        <v>38.75</v>
      </c>
      <c r="Y79" s="201">
        <v>0</v>
      </c>
      <c r="Z79">
        <v>0</v>
      </c>
      <c r="AA79" s="201">
        <v>9.18</v>
      </c>
      <c r="AB79" s="201">
        <v>0</v>
      </c>
      <c r="AC79" s="201">
        <v>0</v>
      </c>
      <c r="AD79" s="201">
        <v>0</v>
      </c>
      <c r="AE79" s="201">
        <v>29.38</v>
      </c>
      <c r="AF79" s="201">
        <v>0</v>
      </c>
      <c r="AG79" s="201">
        <v>0</v>
      </c>
      <c r="AH79" s="201">
        <v>0</v>
      </c>
      <c r="AI79" s="201">
        <v>50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75.08</v>
      </c>
      <c r="AQ79" s="201">
        <v>26.65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8.99</v>
      </c>
      <c r="L80" s="201">
        <v>317.38</v>
      </c>
      <c r="M80" s="201">
        <v>27.18</v>
      </c>
      <c r="N80" s="201">
        <v>35.1</v>
      </c>
      <c r="O80" s="201">
        <v>0</v>
      </c>
      <c r="P80" s="201">
        <v>34.58</v>
      </c>
      <c r="Q80" s="201">
        <v>6.08</v>
      </c>
      <c r="R80" s="201">
        <v>12.53</v>
      </c>
      <c r="S80" s="201">
        <v>0</v>
      </c>
      <c r="T80" s="201">
        <v>0</v>
      </c>
      <c r="U80" s="201">
        <v>50.2</v>
      </c>
      <c r="V80" s="201">
        <v>4.2300000000000004</v>
      </c>
      <c r="W80" s="201">
        <v>9.51</v>
      </c>
      <c r="X80" s="201">
        <v>38.75</v>
      </c>
      <c r="Y80" s="201">
        <v>0</v>
      </c>
      <c r="Z80">
        <v>0</v>
      </c>
      <c r="AA80" s="201">
        <v>9.18</v>
      </c>
      <c r="AB80" s="201">
        <v>0</v>
      </c>
      <c r="AC80" s="201">
        <v>0</v>
      </c>
      <c r="AD80" s="201">
        <v>0</v>
      </c>
      <c r="AE80" s="201">
        <v>29.38</v>
      </c>
      <c r="AF80" s="201">
        <v>0</v>
      </c>
      <c r="AG80" s="201">
        <v>0</v>
      </c>
      <c r="AH80" s="201">
        <v>0</v>
      </c>
      <c r="AI80" s="201">
        <v>50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75.08</v>
      </c>
      <c r="AQ80" s="201">
        <v>26.65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8.99</v>
      </c>
      <c r="L81" s="201">
        <v>317.38</v>
      </c>
      <c r="M81" s="201">
        <v>27.18</v>
      </c>
      <c r="N81" s="201">
        <v>35.1</v>
      </c>
      <c r="O81" s="201">
        <v>0</v>
      </c>
      <c r="P81" s="201">
        <v>34.58</v>
      </c>
      <c r="Q81" s="201">
        <v>6.08</v>
      </c>
      <c r="R81" s="201">
        <v>12.53</v>
      </c>
      <c r="S81" s="201">
        <v>0</v>
      </c>
      <c r="T81" s="201">
        <v>0</v>
      </c>
      <c r="U81" s="201">
        <v>50.2</v>
      </c>
      <c r="V81" s="201">
        <v>4.2300000000000004</v>
      </c>
      <c r="W81" s="201">
        <v>9.51</v>
      </c>
      <c r="X81" s="201">
        <v>38.75</v>
      </c>
      <c r="Y81" s="201">
        <v>0</v>
      </c>
      <c r="Z81">
        <v>0</v>
      </c>
      <c r="AA81" s="201">
        <v>9.18</v>
      </c>
      <c r="AB81" s="201">
        <v>0</v>
      </c>
      <c r="AC81" s="201">
        <v>0</v>
      </c>
      <c r="AD81" s="201">
        <v>0</v>
      </c>
      <c r="AE81" s="201">
        <v>29.38</v>
      </c>
      <c r="AF81" s="201">
        <v>0</v>
      </c>
      <c r="AG81" s="201">
        <v>0</v>
      </c>
      <c r="AH81" s="201">
        <v>0</v>
      </c>
      <c r="AI81" s="201">
        <v>50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75.08</v>
      </c>
      <c r="AQ81" s="201">
        <v>26.65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8.99</v>
      </c>
      <c r="L82" s="201">
        <v>317.38</v>
      </c>
      <c r="M82" s="201">
        <v>27.18</v>
      </c>
      <c r="N82" s="201">
        <v>35.1</v>
      </c>
      <c r="O82" s="201">
        <v>0</v>
      </c>
      <c r="P82" s="201">
        <v>34.58</v>
      </c>
      <c r="Q82" s="201">
        <v>6.08</v>
      </c>
      <c r="R82" s="201">
        <v>12.53</v>
      </c>
      <c r="S82" s="201">
        <v>0</v>
      </c>
      <c r="T82" s="201">
        <v>0</v>
      </c>
      <c r="U82" s="201">
        <v>50.2</v>
      </c>
      <c r="V82" s="201">
        <v>4.2300000000000004</v>
      </c>
      <c r="W82" s="201">
        <v>9.51</v>
      </c>
      <c r="X82" s="201">
        <v>38.75</v>
      </c>
      <c r="Y82" s="201">
        <v>0</v>
      </c>
      <c r="Z82">
        <v>0</v>
      </c>
      <c r="AA82" s="201">
        <v>9.18</v>
      </c>
      <c r="AB82" s="201">
        <v>0</v>
      </c>
      <c r="AC82" s="201">
        <v>0</v>
      </c>
      <c r="AD82" s="201">
        <v>0</v>
      </c>
      <c r="AE82" s="201">
        <v>29.38</v>
      </c>
      <c r="AF82" s="201">
        <v>0</v>
      </c>
      <c r="AG82" s="201">
        <v>0</v>
      </c>
      <c r="AH82" s="201">
        <v>0</v>
      </c>
      <c r="AI82" s="201">
        <v>50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75.08</v>
      </c>
      <c r="AQ82" s="201">
        <v>26.65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8.99</v>
      </c>
      <c r="L83" s="201">
        <v>317.39</v>
      </c>
      <c r="M83" s="201">
        <v>27.18</v>
      </c>
      <c r="N83" s="201">
        <v>35.1</v>
      </c>
      <c r="O83" s="201">
        <v>0</v>
      </c>
      <c r="P83" s="201">
        <v>34.58</v>
      </c>
      <c r="Q83" s="201">
        <v>6.08</v>
      </c>
      <c r="R83" s="201">
        <v>12.53</v>
      </c>
      <c r="S83" s="201">
        <v>0</v>
      </c>
      <c r="T83" s="201">
        <v>0</v>
      </c>
      <c r="U83" s="201">
        <v>50.2</v>
      </c>
      <c r="V83" s="201">
        <v>4.2300000000000004</v>
      </c>
      <c r="W83" s="201">
        <v>9.51</v>
      </c>
      <c r="X83" s="201">
        <v>38.75</v>
      </c>
      <c r="Y83" s="201">
        <v>0</v>
      </c>
      <c r="Z83">
        <v>0</v>
      </c>
      <c r="AA83" s="201">
        <v>9.18</v>
      </c>
      <c r="AB83" s="201">
        <v>0</v>
      </c>
      <c r="AC83" s="201">
        <v>0</v>
      </c>
      <c r="AD83" s="201">
        <v>0</v>
      </c>
      <c r="AE83" s="201">
        <v>28</v>
      </c>
      <c r="AF83" s="201">
        <v>0</v>
      </c>
      <c r="AG83" s="201">
        <v>0</v>
      </c>
      <c r="AH83" s="201">
        <v>0</v>
      </c>
      <c r="AI83" s="201">
        <v>50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75.08</v>
      </c>
      <c r="AQ83" s="201">
        <v>26.65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8.99</v>
      </c>
      <c r="L84" s="201">
        <v>317.39</v>
      </c>
      <c r="M84" s="201">
        <v>27.18</v>
      </c>
      <c r="N84" s="201">
        <v>35.1</v>
      </c>
      <c r="O84" s="201">
        <v>0</v>
      </c>
      <c r="P84" s="201">
        <v>34.58</v>
      </c>
      <c r="Q84" s="201">
        <v>6.08</v>
      </c>
      <c r="R84" s="201">
        <v>12.53</v>
      </c>
      <c r="S84" s="201">
        <v>0</v>
      </c>
      <c r="T84" s="201">
        <v>0</v>
      </c>
      <c r="U84" s="201">
        <v>50.2</v>
      </c>
      <c r="V84" s="201">
        <v>4.2300000000000004</v>
      </c>
      <c r="W84" s="201">
        <v>9.51</v>
      </c>
      <c r="X84" s="201">
        <v>38.75</v>
      </c>
      <c r="Y84" s="201">
        <v>0</v>
      </c>
      <c r="Z84">
        <v>0</v>
      </c>
      <c r="AA84" s="201">
        <v>9.18</v>
      </c>
      <c r="AB84" s="201">
        <v>0</v>
      </c>
      <c r="AC84" s="201">
        <v>0</v>
      </c>
      <c r="AD84" s="201">
        <v>0</v>
      </c>
      <c r="AE84" s="201">
        <v>28</v>
      </c>
      <c r="AF84" s="201">
        <v>0</v>
      </c>
      <c r="AG84" s="201">
        <v>0</v>
      </c>
      <c r="AH84" s="201">
        <v>0</v>
      </c>
      <c r="AI84" s="201">
        <v>50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75.08</v>
      </c>
      <c r="AQ84" s="201">
        <v>26.65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8.99</v>
      </c>
      <c r="L85" s="201">
        <v>317.39</v>
      </c>
      <c r="M85" s="201">
        <v>27.18</v>
      </c>
      <c r="N85" s="201">
        <v>35.1</v>
      </c>
      <c r="O85" s="201">
        <v>0</v>
      </c>
      <c r="P85" s="201">
        <v>34.58</v>
      </c>
      <c r="Q85" s="201">
        <v>6.08</v>
      </c>
      <c r="R85" s="201">
        <v>12.53</v>
      </c>
      <c r="S85" s="201">
        <v>0</v>
      </c>
      <c r="T85" s="201">
        <v>0</v>
      </c>
      <c r="U85" s="201">
        <v>50.2</v>
      </c>
      <c r="V85" s="201">
        <v>4.2300000000000004</v>
      </c>
      <c r="W85" s="201">
        <v>9.51</v>
      </c>
      <c r="X85" s="201">
        <v>38.75</v>
      </c>
      <c r="Y85" s="201">
        <v>0</v>
      </c>
      <c r="Z85">
        <v>0</v>
      </c>
      <c r="AA85" s="201">
        <v>9.18</v>
      </c>
      <c r="AB85" s="201">
        <v>0</v>
      </c>
      <c r="AC85" s="201">
        <v>0</v>
      </c>
      <c r="AD85" s="201">
        <v>0</v>
      </c>
      <c r="AE85" s="201">
        <v>28</v>
      </c>
      <c r="AF85" s="201">
        <v>0</v>
      </c>
      <c r="AG85" s="201">
        <v>0</v>
      </c>
      <c r="AH85" s="201">
        <v>0</v>
      </c>
      <c r="AI85" s="201">
        <v>50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75.08</v>
      </c>
      <c r="AQ85" s="201">
        <v>26.65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8.99</v>
      </c>
      <c r="L86" s="201">
        <v>317.39</v>
      </c>
      <c r="M86" s="201">
        <v>27.18</v>
      </c>
      <c r="N86" s="201">
        <v>35.1</v>
      </c>
      <c r="O86" s="201">
        <v>0</v>
      </c>
      <c r="P86" s="201">
        <v>34.58</v>
      </c>
      <c r="Q86" s="201">
        <v>6.08</v>
      </c>
      <c r="R86" s="201">
        <v>12.53</v>
      </c>
      <c r="S86" s="201">
        <v>0</v>
      </c>
      <c r="T86" s="201">
        <v>0</v>
      </c>
      <c r="U86" s="201">
        <v>50.2</v>
      </c>
      <c r="V86" s="201">
        <v>4.2300000000000004</v>
      </c>
      <c r="W86" s="201">
        <v>9.51</v>
      </c>
      <c r="X86" s="201">
        <v>38.75</v>
      </c>
      <c r="Y86" s="201">
        <v>0</v>
      </c>
      <c r="Z86">
        <v>0</v>
      </c>
      <c r="AA86" s="201">
        <v>9.18</v>
      </c>
      <c r="AB86" s="201">
        <v>0</v>
      </c>
      <c r="AC86" s="201">
        <v>0</v>
      </c>
      <c r="AD86" s="201">
        <v>0</v>
      </c>
      <c r="AE86" s="201">
        <v>28</v>
      </c>
      <c r="AF86" s="201">
        <v>0</v>
      </c>
      <c r="AG86" s="201">
        <v>0</v>
      </c>
      <c r="AH86" s="201">
        <v>0</v>
      </c>
      <c r="AI86" s="201">
        <v>50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75.08</v>
      </c>
      <c r="AQ86" s="201">
        <v>26.65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8.99</v>
      </c>
      <c r="L87" s="201">
        <v>317.38</v>
      </c>
      <c r="M87" s="201">
        <v>27.18</v>
      </c>
      <c r="N87" s="201">
        <v>35.1</v>
      </c>
      <c r="O87" s="201">
        <v>0</v>
      </c>
      <c r="P87" s="201">
        <v>34.58</v>
      </c>
      <c r="Q87" s="201">
        <v>6.08</v>
      </c>
      <c r="R87" s="201">
        <v>12.53</v>
      </c>
      <c r="S87" s="201">
        <v>0</v>
      </c>
      <c r="T87" s="201">
        <v>0</v>
      </c>
      <c r="U87" s="201">
        <v>50.2</v>
      </c>
      <c r="V87" s="201">
        <v>4.2300000000000004</v>
      </c>
      <c r="W87" s="201">
        <v>9.51</v>
      </c>
      <c r="X87" s="201">
        <v>38.75</v>
      </c>
      <c r="Y87" s="201">
        <v>0</v>
      </c>
      <c r="Z87">
        <v>0</v>
      </c>
      <c r="AA87" s="201">
        <v>9.18</v>
      </c>
      <c r="AB87" s="201">
        <v>0</v>
      </c>
      <c r="AC87" s="201">
        <v>0</v>
      </c>
      <c r="AD87" s="201">
        <v>0</v>
      </c>
      <c r="AE87" s="201">
        <v>28</v>
      </c>
      <c r="AF87" s="201">
        <v>0</v>
      </c>
      <c r="AG87" s="201">
        <v>0</v>
      </c>
      <c r="AH87" s="201">
        <v>0</v>
      </c>
      <c r="AI87" s="201">
        <v>50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75.08</v>
      </c>
      <c r="AQ87" s="201">
        <v>26.65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8.99</v>
      </c>
      <c r="L88" s="201">
        <v>317.38</v>
      </c>
      <c r="M88" s="201">
        <v>27.18</v>
      </c>
      <c r="N88" s="201">
        <v>35.1</v>
      </c>
      <c r="O88" s="201">
        <v>0</v>
      </c>
      <c r="P88" s="201">
        <v>34.58</v>
      </c>
      <c r="Q88" s="201">
        <v>6.08</v>
      </c>
      <c r="R88" s="201">
        <v>12.53</v>
      </c>
      <c r="S88" s="201">
        <v>0</v>
      </c>
      <c r="T88" s="201">
        <v>0</v>
      </c>
      <c r="U88" s="201">
        <v>50.2</v>
      </c>
      <c r="V88" s="201">
        <v>4.2300000000000004</v>
      </c>
      <c r="W88" s="201">
        <v>9.51</v>
      </c>
      <c r="X88" s="201">
        <v>38.75</v>
      </c>
      <c r="Y88" s="201">
        <v>0</v>
      </c>
      <c r="Z88">
        <v>0</v>
      </c>
      <c r="AA88" s="201">
        <v>9.18</v>
      </c>
      <c r="AB88" s="201">
        <v>0</v>
      </c>
      <c r="AC88" s="201">
        <v>0</v>
      </c>
      <c r="AD88" s="201">
        <v>0</v>
      </c>
      <c r="AE88" s="201">
        <v>28</v>
      </c>
      <c r="AF88" s="201">
        <v>0</v>
      </c>
      <c r="AG88" s="201">
        <v>0</v>
      </c>
      <c r="AH88" s="201">
        <v>0</v>
      </c>
      <c r="AI88" s="201">
        <v>50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75.08</v>
      </c>
      <c r="AQ88" s="201">
        <v>26.65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8.99</v>
      </c>
      <c r="L89" s="201">
        <v>317.38</v>
      </c>
      <c r="M89" s="201">
        <v>27.18</v>
      </c>
      <c r="N89" s="201">
        <v>35.1</v>
      </c>
      <c r="O89" s="201">
        <v>0</v>
      </c>
      <c r="P89" s="201">
        <v>34.58</v>
      </c>
      <c r="Q89" s="201">
        <v>6.08</v>
      </c>
      <c r="R89" s="201">
        <v>10.99</v>
      </c>
      <c r="S89" s="201">
        <v>0</v>
      </c>
      <c r="T89" s="201">
        <v>0</v>
      </c>
      <c r="U89" s="201">
        <v>50.2</v>
      </c>
      <c r="V89" s="201">
        <v>4.2300000000000004</v>
      </c>
      <c r="W89" s="201">
        <v>9.51</v>
      </c>
      <c r="X89" s="201">
        <v>38.75</v>
      </c>
      <c r="Y89" s="201">
        <v>0</v>
      </c>
      <c r="Z89">
        <v>0</v>
      </c>
      <c r="AA89" s="201">
        <v>9.18</v>
      </c>
      <c r="AB89" s="201">
        <v>0</v>
      </c>
      <c r="AC89" s="201">
        <v>0</v>
      </c>
      <c r="AD89" s="201">
        <v>0</v>
      </c>
      <c r="AE89" s="201">
        <v>28</v>
      </c>
      <c r="AF89" s="201">
        <v>0</v>
      </c>
      <c r="AG89" s="201">
        <v>0</v>
      </c>
      <c r="AH89" s="201">
        <v>0</v>
      </c>
      <c r="AI89" s="201">
        <v>50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75.08</v>
      </c>
      <c r="AQ89" s="201">
        <v>26.65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8.99</v>
      </c>
      <c r="L90" s="201">
        <v>317.38</v>
      </c>
      <c r="M90" s="201">
        <v>27.18</v>
      </c>
      <c r="N90" s="201">
        <v>35.1</v>
      </c>
      <c r="O90" s="201">
        <v>0</v>
      </c>
      <c r="P90" s="201">
        <v>34.58</v>
      </c>
      <c r="Q90" s="201">
        <v>6.08</v>
      </c>
      <c r="R90" s="201">
        <v>10.99</v>
      </c>
      <c r="S90" s="201">
        <v>0</v>
      </c>
      <c r="T90" s="201">
        <v>0</v>
      </c>
      <c r="U90" s="201">
        <v>50.2</v>
      </c>
      <c r="V90" s="201">
        <v>4.2300000000000004</v>
      </c>
      <c r="W90" s="201">
        <v>9.51</v>
      </c>
      <c r="X90" s="201">
        <v>38.75</v>
      </c>
      <c r="Y90" s="201">
        <v>0</v>
      </c>
      <c r="Z90">
        <v>0</v>
      </c>
      <c r="AA90" s="201">
        <v>9.18</v>
      </c>
      <c r="AB90" s="201">
        <v>0</v>
      </c>
      <c r="AC90" s="201">
        <v>0</v>
      </c>
      <c r="AD90" s="201">
        <v>0</v>
      </c>
      <c r="AE90" s="201">
        <v>28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75.08</v>
      </c>
      <c r="AQ90" s="201">
        <v>26.65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8.99</v>
      </c>
      <c r="L91" s="201">
        <v>317.38</v>
      </c>
      <c r="M91" s="201">
        <v>27.18</v>
      </c>
      <c r="N91" s="201">
        <v>35.1</v>
      </c>
      <c r="O91" s="201">
        <v>0</v>
      </c>
      <c r="P91" s="201">
        <v>34.58</v>
      </c>
      <c r="Q91" s="201">
        <v>6.08</v>
      </c>
      <c r="R91" s="201">
        <v>10.99</v>
      </c>
      <c r="S91" s="201">
        <v>0</v>
      </c>
      <c r="T91" s="201">
        <v>0</v>
      </c>
      <c r="U91" s="201">
        <v>51.58</v>
      </c>
      <c r="V91" s="201">
        <v>4.2300000000000004</v>
      </c>
      <c r="W91" s="201">
        <v>9.51</v>
      </c>
      <c r="X91" s="201">
        <v>38.75</v>
      </c>
      <c r="Y91" s="201">
        <v>0</v>
      </c>
      <c r="Z91">
        <v>0</v>
      </c>
      <c r="AA91" s="201">
        <v>9.18</v>
      </c>
      <c r="AB91" s="201">
        <v>0</v>
      </c>
      <c r="AC91" s="201">
        <v>0</v>
      </c>
      <c r="AD91" s="201">
        <v>0</v>
      </c>
      <c r="AE91" s="201">
        <v>28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75.81</v>
      </c>
      <c r="AQ91" s="201">
        <v>26.9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8.99</v>
      </c>
      <c r="L92" s="201">
        <v>317.38</v>
      </c>
      <c r="M92" s="201">
        <v>27.18</v>
      </c>
      <c r="N92" s="201">
        <v>35.1</v>
      </c>
      <c r="O92" s="201">
        <v>0</v>
      </c>
      <c r="P92" s="201">
        <v>34.58</v>
      </c>
      <c r="Q92" s="201">
        <v>6.08</v>
      </c>
      <c r="R92" s="201">
        <v>10.99</v>
      </c>
      <c r="S92" s="201">
        <v>0</v>
      </c>
      <c r="T92" s="201">
        <v>0</v>
      </c>
      <c r="U92" s="201">
        <v>52.76</v>
      </c>
      <c r="V92" s="201">
        <v>4.2300000000000004</v>
      </c>
      <c r="W92" s="201">
        <v>9.51</v>
      </c>
      <c r="X92" s="201">
        <v>38.75</v>
      </c>
      <c r="Y92" s="201">
        <v>0</v>
      </c>
      <c r="Z92">
        <v>0</v>
      </c>
      <c r="AA92" s="201">
        <v>9.18</v>
      </c>
      <c r="AB92" s="201">
        <v>0</v>
      </c>
      <c r="AC92" s="201">
        <v>0</v>
      </c>
      <c r="AD92" s="201">
        <v>0</v>
      </c>
      <c r="AE92" s="201">
        <v>28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75.81</v>
      </c>
      <c r="AQ92" s="201">
        <v>26.9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8.99</v>
      </c>
      <c r="L93" s="201">
        <v>317.38</v>
      </c>
      <c r="M93" s="201">
        <v>27.18</v>
      </c>
      <c r="N93" s="201">
        <v>35.1</v>
      </c>
      <c r="O93" s="201">
        <v>0</v>
      </c>
      <c r="P93" s="201">
        <v>34.58</v>
      </c>
      <c r="Q93" s="201">
        <v>6.08</v>
      </c>
      <c r="R93" s="201">
        <v>10.59</v>
      </c>
      <c r="S93" s="201">
        <v>0</v>
      </c>
      <c r="T93" s="201">
        <v>0</v>
      </c>
      <c r="U93" s="201">
        <v>52.87</v>
      </c>
      <c r="V93" s="201">
        <v>4.2300000000000004</v>
      </c>
      <c r="W93" s="201">
        <v>9.51</v>
      </c>
      <c r="X93" s="201">
        <v>38.75</v>
      </c>
      <c r="Y93" s="201">
        <v>0</v>
      </c>
      <c r="Z93">
        <v>0</v>
      </c>
      <c r="AA93" s="201">
        <v>9.18</v>
      </c>
      <c r="AB93" s="201">
        <v>0</v>
      </c>
      <c r="AC93" s="201">
        <v>0</v>
      </c>
      <c r="AD93" s="201">
        <v>0</v>
      </c>
      <c r="AE93" s="201">
        <v>28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75.08</v>
      </c>
      <c r="AQ93" s="201">
        <v>26.65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8.99</v>
      </c>
      <c r="L94" s="201">
        <v>317.38</v>
      </c>
      <c r="M94" s="201">
        <v>27.18</v>
      </c>
      <c r="N94" s="201">
        <v>35.1</v>
      </c>
      <c r="O94" s="201">
        <v>0</v>
      </c>
      <c r="P94" s="201">
        <v>34.58</v>
      </c>
      <c r="Q94" s="201">
        <v>6.08</v>
      </c>
      <c r="R94" s="201">
        <v>10.59</v>
      </c>
      <c r="S94" s="201">
        <v>0</v>
      </c>
      <c r="T94" s="201">
        <v>0</v>
      </c>
      <c r="U94" s="201">
        <v>53.41</v>
      </c>
      <c r="V94" s="201">
        <v>4.2300000000000004</v>
      </c>
      <c r="W94" s="201">
        <v>9.51</v>
      </c>
      <c r="X94" s="201">
        <v>38.75</v>
      </c>
      <c r="Y94" s="201">
        <v>0</v>
      </c>
      <c r="Z94">
        <v>0</v>
      </c>
      <c r="AA94" s="201">
        <v>9.18</v>
      </c>
      <c r="AB94" s="201">
        <v>0</v>
      </c>
      <c r="AC94" s="201">
        <v>0</v>
      </c>
      <c r="AD94" s="201">
        <v>0</v>
      </c>
      <c r="AE94" s="201">
        <v>28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75.08</v>
      </c>
      <c r="AQ94" s="201">
        <v>26.65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8.99</v>
      </c>
      <c r="L95" s="201">
        <v>317.38</v>
      </c>
      <c r="M95" s="201">
        <v>27.18</v>
      </c>
      <c r="N95" s="201">
        <v>35.1</v>
      </c>
      <c r="O95" s="201">
        <v>0</v>
      </c>
      <c r="P95" s="201">
        <v>34.58</v>
      </c>
      <c r="Q95" s="201">
        <v>6.08</v>
      </c>
      <c r="R95" s="201">
        <v>10.59</v>
      </c>
      <c r="S95" s="201">
        <v>0</v>
      </c>
      <c r="T95" s="201">
        <v>0</v>
      </c>
      <c r="U95" s="201">
        <v>53.52</v>
      </c>
      <c r="V95" s="201">
        <v>4.2300000000000004</v>
      </c>
      <c r="W95" s="201">
        <v>9.51</v>
      </c>
      <c r="X95" s="201">
        <v>38.75</v>
      </c>
      <c r="Y95" s="201">
        <v>0</v>
      </c>
      <c r="Z95">
        <v>0</v>
      </c>
      <c r="AA95" s="201">
        <v>9.18</v>
      </c>
      <c r="AB95" s="201">
        <v>0</v>
      </c>
      <c r="AC95" s="201">
        <v>0</v>
      </c>
      <c r="AD95" s="201">
        <v>0</v>
      </c>
      <c r="AE95" s="201">
        <v>28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75.08</v>
      </c>
      <c r="AQ95" s="201">
        <v>26.65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8.99</v>
      </c>
      <c r="L96" s="201">
        <v>317.38</v>
      </c>
      <c r="M96" s="201">
        <v>27.18</v>
      </c>
      <c r="N96" s="201">
        <v>35.1</v>
      </c>
      <c r="O96" s="201">
        <v>0</v>
      </c>
      <c r="P96" s="201">
        <v>34.58</v>
      </c>
      <c r="Q96" s="201">
        <v>6.08</v>
      </c>
      <c r="R96" s="201">
        <v>10.59</v>
      </c>
      <c r="S96" s="201">
        <v>0</v>
      </c>
      <c r="T96" s="201">
        <v>0</v>
      </c>
      <c r="U96" s="201">
        <v>54.24</v>
      </c>
      <c r="V96" s="201">
        <v>4.2300000000000004</v>
      </c>
      <c r="W96" s="201">
        <v>9.51</v>
      </c>
      <c r="X96" s="201">
        <v>38.75</v>
      </c>
      <c r="Y96" s="201">
        <v>0</v>
      </c>
      <c r="Z96">
        <v>0</v>
      </c>
      <c r="AA96" s="201">
        <v>9.18</v>
      </c>
      <c r="AB96" s="201">
        <v>0</v>
      </c>
      <c r="AC96" s="201">
        <v>0</v>
      </c>
      <c r="AD96" s="201">
        <v>0</v>
      </c>
      <c r="AE96" s="201">
        <v>28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75.08</v>
      </c>
      <c r="AQ96" s="201">
        <v>26.65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8.99</v>
      </c>
      <c r="L97" s="201">
        <v>317.38</v>
      </c>
      <c r="M97" s="201">
        <v>27.18</v>
      </c>
      <c r="N97" s="201">
        <v>35.1</v>
      </c>
      <c r="O97" s="201">
        <v>0</v>
      </c>
      <c r="P97" s="201">
        <v>34.58</v>
      </c>
      <c r="Q97" s="201">
        <v>6.08</v>
      </c>
      <c r="R97" s="201">
        <v>10.59</v>
      </c>
      <c r="S97" s="201">
        <v>0</v>
      </c>
      <c r="T97" s="201">
        <v>0</v>
      </c>
      <c r="U97" s="201">
        <v>54.36</v>
      </c>
      <c r="V97" s="201">
        <v>4.2300000000000004</v>
      </c>
      <c r="W97" s="201">
        <v>9.51</v>
      </c>
      <c r="X97" s="201">
        <v>38.75</v>
      </c>
      <c r="Y97" s="201">
        <v>0</v>
      </c>
      <c r="Z97">
        <v>0</v>
      </c>
      <c r="AA97" s="201">
        <v>9.18</v>
      </c>
      <c r="AB97" s="201">
        <v>0</v>
      </c>
      <c r="AC97" s="201">
        <v>0</v>
      </c>
      <c r="AD97" s="201">
        <v>0</v>
      </c>
      <c r="AE97" s="201">
        <v>28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75.08</v>
      </c>
      <c r="AQ97" s="201">
        <v>26.65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8.99</v>
      </c>
      <c r="L98" s="201">
        <v>317.38</v>
      </c>
      <c r="M98" s="201">
        <v>27.18</v>
      </c>
      <c r="N98" s="201">
        <v>35.1</v>
      </c>
      <c r="O98" s="201">
        <v>0</v>
      </c>
      <c r="P98" s="201">
        <v>34.58</v>
      </c>
      <c r="Q98" s="201">
        <v>6.08</v>
      </c>
      <c r="R98" s="201">
        <v>10.59</v>
      </c>
      <c r="S98" s="201">
        <v>0</v>
      </c>
      <c r="T98" s="201">
        <v>0</v>
      </c>
      <c r="U98" s="201">
        <v>55.07</v>
      </c>
      <c r="V98" s="201">
        <v>4.2300000000000004</v>
      </c>
      <c r="W98" s="201">
        <v>9.51</v>
      </c>
      <c r="X98" s="201">
        <v>38.75</v>
      </c>
      <c r="Y98" s="201">
        <v>0</v>
      </c>
      <c r="Z98">
        <v>0</v>
      </c>
      <c r="AA98" s="201">
        <v>9.18</v>
      </c>
      <c r="AB98" s="201">
        <v>0</v>
      </c>
      <c r="AC98" s="201">
        <v>0</v>
      </c>
      <c r="AD98" s="201">
        <v>0</v>
      </c>
      <c r="AE98" s="201">
        <v>28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75.08</v>
      </c>
      <c r="AQ98" s="201">
        <v>26.65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0.17920250000000007</v>
      </c>
      <c r="L99">
        <f t="shared" si="0"/>
        <v>4.4683474999999984</v>
      </c>
      <c r="M99">
        <f t="shared" si="0"/>
        <v>0.65231999999999957</v>
      </c>
      <c r="N99">
        <f t="shared" si="0"/>
        <v>0.84239999999999859</v>
      </c>
      <c r="O99">
        <f t="shared" si="0"/>
        <v>0</v>
      </c>
      <c r="P99">
        <f t="shared" si="0"/>
        <v>0.86354999999999871</v>
      </c>
      <c r="Q99">
        <f t="shared" si="0"/>
        <v>0.12929249999999989</v>
      </c>
      <c r="R99">
        <f t="shared" si="0"/>
        <v>0.26393999999999962</v>
      </c>
      <c r="S99">
        <f t="shared" si="0"/>
        <v>0</v>
      </c>
      <c r="T99">
        <f t="shared" si="0"/>
        <v>0</v>
      </c>
      <c r="U99">
        <f t="shared" si="0"/>
        <v>1.2195424999999978</v>
      </c>
      <c r="V99">
        <f t="shared" si="0"/>
        <v>9.7700000000000092E-2</v>
      </c>
      <c r="W99">
        <f t="shared" si="0"/>
        <v>0.22834999999999983</v>
      </c>
      <c r="X99">
        <f t="shared" si="0"/>
        <v>1.0267225000000011</v>
      </c>
      <c r="Y99">
        <f t="shared" si="0"/>
        <v>0</v>
      </c>
      <c r="Z99">
        <f t="shared" si="0"/>
        <v>0</v>
      </c>
      <c r="AA99">
        <f t="shared" si="0"/>
        <v>0.22366499999999967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0.68147500000000016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1.3856775000000006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1.6342149999999998</v>
      </c>
      <c r="AQ99">
        <f t="shared" si="0"/>
        <v>0.56820250000000094</v>
      </c>
      <c r="AR99">
        <f t="shared" si="0"/>
        <v>0.27076250000000024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2.5499999999999998</v>
      </c>
      <c r="N3" s="201">
        <v>2.84</v>
      </c>
      <c r="O3" s="201">
        <v>3.16</v>
      </c>
      <c r="P3" s="201">
        <v>4.58</v>
      </c>
      <c r="Q3" s="201">
        <v>0</v>
      </c>
      <c r="R3" s="201">
        <v>0</v>
      </c>
      <c r="S3" s="201">
        <v>0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37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4.21</v>
      </c>
      <c r="AZ3" s="201">
        <v>5.15</v>
      </c>
      <c r="BA3" s="201">
        <v>3.4</v>
      </c>
      <c r="BB3" s="201">
        <v>1.49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2.5499999999999998</v>
      </c>
      <c r="N4" s="201">
        <v>2.84</v>
      </c>
      <c r="O4" s="201">
        <v>3.16</v>
      </c>
      <c r="P4" s="201">
        <v>4.58</v>
      </c>
      <c r="Q4" s="201">
        <v>0</v>
      </c>
      <c r="R4" s="201">
        <v>0</v>
      </c>
      <c r="S4" s="201">
        <v>0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37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4.21</v>
      </c>
      <c r="AZ4" s="201">
        <v>5.15</v>
      </c>
      <c r="BA4" s="201">
        <v>3.4</v>
      </c>
      <c r="BB4" s="201">
        <v>1.49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2.5499999999999998</v>
      </c>
      <c r="N5" s="201">
        <v>2.84</v>
      </c>
      <c r="O5" s="201">
        <v>3.16</v>
      </c>
      <c r="P5" s="201">
        <v>4.58</v>
      </c>
      <c r="Q5" s="201">
        <v>0</v>
      </c>
      <c r="R5" s="201">
        <v>0</v>
      </c>
      <c r="S5" s="201">
        <v>0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37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4.21</v>
      </c>
      <c r="AZ5" s="201">
        <v>5.15</v>
      </c>
      <c r="BA5" s="201">
        <v>3.4</v>
      </c>
      <c r="BB5" s="201">
        <v>1.49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2.5499999999999998</v>
      </c>
      <c r="N6" s="201">
        <v>2.84</v>
      </c>
      <c r="O6" s="201">
        <v>3.16</v>
      </c>
      <c r="P6" s="201">
        <v>4.58</v>
      </c>
      <c r="Q6" s="201">
        <v>0</v>
      </c>
      <c r="R6" s="201">
        <v>0</v>
      </c>
      <c r="S6" s="201">
        <v>0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37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4.21</v>
      </c>
      <c r="AZ6" s="201">
        <v>5.15</v>
      </c>
      <c r="BA6" s="201">
        <v>3.4</v>
      </c>
      <c r="BB6" s="201">
        <v>1.49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2.5499999999999998</v>
      </c>
      <c r="N7" s="201">
        <v>2.84</v>
      </c>
      <c r="O7" s="201">
        <v>3.16</v>
      </c>
      <c r="P7" s="201">
        <v>4.58</v>
      </c>
      <c r="Q7" s="201">
        <v>0</v>
      </c>
      <c r="R7" s="201">
        <v>0</v>
      </c>
      <c r="S7" s="201">
        <v>0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37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4.21</v>
      </c>
      <c r="AZ7" s="201">
        <v>5.15</v>
      </c>
      <c r="BA7" s="201">
        <v>3.4</v>
      </c>
      <c r="BB7" s="201">
        <v>1.49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2.5499999999999998</v>
      </c>
      <c r="N8" s="201">
        <v>2.84</v>
      </c>
      <c r="O8" s="201">
        <v>3.16</v>
      </c>
      <c r="P8" s="201">
        <v>4.58</v>
      </c>
      <c r="Q8" s="201">
        <v>0</v>
      </c>
      <c r="R8" s="201">
        <v>0</v>
      </c>
      <c r="S8" s="201">
        <v>0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37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4.21</v>
      </c>
      <c r="AZ8" s="201">
        <v>5.15</v>
      </c>
      <c r="BA8" s="201">
        <v>3.4</v>
      </c>
      <c r="BB8" s="201">
        <v>1.49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2.5499999999999998</v>
      </c>
      <c r="N9" s="201">
        <v>2.84</v>
      </c>
      <c r="O9" s="201">
        <v>3.16</v>
      </c>
      <c r="P9" s="201">
        <v>4.58</v>
      </c>
      <c r="Q9" s="201">
        <v>0</v>
      </c>
      <c r="R9" s="201">
        <v>0</v>
      </c>
      <c r="S9" s="201">
        <v>0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37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4.21</v>
      </c>
      <c r="AZ9" s="201">
        <v>5.15</v>
      </c>
      <c r="BA9" s="201">
        <v>3.4</v>
      </c>
      <c r="BB9" s="201">
        <v>1.49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2.5499999999999998</v>
      </c>
      <c r="N10" s="201">
        <v>2.84</v>
      </c>
      <c r="O10" s="201">
        <v>3.16</v>
      </c>
      <c r="P10" s="201">
        <v>4.58</v>
      </c>
      <c r="Q10" s="201">
        <v>0</v>
      </c>
      <c r="R10" s="201">
        <v>0</v>
      </c>
      <c r="S10" s="201">
        <v>0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37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4.21</v>
      </c>
      <c r="AZ10" s="201">
        <v>5.15</v>
      </c>
      <c r="BA10" s="201">
        <v>3.4</v>
      </c>
      <c r="BB10" s="201">
        <v>1.49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4.71</v>
      </c>
      <c r="M11" s="201">
        <v>2.5499999999999998</v>
      </c>
      <c r="N11" s="201">
        <v>2.84</v>
      </c>
      <c r="O11" s="201">
        <v>3.16</v>
      </c>
      <c r="P11" s="201">
        <v>4.58</v>
      </c>
      <c r="Q11" s="201">
        <v>0</v>
      </c>
      <c r="R11" s="201">
        <v>0</v>
      </c>
      <c r="S11" s="201">
        <v>0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43.38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7.93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4.21</v>
      </c>
      <c r="AZ11" s="201">
        <v>5.15</v>
      </c>
      <c r="BA11" s="201">
        <v>3.4</v>
      </c>
      <c r="BB11" s="201">
        <v>1.49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4.71</v>
      </c>
      <c r="M12" s="201">
        <v>2.5499999999999998</v>
      </c>
      <c r="N12" s="201">
        <v>2.84</v>
      </c>
      <c r="O12" s="201">
        <v>3.16</v>
      </c>
      <c r="P12" s="201">
        <v>4.58</v>
      </c>
      <c r="Q12" s="201">
        <v>0</v>
      </c>
      <c r="R12" s="201">
        <v>0</v>
      </c>
      <c r="S12" s="201">
        <v>0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43.38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7.93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4.21</v>
      </c>
      <c r="AZ12" s="201">
        <v>5.15</v>
      </c>
      <c r="BA12" s="201">
        <v>3.4</v>
      </c>
      <c r="BB12" s="201">
        <v>1.49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4.82</v>
      </c>
      <c r="M13" s="201">
        <v>2.5499999999999998</v>
      </c>
      <c r="N13" s="201">
        <v>2.84</v>
      </c>
      <c r="O13" s="201">
        <v>3.16</v>
      </c>
      <c r="P13" s="201">
        <v>4.58</v>
      </c>
      <c r="Q13" s="201">
        <v>0</v>
      </c>
      <c r="R13" s="201">
        <v>0</v>
      </c>
      <c r="S13" s="201">
        <v>0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43.38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4.21</v>
      </c>
      <c r="AZ13" s="201">
        <v>5.15</v>
      </c>
      <c r="BA13" s="201">
        <v>3.4</v>
      </c>
      <c r="BB13" s="201">
        <v>1.49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4.82</v>
      </c>
      <c r="M14" s="201">
        <v>2.5499999999999998</v>
      </c>
      <c r="N14" s="201">
        <v>2.84</v>
      </c>
      <c r="O14" s="201">
        <v>3.16</v>
      </c>
      <c r="P14" s="201">
        <v>4.58</v>
      </c>
      <c r="Q14" s="201">
        <v>0</v>
      </c>
      <c r="R14" s="201">
        <v>0</v>
      </c>
      <c r="S14" s="201">
        <v>0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39.94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4.21</v>
      </c>
      <c r="AZ14" s="201">
        <v>5.15</v>
      </c>
      <c r="BA14" s="201">
        <v>3.4</v>
      </c>
      <c r="BB14" s="201">
        <v>1.49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4.82</v>
      </c>
      <c r="M15" s="201">
        <v>2.5499999999999998</v>
      </c>
      <c r="N15" s="201">
        <v>2.84</v>
      </c>
      <c r="O15" s="201">
        <v>3.16</v>
      </c>
      <c r="P15" s="201">
        <v>4.58</v>
      </c>
      <c r="Q15" s="201">
        <v>0</v>
      </c>
      <c r="R15" s="201">
        <v>0</v>
      </c>
      <c r="S15" s="201">
        <v>0</v>
      </c>
      <c r="T15" s="201">
        <v>0.96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39.94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4.21</v>
      </c>
      <c r="AZ15" s="201">
        <v>5.15</v>
      </c>
      <c r="BA15" s="201">
        <v>3.4</v>
      </c>
      <c r="BB15" s="201">
        <v>1.49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4.82</v>
      </c>
      <c r="M16" s="201">
        <v>2.5499999999999998</v>
      </c>
      <c r="N16" s="201">
        <v>2.84</v>
      </c>
      <c r="O16" s="201">
        <v>3.16</v>
      </c>
      <c r="P16" s="201">
        <v>4.58</v>
      </c>
      <c r="Q16" s="201">
        <v>0</v>
      </c>
      <c r="R16" s="201">
        <v>0</v>
      </c>
      <c r="S16" s="201">
        <v>0</v>
      </c>
      <c r="T16" s="201">
        <v>0.96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39.94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4.21</v>
      </c>
      <c r="AZ16" s="201">
        <v>5.15</v>
      </c>
      <c r="BA16" s="201">
        <v>3.4</v>
      </c>
      <c r="BB16" s="201">
        <v>1.49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4.93</v>
      </c>
      <c r="M17" s="201">
        <v>2.5499999999999998</v>
      </c>
      <c r="N17" s="201">
        <v>2.84</v>
      </c>
      <c r="O17" s="201">
        <v>3.16</v>
      </c>
      <c r="P17" s="201">
        <v>4.58</v>
      </c>
      <c r="Q17" s="201">
        <v>0</v>
      </c>
      <c r="R17" s="201">
        <v>0</v>
      </c>
      <c r="S17" s="201">
        <v>0</v>
      </c>
      <c r="T17" s="201">
        <v>0.96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36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7.93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4.21</v>
      </c>
      <c r="AZ17" s="201">
        <v>5.15</v>
      </c>
      <c r="BA17" s="201">
        <v>3.4</v>
      </c>
      <c r="BB17" s="201">
        <v>1.49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4.93</v>
      </c>
      <c r="M18" s="201">
        <v>2.5499999999999998</v>
      </c>
      <c r="N18" s="201">
        <v>2.84</v>
      </c>
      <c r="O18" s="201">
        <v>3.16</v>
      </c>
      <c r="P18" s="201">
        <v>4.58</v>
      </c>
      <c r="Q18" s="201">
        <v>0</v>
      </c>
      <c r="R18" s="201">
        <v>0</v>
      </c>
      <c r="S18" s="201">
        <v>0</v>
      </c>
      <c r="T18" s="201">
        <v>0.96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36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7.93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4.21</v>
      </c>
      <c r="AZ18" s="201">
        <v>5.15</v>
      </c>
      <c r="BA18" s="201">
        <v>3.4</v>
      </c>
      <c r="BB18" s="201">
        <v>1.49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4.93</v>
      </c>
      <c r="M19" s="201">
        <v>2.5499999999999998</v>
      </c>
      <c r="N19" s="201">
        <v>2.84</v>
      </c>
      <c r="O19" s="201">
        <v>3.16</v>
      </c>
      <c r="P19" s="201">
        <v>4.58</v>
      </c>
      <c r="Q19" s="201">
        <v>0</v>
      </c>
      <c r="R19" s="201">
        <v>0</v>
      </c>
      <c r="S19" s="201">
        <v>0</v>
      </c>
      <c r="T19" s="201">
        <v>0.96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30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7.93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4.21</v>
      </c>
      <c r="AZ19" s="201">
        <v>5.15</v>
      </c>
      <c r="BA19" s="201">
        <v>3.4</v>
      </c>
      <c r="BB19" s="201">
        <v>1.49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4.93</v>
      </c>
      <c r="M20" s="201">
        <v>2.5499999999999998</v>
      </c>
      <c r="N20" s="201">
        <v>2.84</v>
      </c>
      <c r="O20" s="201">
        <v>3.16</v>
      </c>
      <c r="P20" s="201">
        <v>4.58</v>
      </c>
      <c r="Q20" s="201">
        <v>0</v>
      </c>
      <c r="R20" s="201">
        <v>0</v>
      </c>
      <c r="S20" s="201">
        <v>0</v>
      </c>
      <c r="T20" s="201">
        <v>0.96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30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7.93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4.21</v>
      </c>
      <c r="AZ20" s="201">
        <v>5.15</v>
      </c>
      <c r="BA20" s="201">
        <v>3.4</v>
      </c>
      <c r="BB20" s="201">
        <v>1.49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4.93</v>
      </c>
      <c r="M21" s="201">
        <v>2.5499999999999998</v>
      </c>
      <c r="N21" s="201">
        <v>2.84</v>
      </c>
      <c r="O21" s="201">
        <v>3.16</v>
      </c>
      <c r="P21" s="201">
        <v>4.58</v>
      </c>
      <c r="Q21" s="201">
        <v>0.23</v>
      </c>
      <c r="R21" s="201">
        <v>0</v>
      </c>
      <c r="S21" s="201">
        <v>0</v>
      </c>
      <c r="T21" s="201">
        <v>0.96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30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7.93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4.21</v>
      </c>
      <c r="AZ21" s="201">
        <v>5.15</v>
      </c>
      <c r="BA21" s="201">
        <v>3.4</v>
      </c>
      <c r="BB21" s="201">
        <v>1.49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4.93</v>
      </c>
      <c r="M22" s="201">
        <v>2.5499999999999998</v>
      </c>
      <c r="N22" s="201">
        <v>2.84</v>
      </c>
      <c r="O22" s="201">
        <v>3.16</v>
      </c>
      <c r="P22" s="201">
        <v>4.58</v>
      </c>
      <c r="Q22" s="201">
        <v>0.23</v>
      </c>
      <c r="R22" s="201">
        <v>0</v>
      </c>
      <c r="S22" s="201">
        <v>0</v>
      </c>
      <c r="T22" s="201">
        <v>0.96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30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7.93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4.21</v>
      </c>
      <c r="AZ22" s="201">
        <v>5.15</v>
      </c>
      <c r="BA22" s="201">
        <v>3.4</v>
      </c>
      <c r="BB22" s="201">
        <v>1.49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4.93</v>
      </c>
      <c r="M23" s="201">
        <v>2.5499999999999998</v>
      </c>
      <c r="N23" s="201">
        <v>2.84</v>
      </c>
      <c r="O23" s="201">
        <v>3.16</v>
      </c>
      <c r="P23" s="201">
        <v>4.58</v>
      </c>
      <c r="Q23" s="201">
        <v>0.23</v>
      </c>
      <c r="R23" s="201">
        <v>0</v>
      </c>
      <c r="S23" s="201">
        <v>0</v>
      </c>
      <c r="T23" s="201">
        <v>0.96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30</v>
      </c>
      <c r="AF23" s="201">
        <v>0</v>
      </c>
      <c r="AG23" s="201">
        <v>0</v>
      </c>
      <c r="AH23" s="201">
        <v>0</v>
      </c>
      <c r="AI23" s="201">
        <v>19.63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7.93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4.21</v>
      </c>
      <c r="AZ23" s="201">
        <v>5.15</v>
      </c>
      <c r="BA23" s="201">
        <v>3.4</v>
      </c>
      <c r="BB23" s="201">
        <v>1.49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4.93</v>
      </c>
      <c r="M24" s="201">
        <v>2.5499999999999998</v>
      </c>
      <c r="N24" s="201">
        <v>2.84</v>
      </c>
      <c r="O24" s="201">
        <v>3.16</v>
      </c>
      <c r="P24" s="201">
        <v>4.58</v>
      </c>
      <c r="Q24" s="201">
        <v>0.23</v>
      </c>
      <c r="R24" s="201">
        <v>0</v>
      </c>
      <c r="S24" s="201">
        <v>0</v>
      </c>
      <c r="T24" s="201">
        <v>0.96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30</v>
      </c>
      <c r="AF24" s="201">
        <v>0</v>
      </c>
      <c r="AG24" s="201">
        <v>0</v>
      </c>
      <c r="AH24" s="201">
        <v>0</v>
      </c>
      <c r="AI24" s="201">
        <v>19.63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7.93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4.21</v>
      </c>
      <c r="AZ24" s="201">
        <v>5.15</v>
      </c>
      <c r="BA24" s="201">
        <v>3.4</v>
      </c>
      <c r="BB24" s="201">
        <v>1.49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4.93</v>
      </c>
      <c r="M25" s="201">
        <v>2.5499999999999998</v>
      </c>
      <c r="N25" s="201">
        <v>2.84</v>
      </c>
      <c r="O25" s="201">
        <v>3.16</v>
      </c>
      <c r="P25" s="201">
        <v>4.58</v>
      </c>
      <c r="Q25" s="201">
        <v>0.23</v>
      </c>
      <c r="R25" s="201">
        <v>0</v>
      </c>
      <c r="S25" s="201">
        <v>0</v>
      </c>
      <c r="T25" s="201">
        <v>0.96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30</v>
      </c>
      <c r="AF25" s="201">
        <v>0</v>
      </c>
      <c r="AG25" s="201">
        <v>0</v>
      </c>
      <c r="AH25" s="201">
        <v>0</v>
      </c>
      <c r="AI25" s="201">
        <v>19.63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7.93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4.21</v>
      </c>
      <c r="AZ25" s="201">
        <v>5.15</v>
      </c>
      <c r="BA25" s="201">
        <v>3.4</v>
      </c>
      <c r="BB25" s="201">
        <v>1.49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4.93</v>
      </c>
      <c r="M26" s="201">
        <v>2.5499999999999998</v>
      </c>
      <c r="N26" s="201">
        <v>2.84</v>
      </c>
      <c r="O26" s="201">
        <v>3.16</v>
      </c>
      <c r="P26" s="201">
        <v>4.58</v>
      </c>
      <c r="Q26" s="201">
        <v>0.23</v>
      </c>
      <c r="R26" s="201">
        <v>0</v>
      </c>
      <c r="S26" s="201">
        <v>0</v>
      </c>
      <c r="T26" s="201">
        <v>0.96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30</v>
      </c>
      <c r="AF26" s="201">
        <v>0</v>
      </c>
      <c r="AG26" s="201">
        <v>0</v>
      </c>
      <c r="AH26" s="201">
        <v>0</v>
      </c>
      <c r="AI26" s="201">
        <v>19.63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7.93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4.21</v>
      </c>
      <c r="AZ26" s="201">
        <v>5.15</v>
      </c>
      <c r="BA26" s="201">
        <v>3.4</v>
      </c>
      <c r="BB26" s="201">
        <v>1.49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3.51</v>
      </c>
      <c r="M27" s="201">
        <v>2.5499999999999998</v>
      </c>
      <c r="N27" s="201">
        <v>2.84</v>
      </c>
      <c r="O27" s="201">
        <v>3.16</v>
      </c>
      <c r="P27" s="201">
        <v>4.58</v>
      </c>
      <c r="Q27" s="201">
        <v>0</v>
      </c>
      <c r="R27" s="201">
        <v>0</v>
      </c>
      <c r="S27" s="201">
        <v>0</v>
      </c>
      <c r="T27" s="201">
        <v>0.96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30</v>
      </c>
      <c r="AF27" s="201">
        <v>0</v>
      </c>
      <c r="AG27" s="201">
        <v>0</v>
      </c>
      <c r="AH27" s="201">
        <v>0</v>
      </c>
      <c r="AI27" s="201">
        <v>19.63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7.93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4.21</v>
      </c>
      <c r="AZ27" s="201">
        <v>5.15</v>
      </c>
      <c r="BA27" s="201">
        <v>3.4</v>
      </c>
      <c r="BB27" s="201">
        <v>1.49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4.82</v>
      </c>
      <c r="M28" s="201">
        <v>2.5499999999999998</v>
      </c>
      <c r="N28" s="201">
        <v>2.84</v>
      </c>
      <c r="O28" s="201">
        <v>3.16</v>
      </c>
      <c r="P28" s="201">
        <v>4.58</v>
      </c>
      <c r="Q28" s="201">
        <v>0</v>
      </c>
      <c r="R28" s="201">
        <v>0</v>
      </c>
      <c r="S28" s="201">
        <v>0</v>
      </c>
      <c r="T28" s="201">
        <v>0.96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30</v>
      </c>
      <c r="AF28" s="201">
        <v>0</v>
      </c>
      <c r="AG28" s="201">
        <v>0</v>
      </c>
      <c r="AH28" s="201">
        <v>0</v>
      </c>
      <c r="AI28" s="201">
        <v>19.63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7.93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4.21</v>
      </c>
      <c r="AZ28" s="201">
        <v>5.15</v>
      </c>
      <c r="BA28" s="201">
        <v>3.4</v>
      </c>
      <c r="BB28" s="201">
        <v>1.49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1.86</v>
      </c>
      <c r="L29" s="201">
        <v>8.26</v>
      </c>
      <c r="M29" s="201">
        <v>2.5499999999999998</v>
      </c>
      <c r="N29" s="201">
        <v>2.84</v>
      </c>
      <c r="O29" s="201">
        <v>3.16</v>
      </c>
      <c r="P29" s="201">
        <v>4.58</v>
      </c>
      <c r="Q29" s="201">
        <v>0</v>
      </c>
      <c r="R29" s="201">
        <v>0</v>
      </c>
      <c r="S29" s="201">
        <v>0</v>
      </c>
      <c r="T29" s="201">
        <v>0.96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30</v>
      </c>
      <c r="AF29" s="201">
        <v>0</v>
      </c>
      <c r="AG29" s="201">
        <v>0</v>
      </c>
      <c r="AH29" s="201">
        <v>0</v>
      </c>
      <c r="AI29" s="201">
        <v>19.63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7.93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4.21</v>
      </c>
      <c r="AZ29" s="201">
        <v>5.15</v>
      </c>
      <c r="BA29" s="201">
        <v>3.4</v>
      </c>
      <c r="BB29" s="201">
        <v>1.49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4.82</v>
      </c>
      <c r="M30" s="201">
        <v>2.5499999999999998</v>
      </c>
      <c r="N30" s="201">
        <v>2.84</v>
      </c>
      <c r="O30" s="201">
        <v>3.16</v>
      </c>
      <c r="P30" s="201">
        <v>4.58</v>
      </c>
      <c r="Q30" s="201">
        <v>0</v>
      </c>
      <c r="R30" s="201">
        <v>0</v>
      </c>
      <c r="S30" s="201">
        <v>0</v>
      </c>
      <c r="T30" s="201">
        <v>0.96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30</v>
      </c>
      <c r="AF30" s="201">
        <v>0</v>
      </c>
      <c r="AG30" s="201">
        <v>0</v>
      </c>
      <c r="AH30" s="201">
        <v>0</v>
      </c>
      <c r="AI30" s="201">
        <v>19.63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7.93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4.21</v>
      </c>
      <c r="AZ30" s="201">
        <v>5.15</v>
      </c>
      <c r="BA30" s="201">
        <v>3.4</v>
      </c>
      <c r="BB30" s="201">
        <v>1.49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4.82</v>
      </c>
      <c r="M31" s="201">
        <v>2.5499999999999998</v>
      </c>
      <c r="N31" s="201">
        <v>2.84</v>
      </c>
      <c r="O31" s="201">
        <v>3.16</v>
      </c>
      <c r="P31" s="201">
        <v>4.58</v>
      </c>
      <c r="Q31" s="201">
        <v>0</v>
      </c>
      <c r="R31" s="201">
        <v>0</v>
      </c>
      <c r="S31" s="201">
        <v>0</v>
      </c>
      <c r="T31" s="201">
        <v>0.96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30</v>
      </c>
      <c r="AF31" s="201">
        <v>0</v>
      </c>
      <c r="AG31" s="201">
        <v>0</v>
      </c>
      <c r="AH31" s="201">
        <v>0</v>
      </c>
      <c r="AI31" s="201">
        <v>19.63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7.93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4.21</v>
      </c>
      <c r="AZ31" s="201">
        <v>5.15</v>
      </c>
      <c r="BA31" s="201">
        <v>3.4</v>
      </c>
      <c r="BB31" s="201">
        <v>1.49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4.82</v>
      </c>
      <c r="M32" s="201">
        <v>2.5499999999999998</v>
      </c>
      <c r="N32" s="201">
        <v>2.84</v>
      </c>
      <c r="O32" s="201">
        <v>3.16</v>
      </c>
      <c r="P32" s="201">
        <v>4.58</v>
      </c>
      <c r="Q32" s="201">
        <v>0</v>
      </c>
      <c r="R32" s="201">
        <v>0</v>
      </c>
      <c r="S32" s="201">
        <v>0</v>
      </c>
      <c r="T32" s="201">
        <v>0.96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30</v>
      </c>
      <c r="AF32" s="201">
        <v>0</v>
      </c>
      <c r="AG32" s="201">
        <v>0</v>
      </c>
      <c r="AH32" s="201">
        <v>0</v>
      </c>
      <c r="AI32" s="201">
        <v>19.63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7.93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4.21</v>
      </c>
      <c r="AZ32" s="201">
        <v>5.15</v>
      </c>
      <c r="BA32" s="201">
        <v>3.4</v>
      </c>
      <c r="BB32" s="201">
        <v>1.49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4.82</v>
      </c>
      <c r="M33" s="201">
        <v>2.5499999999999998</v>
      </c>
      <c r="N33" s="201">
        <v>2.84</v>
      </c>
      <c r="O33" s="201">
        <v>3.16</v>
      </c>
      <c r="P33" s="201">
        <v>4.58</v>
      </c>
      <c r="Q33" s="201">
        <v>0.23</v>
      </c>
      <c r="R33" s="201">
        <v>0</v>
      </c>
      <c r="S33" s="201">
        <v>0</v>
      </c>
      <c r="T33" s="201">
        <v>0.96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30</v>
      </c>
      <c r="AF33" s="201">
        <v>0</v>
      </c>
      <c r="AG33" s="201">
        <v>0</v>
      </c>
      <c r="AH33" s="201">
        <v>0</v>
      </c>
      <c r="AI33" s="201">
        <v>19.63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7.93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4.21</v>
      </c>
      <c r="AZ33" s="201">
        <v>5.15</v>
      </c>
      <c r="BA33" s="201">
        <v>3.4</v>
      </c>
      <c r="BB33" s="201">
        <v>1.49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4.93</v>
      </c>
      <c r="M34" s="201">
        <v>2.5499999999999998</v>
      </c>
      <c r="N34" s="201">
        <v>2.84</v>
      </c>
      <c r="O34" s="201">
        <v>3.16</v>
      </c>
      <c r="P34" s="201">
        <v>4.58</v>
      </c>
      <c r="Q34" s="201">
        <v>0.23</v>
      </c>
      <c r="R34" s="201">
        <v>0</v>
      </c>
      <c r="S34" s="201">
        <v>0</v>
      </c>
      <c r="T34" s="201">
        <v>0.96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30</v>
      </c>
      <c r="AF34" s="201">
        <v>0</v>
      </c>
      <c r="AG34" s="201">
        <v>0</v>
      </c>
      <c r="AH34" s="201">
        <v>0</v>
      </c>
      <c r="AI34" s="201">
        <v>19.63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7.93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4.21</v>
      </c>
      <c r="AZ34" s="201">
        <v>5.15</v>
      </c>
      <c r="BA34" s="201">
        <v>3.4</v>
      </c>
      <c r="BB34" s="201">
        <v>1.49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4.93</v>
      </c>
      <c r="M35" s="201">
        <v>2.5499999999999998</v>
      </c>
      <c r="N35" s="201">
        <v>2.84</v>
      </c>
      <c r="O35" s="201">
        <v>3.16</v>
      </c>
      <c r="P35" s="201">
        <v>4.58</v>
      </c>
      <c r="Q35" s="201">
        <v>0.23</v>
      </c>
      <c r="R35" s="201">
        <v>0</v>
      </c>
      <c r="S35" s="201">
        <v>0</v>
      </c>
      <c r="T35" s="201">
        <v>0.96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30</v>
      </c>
      <c r="AF35" s="201">
        <v>0</v>
      </c>
      <c r="AG35" s="201">
        <v>0</v>
      </c>
      <c r="AH35" s="201">
        <v>0</v>
      </c>
      <c r="AI35" s="201">
        <v>19.63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7.93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4.21</v>
      </c>
      <c r="AZ35" s="201">
        <v>5.15</v>
      </c>
      <c r="BA35" s="201">
        <v>3.4</v>
      </c>
      <c r="BB35" s="201">
        <v>1.49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4.93</v>
      </c>
      <c r="M36" s="201">
        <v>2.5499999999999998</v>
      </c>
      <c r="N36" s="201">
        <v>2.84</v>
      </c>
      <c r="O36" s="201">
        <v>3.16</v>
      </c>
      <c r="P36" s="201">
        <v>4.58</v>
      </c>
      <c r="Q36" s="201">
        <v>0.23</v>
      </c>
      <c r="R36" s="201">
        <v>0</v>
      </c>
      <c r="S36" s="201">
        <v>0</v>
      </c>
      <c r="T36" s="201">
        <v>0.96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30</v>
      </c>
      <c r="AF36" s="201">
        <v>0</v>
      </c>
      <c r="AG36" s="201">
        <v>0</v>
      </c>
      <c r="AH36" s="201">
        <v>0</v>
      </c>
      <c r="AI36" s="201">
        <v>19.63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7.93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4.21</v>
      </c>
      <c r="AZ36" s="201">
        <v>5.15</v>
      </c>
      <c r="BA36" s="201">
        <v>3.4</v>
      </c>
      <c r="BB36" s="201">
        <v>1.49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4.93</v>
      </c>
      <c r="M37" s="201">
        <v>2.5499999999999998</v>
      </c>
      <c r="N37" s="201">
        <v>2.84</v>
      </c>
      <c r="O37" s="201">
        <v>3.16</v>
      </c>
      <c r="P37" s="201">
        <v>4.58</v>
      </c>
      <c r="Q37" s="201">
        <v>0.23</v>
      </c>
      <c r="R37" s="201">
        <v>0</v>
      </c>
      <c r="S37" s="201">
        <v>0</v>
      </c>
      <c r="T37" s="201">
        <v>0.96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30</v>
      </c>
      <c r="AF37" s="201">
        <v>0</v>
      </c>
      <c r="AG37" s="201">
        <v>0</v>
      </c>
      <c r="AH37" s="201">
        <v>0</v>
      </c>
      <c r="AI37" s="201">
        <v>19.63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7.93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4.21</v>
      </c>
      <c r="AZ37" s="201">
        <v>5.15</v>
      </c>
      <c r="BA37" s="201">
        <v>3.4</v>
      </c>
      <c r="BB37" s="201">
        <v>1.49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4.93</v>
      </c>
      <c r="M38" s="201">
        <v>2.5499999999999998</v>
      </c>
      <c r="N38" s="201">
        <v>2.84</v>
      </c>
      <c r="O38" s="201">
        <v>3.16</v>
      </c>
      <c r="P38" s="201">
        <v>4.57</v>
      </c>
      <c r="Q38" s="201">
        <v>0.23</v>
      </c>
      <c r="R38" s="201">
        <v>0</v>
      </c>
      <c r="S38" s="201">
        <v>0</v>
      </c>
      <c r="T38" s="201">
        <v>0.96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43.79</v>
      </c>
      <c r="AF38" s="201">
        <v>0</v>
      </c>
      <c r="AG38" s="201">
        <v>0</v>
      </c>
      <c r="AH38" s="201">
        <v>0</v>
      </c>
      <c r="AI38" s="201">
        <v>19.63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7.93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4.21</v>
      </c>
      <c r="AZ38" s="201">
        <v>5.15</v>
      </c>
      <c r="BA38" s="201">
        <v>3.4</v>
      </c>
      <c r="BB38" s="201">
        <v>1.49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4.93</v>
      </c>
      <c r="M39" s="201">
        <v>2.5499999999999998</v>
      </c>
      <c r="N39" s="201">
        <v>2.84</v>
      </c>
      <c r="O39" s="201">
        <v>3.16</v>
      </c>
      <c r="P39" s="201">
        <v>4.57</v>
      </c>
      <c r="Q39" s="201">
        <v>0.23</v>
      </c>
      <c r="R39" s="201">
        <v>0</v>
      </c>
      <c r="S39" s="201">
        <v>0</v>
      </c>
      <c r="T39" s="201">
        <v>0.96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43.79</v>
      </c>
      <c r="AF39" s="201">
        <v>0</v>
      </c>
      <c r="AG39" s="201">
        <v>0</v>
      </c>
      <c r="AH39" s="201">
        <v>0</v>
      </c>
      <c r="AI39" s="201">
        <v>19.63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7.93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4.21</v>
      </c>
      <c r="AZ39" s="201">
        <v>5.15</v>
      </c>
      <c r="BA39" s="201">
        <v>3.4</v>
      </c>
      <c r="BB39" s="201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4.93</v>
      </c>
      <c r="M40" s="201">
        <v>2.5499999999999998</v>
      </c>
      <c r="N40" s="201">
        <v>2.84</v>
      </c>
      <c r="O40" s="201">
        <v>3.16</v>
      </c>
      <c r="P40" s="201">
        <v>4.57</v>
      </c>
      <c r="Q40" s="201">
        <v>0.23</v>
      </c>
      <c r="R40" s="201">
        <v>0</v>
      </c>
      <c r="S40" s="201">
        <v>0</v>
      </c>
      <c r="T40" s="201">
        <v>0.96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43.79</v>
      </c>
      <c r="AF40" s="201">
        <v>0</v>
      </c>
      <c r="AG40" s="201">
        <v>0</v>
      </c>
      <c r="AH40" s="201">
        <v>0</v>
      </c>
      <c r="AI40" s="201">
        <v>19.63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7.93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4.21</v>
      </c>
      <c r="AZ40" s="201">
        <v>5.15</v>
      </c>
      <c r="BA40" s="201">
        <v>3.4</v>
      </c>
      <c r="BB40" s="201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4.93</v>
      </c>
      <c r="M41" s="201">
        <v>2.5499999999999998</v>
      </c>
      <c r="N41" s="201">
        <v>2.84</v>
      </c>
      <c r="O41" s="201">
        <v>3.16</v>
      </c>
      <c r="P41" s="201">
        <v>4.58</v>
      </c>
      <c r="Q41" s="201">
        <v>0.23</v>
      </c>
      <c r="R41" s="201">
        <v>0</v>
      </c>
      <c r="S41" s="201">
        <v>0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43.79</v>
      </c>
      <c r="AF41" s="201">
        <v>0</v>
      </c>
      <c r="AG41" s="201">
        <v>0</v>
      </c>
      <c r="AH41" s="201">
        <v>0</v>
      </c>
      <c r="AI41" s="201">
        <v>19.63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7.93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4.21</v>
      </c>
      <c r="AZ41" s="201">
        <v>5.15</v>
      </c>
      <c r="BA41" s="201">
        <v>3.4</v>
      </c>
      <c r="BB41" s="20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4.93</v>
      </c>
      <c r="M42" s="201">
        <v>2.5499999999999998</v>
      </c>
      <c r="N42" s="201">
        <v>2.84</v>
      </c>
      <c r="O42" s="201">
        <v>3.16</v>
      </c>
      <c r="P42" s="201">
        <v>4.58</v>
      </c>
      <c r="Q42" s="201">
        <v>0.23</v>
      </c>
      <c r="R42" s="201">
        <v>0</v>
      </c>
      <c r="S42" s="201">
        <v>0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43.79</v>
      </c>
      <c r="AF42" s="201">
        <v>0</v>
      </c>
      <c r="AG42" s="201">
        <v>0</v>
      </c>
      <c r="AH42" s="201">
        <v>0</v>
      </c>
      <c r="AI42" s="201">
        <v>19.63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7.93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4.21</v>
      </c>
      <c r="AZ42" s="201">
        <v>5.15</v>
      </c>
      <c r="BA42" s="201">
        <v>3.4</v>
      </c>
      <c r="BB42" s="201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4.93</v>
      </c>
      <c r="M43" s="201">
        <v>2.5499999999999998</v>
      </c>
      <c r="N43" s="201">
        <v>2.84</v>
      </c>
      <c r="O43" s="201">
        <v>3.16</v>
      </c>
      <c r="P43" s="201">
        <v>4.58</v>
      </c>
      <c r="Q43" s="201">
        <v>0.23</v>
      </c>
      <c r="R43" s="201">
        <v>0</v>
      </c>
      <c r="S43" s="201">
        <v>0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43.79</v>
      </c>
      <c r="AF43" s="201">
        <v>0</v>
      </c>
      <c r="AG43" s="201">
        <v>0</v>
      </c>
      <c r="AH43" s="201">
        <v>0</v>
      </c>
      <c r="AI43" s="201">
        <v>19.63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7.93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4.21</v>
      </c>
      <c r="AZ43" s="201">
        <v>5.15</v>
      </c>
      <c r="BA43" s="201">
        <v>3.4</v>
      </c>
      <c r="BB43" s="201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4.93</v>
      </c>
      <c r="M44" s="201">
        <v>2.5499999999999998</v>
      </c>
      <c r="N44" s="201">
        <v>2.84</v>
      </c>
      <c r="O44" s="201">
        <v>3.16</v>
      </c>
      <c r="P44" s="201">
        <v>4.58</v>
      </c>
      <c r="Q44" s="201">
        <v>0.23</v>
      </c>
      <c r="R44" s="201">
        <v>0</v>
      </c>
      <c r="S44" s="201">
        <v>0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43.79</v>
      </c>
      <c r="AF44" s="201">
        <v>0</v>
      </c>
      <c r="AG44" s="201">
        <v>0</v>
      </c>
      <c r="AH44" s="201">
        <v>0</v>
      </c>
      <c r="AI44" s="201">
        <v>19.63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7.93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4.21</v>
      </c>
      <c r="AZ44" s="201">
        <v>5.15</v>
      </c>
      <c r="BA44" s="201">
        <v>3.4</v>
      </c>
      <c r="BB44" s="201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4.93</v>
      </c>
      <c r="M45" s="201">
        <v>2.5499999999999998</v>
      </c>
      <c r="N45" s="201">
        <v>2.84</v>
      </c>
      <c r="O45" s="201">
        <v>3.16</v>
      </c>
      <c r="P45" s="201">
        <v>4.58</v>
      </c>
      <c r="Q45" s="201">
        <v>0.28000000000000003</v>
      </c>
      <c r="R45" s="201">
        <v>0.41</v>
      </c>
      <c r="S45" s="201">
        <v>0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43.79</v>
      </c>
      <c r="AF45" s="201">
        <v>0</v>
      </c>
      <c r="AG45" s="201">
        <v>0</v>
      </c>
      <c r="AH45" s="201">
        <v>0</v>
      </c>
      <c r="AI45" s="201">
        <v>19.63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7.93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4.21</v>
      </c>
      <c r="AZ45" s="201">
        <v>5.15</v>
      </c>
      <c r="BA45" s="201">
        <v>3.4</v>
      </c>
      <c r="BB45" s="201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4.93</v>
      </c>
      <c r="M46" s="201">
        <v>2.5499999999999998</v>
      </c>
      <c r="N46" s="201">
        <v>2.84</v>
      </c>
      <c r="O46" s="201">
        <v>3.16</v>
      </c>
      <c r="P46" s="201">
        <v>4.58</v>
      </c>
      <c r="Q46" s="201">
        <v>0.28000000000000003</v>
      </c>
      <c r="R46" s="201">
        <v>0.41</v>
      </c>
      <c r="S46" s="201">
        <v>0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43.79</v>
      </c>
      <c r="AF46" s="201">
        <v>0</v>
      </c>
      <c r="AG46" s="201">
        <v>0</v>
      </c>
      <c r="AH46" s="201">
        <v>0</v>
      </c>
      <c r="AI46" s="201">
        <v>19.63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7.93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4.21</v>
      </c>
      <c r="AZ46" s="201">
        <v>5.15</v>
      </c>
      <c r="BA46" s="201">
        <v>3.4</v>
      </c>
      <c r="BB46" s="201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4.93</v>
      </c>
      <c r="M47" s="201">
        <v>2.5499999999999998</v>
      </c>
      <c r="N47" s="201">
        <v>2.84</v>
      </c>
      <c r="O47" s="201">
        <v>3.16</v>
      </c>
      <c r="P47" s="201">
        <v>4.58</v>
      </c>
      <c r="Q47" s="201">
        <v>0</v>
      </c>
      <c r="R47" s="201">
        <v>0</v>
      </c>
      <c r="S47" s="201">
        <v>0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43.79</v>
      </c>
      <c r="AF47" s="201">
        <v>0</v>
      </c>
      <c r="AG47" s="201">
        <v>0</v>
      </c>
      <c r="AH47" s="201">
        <v>0</v>
      </c>
      <c r="AI47" s="201">
        <v>19.63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7.93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4.21</v>
      </c>
      <c r="AZ47" s="201">
        <v>5.15</v>
      </c>
      <c r="BA47" s="201">
        <v>3.4</v>
      </c>
      <c r="BB47" s="201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4.93</v>
      </c>
      <c r="M48" s="201">
        <v>2.5499999999999998</v>
      </c>
      <c r="N48" s="201">
        <v>2.84</v>
      </c>
      <c r="O48" s="201">
        <v>3.16</v>
      </c>
      <c r="P48" s="201">
        <v>4.58</v>
      </c>
      <c r="Q48" s="201">
        <v>0</v>
      </c>
      <c r="R48" s="201">
        <v>0</v>
      </c>
      <c r="S48" s="201">
        <v>0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43.79</v>
      </c>
      <c r="AF48" s="201">
        <v>0</v>
      </c>
      <c r="AG48" s="201">
        <v>0</v>
      </c>
      <c r="AH48" s="201">
        <v>0</v>
      </c>
      <c r="AI48" s="201">
        <v>19.63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7.93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4.21</v>
      </c>
      <c r="AZ48" s="201">
        <v>5.15</v>
      </c>
      <c r="BA48" s="201">
        <v>3.4</v>
      </c>
      <c r="BB48" s="201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5</v>
      </c>
      <c r="M49" s="201">
        <v>2.5499999999999998</v>
      </c>
      <c r="N49" s="201">
        <v>2.84</v>
      </c>
      <c r="O49" s="201">
        <v>3.16</v>
      </c>
      <c r="P49" s="201">
        <v>4.58</v>
      </c>
      <c r="Q49" s="201">
        <v>0</v>
      </c>
      <c r="R49" s="201">
        <v>0</v>
      </c>
      <c r="S49" s="201">
        <v>0</v>
      </c>
      <c r="T49" s="201">
        <v>0.96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43.79</v>
      </c>
      <c r="AF49" s="201">
        <v>0</v>
      </c>
      <c r="AG49" s="201">
        <v>0</v>
      </c>
      <c r="AH49" s="201">
        <v>0</v>
      </c>
      <c r="AI49" s="201">
        <v>19.63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7.93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4.21</v>
      </c>
      <c r="AZ49" s="201">
        <v>5.15</v>
      </c>
      <c r="BA49" s="201">
        <v>3.4</v>
      </c>
      <c r="BB49" s="201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5</v>
      </c>
      <c r="M50" s="201">
        <v>2.5499999999999998</v>
      </c>
      <c r="N50" s="201">
        <v>2.84</v>
      </c>
      <c r="O50" s="201">
        <v>3.16</v>
      </c>
      <c r="P50" s="201">
        <v>4.58</v>
      </c>
      <c r="Q50" s="201">
        <v>0</v>
      </c>
      <c r="R50" s="201">
        <v>0</v>
      </c>
      <c r="S50" s="201">
        <v>0</v>
      </c>
      <c r="T50" s="201">
        <v>0.96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43.79</v>
      </c>
      <c r="AF50" s="201">
        <v>0</v>
      </c>
      <c r="AG50" s="201">
        <v>0</v>
      </c>
      <c r="AH50" s="201">
        <v>0</v>
      </c>
      <c r="AI50" s="201">
        <v>19.63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7.93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4.21</v>
      </c>
      <c r="AZ50" s="201">
        <v>5.15</v>
      </c>
      <c r="BA50" s="201">
        <v>3.4</v>
      </c>
      <c r="BB50" s="201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4.84</v>
      </c>
      <c r="M51" s="201">
        <v>2.5499999999999998</v>
      </c>
      <c r="N51" s="201">
        <v>2.84</v>
      </c>
      <c r="O51" s="201">
        <v>3.16</v>
      </c>
      <c r="P51" s="201">
        <v>4.58</v>
      </c>
      <c r="Q51" s="201">
        <v>0</v>
      </c>
      <c r="R51" s="201">
        <v>0</v>
      </c>
      <c r="S51" s="201">
        <v>0</v>
      </c>
      <c r="T51" s="201">
        <v>0.96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43.79</v>
      </c>
      <c r="AF51" s="201">
        <v>0</v>
      </c>
      <c r="AG51" s="201">
        <v>0</v>
      </c>
      <c r="AH51" s="201">
        <v>0</v>
      </c>
      <c r="AI51" s="201">
        <v>19.63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7.93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4.21</v>
      </c>
      <c r="AZ51" s="201">
        <v>5.15</v>
      </c>
      <c r="BA51" s="201">
        <v>3.4</v>
      </c>
      <c r="BB51" s="20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4.84</v>
      </c>
      <c r="M52" s="201">
        <v>2.5499999999999998</v>
      </c>
      <c r="N52" s="201">
        <v>2.84</v>
      </c>
      <c r="O52" s="201">
        <v>3.16</v>
      </c>
      <c r="P52" s="201">
        <v>4.58</v>
      </c>
      <c r="Q52" s="201">
        <v>0</v>
      </c>
      <c r="R52" s="201">
        <v>0</v>
      </c>
      <c r="S52" s="201">
        <v>0</v>
      </c>
      <c r="T52" s="201">
        <v>0.96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43.79</v>
      </c>
      <c r="AF52" s="201">
        <v>0</v>
      </c>
      <c r="AG52" s="201">
        <v>0</v>
      </c>
      <c r="AH52" s="201">
        <v>0</v>
      </c>
      <c r="AI52" s="201">
        <v>19.63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7.93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4.21</v>
      </c>
      <c r="AZ52" s="201">
        <v>5.15</v>
      </c>
      <c r="BA52" s="201">
        <v>3.4</v>
      </c>
      <c r="BB52" s="201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4.84</v>
      </c>
      <c r="M53" s="201">
        <v>2.5499999999999998</v>
      </c>
      <c r="N53" s="201">
        <v>2.84</v>
      </c>
      <c r="O53" s="201">
        <v>3.16</v>
      </c>
      <c r="P53" s="201">
        <v>4.58</v>
      </c>
      <c r="Q53" s="201">
        <v>0</v>
      </c>
      <c r="R53" s="201">
        <v>0</v>
      </c>
      <c r="S53" s="201">
        <v>0</v>
      </c>
      <c r="T53" s="201">
        <v>0.96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43.79</v>
      </c>
      <c r="AF53" s="201">
        <v>0</v>
      </c>
      <c r="AG53" s="201">
        <v>0</v>
      </c>
      <c r="AH53" s="201">
        <v>0</v>
      </c>
      <c r="AI53" s="201">
        <v>19.63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7.93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4.21</v>
      </c>
      <c r="AZ53" s="201">
        <v>5.15</v>
      </c>
      <c r="BA53" s="201">
        <v>3.4</v>
      </c>
      <c r="BB53" s="201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4.84</v>
      </c>
      <c r="M54" s="201">
        <v>2.5499999999999998</v>
      </c>
      <c r="N54" s="201">
        <v>2.84</v>
      </c>
      <c r="O54" s="201">
        <v>3.16</v>
      </c>
      <c r="P54" s="201">
        <v>4.58</v>
      </c>
      <c r="Q54" s="201">
        <v>0</v>
      </c>
      <c r="R54" s="201">
        <v>0</v>
      </c>
      <c r="S54" s="201">
        <v>0</v>
      </c>
      <c r="T54" s="201">
        <v>0.96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43.79</v>
      </c>
      <c r="AF54" s="201">
        <v>0</v>
      </c>
      <c r="AG54" s="201">
        <v>0</v>
      </c>
      <c r="AH54" s="201">
        <v>0</v>
      </c>
      <c r="AI54" s="201">
        <v>19.63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7.93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4.21</v>
      </c>
      <c r="AZ54" s="201">
        <v>5.15</v>
      </c>
      <c r="BA54" s="201">
        <v>3.4</v>
      </c>
      <c r="BB54" s="201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4.84</v>
      </c>
      <c r="M55" s="201">
        <v>2.5499999999999998</v>
      </c>
      <c r="N55" s="201">
        <v>2.84</v>
      </c>
      <c r="O55" s="201">
        <v>3.16</v>
      </c>
      <c r="P55" s="201">
        <v>4.58</v>
      </c>
      <c r="Q55" s="201">
        <v>0</v>
      </c>
      <c r="R55" s="201">
        <v>0</v>
      </c>
      <c r="S55" s="201">
        <v>0</v>
      </c>
      <c r="T55" s="201">
        <v>0.96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43.79</v>
      </c>
      <c r="AF55" s="201">
        <v>0</v>
      </c>
      <c r="AG55" s="201">
        <v>0</v>
      </c>
      <c r="AH55" s="201">
        <v>0</v>
      </c>
      <c r="AI55" s="201">
        <v>19.63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7.93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4.21</v>
      </c>
      <c r="AZ55" s="201">
        <v>5.15</v>
      </c>
      <c r="BA55" s="201">
        <v>3.4</v>
      </c>
      <c r="BB55" s="201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4.84</v>
      </c>
      <c r="M56" s="201">
        <v>2.5499999999999998</v>
      </c>
      <c r="N56" s="201">
        <v>2.84</v>
      </c>
      <c r="O56" s="201">
        <v>3.16</v>
      </c>
      <c r="P56" s="201">
        <v>4.58</v>
      </c>
      <c r="Q56" s="201">
        <v>0</v>
      </c>
      <c r="R56" s="201">
        <v>0</v>
      </c>
      <c r="S56" s="201">
        <v>0</v>
      </c>
      <c r="T56" s="201">
        <v>0.96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45.17</v>
      </c>
      <c r="AF56" s="201">
        <v>0</v>
      </c>
      <c r="AG56" s="201">
        <v>0</v>
      </c>
      <c r="AH56" s="201">
        <v>0</v>
      </c>
      <c r="AI56" s="201">
        <v>19.63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7.93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4.21</v>
      </c>
      <c r="AZ56" s="201">
        <v>5.15</v>
      </c>
      <c r="BA56" s="201">
        <v>3.4</v>
      </c>
      <c r="BB56" s="201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2.82</v>
      </c>
      <c r="L57" s="201">
        <v>9.14</v>
      </c>
      <c r="M57" s="201">
        <v>2.5499999999999998</v>
      </c>
      <c r="N57" s="201">
        <v>2.84</v>
      </c>
      <c r="O57" s="201">
        <v>3.16</v>
      </c>
      <c r="P57" s="201">
        <v>4.58</v>
      </c>
      <c r="Q57" s="201">
        <v>0.39</v>
      </c>
      <c r="R57" s="201">
        <v>0.64</v>
      </c>
      <c r="S57" s="201">
        <v>0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45.17</v>
      </c>
      <c r="AF57" s="201">
        <v>0</v>
      </c>
      <c r="AG57" s="201">
        <v>0</v>
      </c>
      <c r="AH57" s="201">
        <v>0</v>
      </c>
      <c r="AI57" s="201">
        <v>19.63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3.97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4.21</v>
      </c>
      <c r="AZ57" s="201">
        <v>5.15</v>
      </c>
      <c r="BA57" s="201">
        <v>3.4</v>
      </c>
      <c r="BB57" s="201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2.82</v>
      </c>
      <c r="L58" s="201">
        <v>9.14</v>
      </c>
      <c r="M58" s="201">
        <v>2.5499999999999998</v>
      </c>
      <c r="N58" s="201">
        <v>2.84</v>
      </c>
      <c r="O58" s="201">
        <v>3.16</v>
      </c>
      <c r="P58" s="201">
        <v>4.58</v>
      </c>
      <c r="Q58" s="201">
        <v>0.39</v>
      </c>
      <c r="R58" s="201">
        <v>0.64</v>
      </c>
      <c r="S58" s="201">
        <v>0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45.17</v>
      </c>
      <c r="AF58" s="201">
        <v>0</v>
      </c>
      <c r="AG58" s="201">
        <v>0</v>
      </c>
      <c r="AH58" s="201">
        <v>0</v>
      </c>
      <c r="AI58" s="201">
        <v>19.63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3.97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4.21</v>
      </c>
      <c r="AZ58" s="201">
        <v>5.15</v>
      </c>
      <c r="BA58" s="201">
        <v>3.4</v>
      </c>
      <c r="BB58" s="201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2.82</v>
      </c>
      <c r="L59" s="201">
        <v>5.82</v>
      </c>
      <c r="M59" s="201">
        <v>2.5499999999999998</v>
      </c>
      <c r="N59" s="201">
        <v>2.84</v>
      </c>
      <c r="O59" s="201">
        <v>3.16</v>
      </c>
      <c r="P59" s="201">
        <v>4.58</v>
      </c>
      <c r="Q59" s="201">
        <v>0.39</v>
      </c>
      <c r="R59" s="201">
        <v>0.64</v>
      </c>
      <c r="S59" s="201">
        <v>0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45.17</v>
      </c>
      <c r="AF59" s="201">
        <v>0</v>
      </c>
      <c r="AG59" s="201">
        <v>0</v>
      </c>
      <c r="AH59" s="201">
        <v>0</v>
      </c>
      <c r="AI59" s="201">
        <v>19.63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3.97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4.21</v>
      </c>
      <c r="AZ59" s="201">
        <v>5.15</v>
      </c>
      <c r="BA59" s="201">
        <v>3.4</v>
      </c>
      <c r="BB59" s="201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2.82</v>
      </c>
      <c r="L60" s="201">
        <v>7.53</v>
      </c>
      <c r="M60" s="201">
        <v>2.5499999999999998</v>
      </c>
      <c r="N60" s="201">
        <v>2.84</v>
      </c>
      <c r="O60" s="201">
        <v>3.16</v>
      </c>
      <c r="P60" s="201">
        <v>4.58</v>
      </c>
      <c r="Q60" s="201">
        <v>0.39</v>
      </c>
      <c r="R60" s="201">
        <v>0.64</v>
      </c>
      <c r="S60" s="201">
        <v>0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45.77</v>
      </c>
      <c r="AF60" s="201">
        <v>0</v>
      </c>
      <c r="AG60" s="201">
        <v>0</v>
      </c>
      <c r="AH60" s="201">
        <v>0</v>
      </c>
      <c r="AI60" s="201">
        <v>19.63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3.97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4.21</v>
      </c>
      <c r="AZ60" s="201">
        <v>5.15</v>
      </c>
      <c r="BA60" s="201">
        <v>3.4</v>
      </c>
      <c r="BB60" s="201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2.82</v>
      </c>
      <c r="L61" s="201">
        <v>9.14</v>
      </c>
      <c r="M61" s="201">
        <v>2.5499999999999998</v>
      </c>
      <c r="N61" s="201">
        <v>2.84</v>
      </c>
      <c r="O61" s="201">
        <v>3.16</v>
      </c>
      <c r="P61" s="201">
        <v>4.58</v>
      </c>
      <c r="Q61" s="201">
        <v>0.39</v>
      </c>
      <c r="R61" s="201">
        <v>0.64</v>
      </c>
      <c r="S61" s="201">
        <v>0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45.77</v>
      </c>
      <c r="AF61" s="201">
        <v>0</v>
      </c>
      <c r="AG61" s="201">
        <v>0</v>
      </c>
      <c r="AH61" s="201">
        <v>0</v>
      </c>
      <c r="AI61" s="201">
        <v>19.63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3.97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4.21</v>
      </c>
      <c r="AZ61" s="201">
        <v>5.15</v>
      </c>
      <c r="BA61" s="201">
        <v>3.4</v>
      </c>
      <c r="BB61" s="20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2.82</v>
      </c>
      <c r="L62" s="201">
        <v>9.14</v>
      </c>
      <c r="M62" s="201">
        <v>2.5499999999999998</v>
      </c>
      <c r="N62" s="201">
        <v>2.84</v>
      </c>
      <c r="O62" s="201">
        <v>3.16</v>
      </c>
      <c r="P62" s="201">
        <v>4.58</v>
      </c>
      <c r="Q62" s="201">
        <v>0.39</v>
      </c>
      <c r="R62" s="201">
        <v>0.64</v>
      </c>
      <c r="S62" s="201">
        <v>0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45.77</v>
      </c>
      <c r="AF62" s="201">
        <v>0</v>
      </c>
      <c r="AG62" s="201">
        <v>0</v>
      </c>
      <c r="AH62" s="201">
        <v>0</v>
      </c>
      <c r="AI62" s="201">
        <v>19.63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3.97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4.21</v>
      </c>
      <c r="AZ62" s="201">
        <v>5.15</v>
      </c>
      <c r="BA62" s="201">
        <v>3.4</v>
      </c>
      <c r="BB62" s="201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2.82</v>
      </c>
      <c r="L63" s="201">
        <v>9.14</v>
      </c>
      <c r="M63" s="201">
        <v>2.5499999999999998</v>
      </c>
      <c r="N63" s="201">
        <v>2.84</v>
      </c>
      <c r="O63" s="201">
        <v>3.16</v>
      </c>
      <c r="P63" s="201">
        <v>4.58</v>
      </c>
      <c r="Q63" s="201">
        <v>0.39</v>
      </c>
      <c r="R63" s="201">
        <v>0.64</v>
      </c>
      <c r="S63" s="201">
        <v>0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45.77</v>
      </c>
      <c r="AF63" s="201">
        <v>0</v>
      </c>
      <c r="AG63" s="201">
        <v>0</v>
      </c>
      <c r="AH63" s="201">
        <v>0</v>
      </c>
      <c r="AI63" s="201">
        <v>19.63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3.97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4.21</v>
      </c>
      <c r="AZ63" s="201">
        <v>5.15</v>
      </c>
      <c r="BA63" s="201">
        <v>3.4</v>
      </c>
      <c r="BB63" s="201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2.82</v>
      </c>
      <c r="L64" s="201">
        <v>9.14</v>
      </c>
      <c r="M64" s="201">
        <v>2.5499999999999998</v>
      </c>
      <c r="N64" s="201">
        <v>2.84</v>
      </c>
      <c r="O64" s="201">
        <v>3.16</v>
      </c>
      <c r="P64" s="201">
        <v>4.58</v>
      </c>
      <c r="Q64" s="201">
        <v>0.39</v>
      </c>
      <c r="R64" s="201">
        <v>0.64</v>
      </c>
      <c r="S64" s="201">
        <v>0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45.77</v>
      </c>
      <c r="AF64" s="201">
        <v>0</v>
      </c>
      <c r="AG64" s="201">
        <v>0</v>
      </c>
      <c r="AH64" s="201">
        <v>0</v>
      </c>
      <c r="AI64" s="201">
        <v>19.63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3.97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4.21</v>
      </c>
      <c r="AZ64" s="201">
        <v>5.15</v>
      </c>
      <c r="BA64" s="201">
        <v>3.4</v>
      </c>
      <c r="BB64" s="201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2.5499999999999998</v>
      </c>
      <c r="N65" s="201">
        <v>2.84</v>
      </c>
      <c r="O65" s="201">
        <v>3.16</v>
      </c>
      <c r="P65" s="201">
        <v>4.58</v>
      </c>
      <c r="Q65" s="201">
        <v>0</v>
      </c>
      <c r="R65" s="201">
        <v>0</v>
      </c>
      <c r="S65" s="201">
        <v>0</v>
      </c>
      <c r="T65" s="201">
        <v>0.87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45.77</v>
      </c>
      <c r="AF65" s="201">
        <v>0</v>
      </c>
      <c r="AG65" s="201">
        <v>0</v>
      </c>
      <c r="AH65" s="201">
        <v>0</v>
      </c>
      <c r="AI65" s="201">
        <v>19.63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3.97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4.21</v>
      </c>
      <c r="AZ65" s="201">
        <v>5.15</v>
      </c>
      <c r="BA65" s="201">
        <v>3.4</v>
      </c>
      <c r="BB65" s="201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2.5499999999999998</v>
      </c>
      <c r="N66" s="201">
        <v>2.84</v>
      </c>
      <c r="O66" s="201">
        <v>3.16</v>
      </c>
      <c r="P66" s="201">
        <v>4.58</v>
      </c>
      <c r="Q66" s="201">
        <v>0</v>
      </c>
      <c r="R66" s="201">
        <v>0</v>
      </c>
      <c r="S66" s="201">
        <v>0</v>
      </c>
      <c r="T66" s="201">
        <v>0.87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45.77</v>
      </c>
      <c r="AF66" s="201">
        <v>0</v>
      </c>
      <c r="AG66" s="201">
        <v>0</v>
      </c>
      <c r="AH66" s="201">
        <v>0</v>
      </c>
      <c r="AI66" s="201">
        <v>19.63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3.97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4.21</v>
      </c>
      <c r="AZ66" s="201">
        <v>5.15</v>
      </c>
      <c r="BA66" s="201">
        <v>3.4</v>
      </c>
      <c r="BB66" s="201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2.5499999999999998</v>
      </c>
      <c r="N67" s="201">
        <v>2.84</v>
      </c>
      <c r="O67" s="201">
        <v>3.16</v>
      </c>
      <c r="P67" s="201">
        <v>4.58</v>
      </c>
      <c r="Q67" s="201">
        <v>0</v>
      </c>
      <c r="R67" s="201">
        <v>0</v>
      </c>
      <c r="S67" s="201">
        <v>0</v>
      </c>
      <c r="T67" s="201">
        <v>0.87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45.77</v>
      </c>
      <c r="AF67" s="201">
        <v>0</v>
      </c>
      <c r="AG67" s="201">
        <v>0</v>
      </c>
      <c r="AH67" s="201">
        <v>0</v>
      </c>
      <c r="AI67" s="201">
        <v>19.63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3.97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4.21</v>
      </c>
      <c r="AZ67" s="201">
        <v>5.15</v>
      </c>
      <c r="BA67" s="201">
        <v>3.4</v>
      </c>
      <c r="BB67" s="201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2.5499999999999998</v>
      </c>
      <c r="N68" s="201">
        <v>2.84</v>
      </c>
      <c r="O68" s="201">
        <v>3.16</v>
      </c>
      <c r="P68" s="201">
        <v>4.58</v>
      </c>
      <c r="Q68" s="201">
        <v>0</v>
      </c>
      <c r="R68" s="201">
        <v>0</v>
      </c>
      <c r="S68" s="201">
        <v>0</v>
      </c>
      <c r="T68" s="201">
        <v>0.87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45.77</v>
      </c>
      <c r="AF68" s="201">
        <v>0</v>
      </c>
      <c r="AG68" s="201">
        <v>0</v>
      </c>
      <c r="AH68" s="201">
        <v>0</v>
      </c>
      <c r="AI68" s="201">
        <v>19.63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3.97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4.21</v>
      </c>
      <c r="AZ68" s="201">
        <v>5.15</v>
      </c>
      <c r="BA68" s="201">
        <v>3.4</v>
      </c>
      <c r="BB68" s="201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2.5499999999999998</v>
      </c>
      <c r="N69" s="201">
        <v>2.84</v>
      </c>
      <c r="O69" s="201">
        <v>3.16</v>
      </c>
      <c r="P69" s="201">
        <v>4.58</v>
      </c>
      <c r="Q69" s="201">
        <v>0</v>
      </c>
      <c r="R69" s="201">
        <v>0</v>
      </c>
      <c r="S69" s="201">
        <v>0</v>
      </c>
      <c r="T69" s="201">
        <v>0.96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45.77</v>
      </c>
      <c r="AF69" s="201">
        <v>0</v>
      </c>
      <c r="AG69" s="201">
        <v>0</v>
      </c>
      <c r="AH69" s="201">
        <v>0</v>
      </c>
      <c r="AI69" s="201">
        <v>19.5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3.97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4.21</v>
      </c>
      <c r="AZ69" s="201">
        <v>5.15</v>
      </c>
      <c r="BA69" s="201">
        <v>3.4</v>
      </c>
      <c r="BB69" s="201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2.5499999999999998</v>
      </c>
      <c r="N70" s="201">
        <v>2.84</v>
      </c>
      <c r="O70" s="201">
        <v>3.16</v>
      </c>
      <c r="P70" s="201">
        <v>4.58</v>
      </c>
      <c r="Q70" s="201">
        <v>0</v>
      </c>
      <c r="R70" s="201">
        <v>0</v>
      </c>
      <c r="S70" s="201">
        <v>0</v>
      </c>
      <c r="T70" s="201">
        <v>0.96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45.77</v>
      </c>
      <c r="AF70" s="201">
        <v>0</v>
      </c>
      <c r="AG70" s="201">
        <v>0</v>
      </c>
      <c r="AH70" s="201">
        <v>0</v>
      </c>
      <c r="AI70" s="201">
        <v>19.5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3.97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4.21</v>
      </c>
      <c r="AZ70" s="201">
        <v>5.15</v>
      </c>
      <c r="BA70" s="201">
        <v>3.4</v>
      </c>
      <c r="BB70" s="201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2.5499999999999998</v>
      </c>
      <c r="N71" s="201">
        <v>2.84</v>
      </c>
      <c r="O71" s="201">
        <v>3.16</v>
      </c>
      <c r="P71" s="201">
        <v>4.58</v>
      </c>
      <c r="Q71" s="201">
        <v>0</v>
      </c>
      <c r="R71" s="201">
        <v>0</v>
      </c>
      <c r="S71" s="201">
        <v>0</v>
      </c>
      <c r="T71" s="201">
        <v>0.96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45.77</v>
      </c>
      <c r="AF71" s="201">
        <v>0</v>
      </c>
      <c r="AG71" s="201">
        <v>0</v>
      </c>
      <c r="AH71" s="201">
        <v>0</v>
      </c>
      <c r="AI71" s="201">
        <v>19.5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1.89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4.21</v>
      </c>
      <c r="AZ71" s="201">
        <v>5.15</v>
      </c>
      <c r="BA71" s="201">
        <v>3.4</v>
      </c>
      <c r="BB71" s="20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2.5499999999999998</v>
      </c>
      <c r="N72" s="201">
        <v>2.84</v>
      </c>
      <c r="O72" s="201">
        <v>3.16</v>
      </c>
      <c r="P72" s="201">
        <v>4.58</v>
      </c>
      <c r="Q72" s="201">
        <v>0</v>
      </c>
      <c r="R72" s="201">
        <v>0</v>
      </c>
      <c r="S72" s="201">
        <v>0</v>
      </c>
      <c r="T72" s="201">
        <v>0.96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45.77</v>
      </c>
      <c r="AF72" s="201">
        <v>0</v>
      </c>
      <c r="AG72" s="201">
        <v>0</v>
      </c>
      <c r="AH72" s="201">
        <v>0</v>
      </c>
      <c r="AI72" s="201">
        <v>19.5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1.89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4.21</v>
      </c>
      <c r="AZ72" s="201">
        <v>5.15</v>
      </c>
      <c r="BA72" s="201">
        <v>3.4</v>
      </c>
      <c r="BB72" s="201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2.5499999999999998</v>
      </c>
      <c r="N73" s="201">
        <v>2.84</v>
      </c>
      <c r="O73" s="201">
        <v>3.16</v>
      </c>
      <c r="P73" s="201">
        <v>4.58</v>
      </c>
      <c r="Q73" s="201">
        <v>0</v>
      </c>
      <c r="R73" s="201">
        <v>0</v>
      </c>
      <c r="S73" s="201">
        <v>0</v>
      </c>
      <c r="T73" s="201">
        <v>0.96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2.02</v>
      </c>
      <c r="AB73" s="201">
        <v>0</v>
      </c>
      <c r="AC73" s="201">
        <v>0</v>
      </c>
      <c r="AD73" s="201">
        <v>0</v>
      </c>
      <c r="AE73" s="201">
        <v>45.77</v>
      </c>
      <c r="AF73" s="201">
        <v>0</v>
      </c>
      <c r="AG73" s="201">
        <v>0</v>
      </c>
      <c r="AH73" s="201">
        <v>0</v>
      </c>
      <c r="AI73" s="201">
        <v>19.5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1.89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4.21</v>
      </c>
      <c r="AZ73" s="201">
        <v>5.15</v>
      </c>
      <c r="BA73" s="201">
        <v>3.4</v>
      </c>
      <c r="BB73" s="201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2.5499999999999998</v>
      </c>
      <c r="N74" s="201">
        <v>2.84</v>
      </c>
      <c r="O74" s="201">
        <v>3.16</v>
      </c>
      <c r="P74" s="201">
        <v>4.58</v>
      </c>
      <c r="Q74" s="201">
        <v>0</v>
      </c>
      <c r="R74" s="201">
        <v>0</v>
      </c>
      <c r="S74" s="201">
        <v>0</v>
      </c>
      <c r="T74" s="201">
        <v>0.96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2.02</v>
      </c>
      <c r="AB74" s="201">
        <v>0</v>
      </c>
      <c r="AC74" s="201">
        <v>0</v>
      </c>
      <c r="AD74" s="201">
        <v>0</v>
      </c>
      <c r="AE74" s="201">
        <v>45.77</v>
      </c>
      <c r="AF74" s="201">
        <v>0</v>
      </c>
      <c r="AG74" s="201">
        <v>0</v>
      </c>
      <c r="AH74" s="201">
        <v>0</v>
      </c>
      <c r="AI74" s="201">
        <v>19.5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1.89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4.21</v>
      </c>
      <c r="AZ74" s="201">
        <v>5.15</v>
      </c>
      <c r="BA74" s="201">
        <v>3.4</v>
      </c>
      <c r="BB74" s="201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2.82</v>
      </c>
      <c r="L75" s="201">
        <v>9.14</v>
      </c>
      <c r="M75" s="201">
        <v>2.5499999999999998</v>
      </c>
      <c r="N75" s="201">
        <v>2.84</v>
      </c>
      <c r="O75" s="201">
        <v>3.16</v>
      </c>
      <c r="P75" s="201">
        <v>4.58</v>
      </c>
      <c r="Q75" s="201">
        <v>0.39</v>
      </c>
      <c r="R75" s="201">
        <v>0.64</v>
      </c>
      <c r="S75" s="201">
        <v>0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2.02</v>
      </c>
      <c r="AB75" s="201">
        <v>0</v>
      </c>
      <c r="AC75" s="201">
        <v>0</v>
      </c>
      <c r="AD75" s="201">
        <v>0</v>
      </c>
      <c r="AE75" s="201">
        <v>45.77</v>
      </c>
      <c r="AF75" s="201">
        <v>0</v>
      </c>
      <c r="AG75" s="201">
        <v>0</v>
      </c>
      <c r="AH75" s="201">
        <v>0</v>
      </c>
      <c r="AI75" s="201">
        <v>19.5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3.97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4.21</v>
      </c>
      <c r="AZ75" s="201">
        <v>5.15</v>
      </c>
      <c r="BA75" s="201">
        <v>3.4</v>
      </c>
      <c r="BB75" s="201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2.82</v>
      </c>
      <c r="L76" s="201">
        <v>9.14</v>
      </c>
      <c r="M76" s="201">
        <v>2.5499999999999998</v>
      </c>
      <c r="N76" s="201">
        <v>2.84</v>
      </c>
      <c r="O76" s="201">
        <v>3.16</v>
      </c>
      <c r="P76" s="201">
        <v>4.58</v>
      </c>
      <c r="Q76" s="201">
        <v>0.39</v>
      </c>
      <c r="R76" s="201">
        <v>0.64</v>
      </c>
      <c r="S76" s="201">
        <v>0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2.02</v>
      </c>
      <c r="AB76" s="201">
        <v>0</v>
      </c>
      <c r="AC76" s="201">
        <v>0</v>
      </c>
      <c r="AD76" s="201">
        <v>0</v>
      </c>
      <c r="AE76" s="201">
        <v>45.77</v>
      </c>
      <c r="AF76" s="201">
        <v>0</v>
      </c>
      <c r="AG76" s="201">
        <v>0</v>
      </c>
      <c r="AH76" s="201">
        <v>0</v>
      </c>
      <c r="AI76" s="201">
        <v>19.5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3.97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4.21</v>
      </c>
      <c r="AZ76" s="201">
        <v>5.15</v>
      </c>
      <c r="BA76" s="201">
        <v>3.4</v>
      </c>
      <c r="BB76" s="201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2.72</v>
      </c>
      <c r="L77" s="201">
        <v>9.0299999999999994</v>
      </c>
      <c r="M77" s="201">
        <v>2.5499999999999998</v>
      </c>
      <c r="N77" s="201">
        <v>2.84</v>
      </c>
      <c r="O77" s="201">
        <v>3.16</v>
      </c>
      <c r="P77" s="201">
        <v>4.58</v>
      </c>
      <c r="Q77" s="201">
        <v>0.39</v>
      </c>
      <c r="R77" s="201">
        <v>0.64</v>
      </c>
      <c r="S77" s="201">
        <v>0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2.02</v>
      </c>
      <c r="AB77" s="201">
        <v>0</v>
      </c>
      <c r="AC77" s="201">
        <v>0</v>
      </c>
      <c r="AD77" s="201">
        <v>0</v>
      </c>
      <c r="AE77" s="201">
        <v>45.77</v>
      </c>
      <c r="AF77" s="201">
        <v>0</v>
      </c>
      <c r="AG77" s="201">
        <v>0</v>
      </c>
      <c r="AH77" s="201">
        <v>0</v>
      </c>
      <c r="AI77" s="201">
        <v>19.5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3.97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4.21</v>
      </c>
      <c r="AZ77" s="201">
        <v>5.15</v>
      </c>
      <c r="BA77" s="201">
        <v>3.4</v>
      </c>
      <c r="BB77" s="201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2.82</v>
      </c>
      <c r="L78" s="201">
        <v>9.0299999999999994</v>
      </c>
      <c r="M78" s="201">
        <v>2.5499999999999998</v>
      </c>
      <c r="N78" s="201">
        <v>2.84</v>
      </c>
      <c r="O78" s="201">
        <v>3.16</v>
      </c>
      <c r="P78" s="201">
        <v>4.58</v>
      </c>
      <c r="Q78" s="201">
        <v>0.39</v>
      </c>
      <c r="R78" s="201">
        <v>0.64</v>
      </c>
      <c r="S78" s="201">
        <v>0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2.02</v>
      </c>
      <c r="AB78" s="201">
        <v>0</v>
      </c>
      <c r="AC78" s="201">
        <v>0</v>
      </c>
      <c r="AD78" s="201">
        <v>0</v>
      </c>
      <c r="AE78" s="201">
        <v>45.77</v>
      </c>
      <c r="AF78" s="201">
        <v>0</v>
      </c>
      <c r="AG78" s="201">
        <v>0</v>
      </c>
      <c r="AH78" s="201">
        <v>0</v>
      </c>
      <c r="AI78" s="201">
        <v>19.5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3.97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4.28</v>
      </c>
      <c r="AZ78" s="201">
        <v>5.15</v>
      </c>
      <c r="BA78" s="201">
        <v>3.49</v>
      </c>
      <c r="BB78" s="201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2.82</v>
      </c>
      <c r="L79" s="201">
        <v>9.14</v>
      </c>
      <c r="M79" s="201">
        <v>2.5499999999999998</v>
      </c>
      <c r="N79" s="201">
        <v>2.84</v>
      </c>
      <c r="O79" s="201">
        <v>3.16</v>
      </c>
      <c r="P79" s="201">
        <v>4.3499999999999996</v>
      </c>
      <c r="Q79" s="201">
        <v>0.39</v>
      </c>
      <c r="R79" s="201">
        <v>0.64</v>
      </c>
      <c r="S79" s="201">
        <v>0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45.77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3.97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4.28</v>
      </c>
      <c r="AZ79" s="201">
        <v>5.15</v>
      </c>
      <c r="BA79" s="201">
        <v>3.49</v>
      </c>
      <c r="BB79" s="201">
        <v>2.23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2.82</v>
      </c>
      <c r="L80" s="201">
        <v>9.14</v>
      </c>
      <c r="M80" s="201">
        <v>2.5499999999999998</v>
      </c>
      <c r="N80" s="201">
        <v>2.84</v>
      </c>
      <c r="O80" s="201">
        <v>3.16</v>
      </c>
      <c r="P80" s="201">
        <v>4.3499999999999996</v>
      </c>
      <c r="Q80" s="201">
        <v>0.39</v>
      </c>
      <c r="R80" s="201">
        <v>0.64</v>
      </c>
      <c r="S80" s="201">
        <v>0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45.77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3.97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4.28</v>
      </c>
      <c r="AZ80" s="201">
        <v>5.15</v>
      </c>
      <c r="BA80" s="201">
        <v>3.49</v>
      </c>
      <c r="BB80" s="201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2.82</v>
      </c>
      <c r="L81" s="201">
        <v>9.14</v>
      </c>
      <c r="M81" s="201">
        <v>2.5499999999999998</v>
      </c>
      <c r="N81" s="201">
        <v>2.84</v>
      </c>
      <c r="O81" s="201">
        <v>3.16</v>
      </c>
      <c r="P81" s="201">
        <v>4.3499999999999996</v>
      </c>
      <c r="Q81" s="201">
        <v>0.39</v>
      </c>
      <c r="R81" s="201">
        <v>0.64</v>
      </c>
      <c r="S81" s="201">
        <v>0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45.77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3.97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4.28</v>
      </c>
      <c r="AZ81" s="201">
        <v>5.15</v>
      </c>
      <c r="BA81" s="201">
        <v>3.49</v>
      </c>
      <c r="BB81" s="20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2.82</v>
      </c>
      <c r="L82" s="201">
        <v>9.14</v>
      </c>
      <c r="M82" s="201">
        <v>2.5499999999999998</v>
      </c>
      <c r="N82" s="201">
        <v>2.84</v>
      </c>
      <c r="O82" s="201">
        <v>3.16</v>
      </c>
      <c r="P82" s="201">
        <v>4.3499999999999996</v>
      </c>
      <c r="Q82" s="201">
        <v>0.39</v>
      </c>
      <c r="R82" s="201">
        <v>0.64</v>
      </c>
      <c r="S82" s="201">
        <v>0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45.77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3.97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4.28</v>
      </c>
      <c r="AZ82" s="201">
        <v>5.15</v>
      </c>
      <c r="BA82" s="201">
        <v>3.49</v>
      </c>
      <c r="BB82" s="201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2.82</v>
      </c>
      <c r="L83" s="201">
        <v>9.14</v>
      </c>
      <c r="M83" s="201">
        <v>2.5499999999999998</v>
      </c>
      <c r="N83" s="201">
        <v>2.84</v>
      </c>
      <c r="O83" s="201">
        <v>3.16</v>
      </c>
      <c r="P83" s="201">
        <v>4.3499999999999996</v>
      </c>
      <c r="Q83" s="201">
        <v>0.39</v>
      </c>
      <c r="R83" s="201">
        <v>0.64</v>
      </c>
      <c r="S83" s="201">
        <v>0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43.25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3.97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4.28</v>
      </c>
      <c r="AZ83" s="201">
        <v>5.15</v>
      </c>
      <c r="BA83" s="201">
        <v>3.49</v>
      </c>
      <c r="BB83" s="201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2.82</v>
      </c>
      <c r="L84" s="201">
        <v>9.14</v>
      </c>
      <c r="M84" s="201">
        <v>2.5499999999999998</v>
      </c>
      <c r="N84" s="201">
        <v>2.84</v>
      </c>
      <c r="O84" s="201">
        <v>3.16</v>
      </c>
      <c r="P84" s="201">
        <v>4.3499999999999996</v>
      </c>
      <c r="Q84" s="201">
        <v>0.39</v>
      </c>
      <c r="R84" s="201">
        <v>0.64</v>
      </c>
      <c r="S84" s="201">
        <v>0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43.25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3.97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4.28</v>
      </c>
      <c r="AZ84" s="201">
        <v>5.15</v>
      </c>
      <c r="BA84" s="201">
        <v>3.49</v>
      </c>
      <c r="BB84" s="201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2.82</v>
      </c>
      <c r="L85" s="201">
        <v>9.14</v>
      </c>
      <c r="M85" s="201">
        <v>2.5499999999999998</v>
      </c>
      <c r="N85" s="201">
        <v>2.84</v>
      </c>
      <c r="O85" s="201">
        <v>3.16</v>
      </c>
      <c r="P85" s="201">
        <v>4.3499999999999996</v>
      </c>
      <c r="Q85" s="201">
        <v>0.39</v>
      </c>
      <c r="R85" s="201">
        <v>0.64</v>
      </c>
      <c r="S85" s="201">
        <v>0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43.25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3.97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4.28</v>
      </c>
      <c r="AZ85" s="201">
        <v>5.15</v>
      </c>
      <c r="BA85" s="201">
        <v>3.49</v>
      </c>
      <c r="BB85" s="201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2.82</v>
      </c>
      <c r="L86" s="201">
        <v>9.14</v>
      </c>
      <c r="M86" s="201">
        <v>2.5499999999999998</v>
      </c>
      <c r="N86" s="201">
        <v>2.84</v>
      </c>
      <c r="O86" s="201">
        <v>3.16</v>
      </c>
      <c r="P86" s="201">
        <v>4.3499999999999996</v>
      </c>
      <c r="Q86" s="201">
        <v>0.39</v>
      </c>
      <c r="R86" s="201">
        <v>0.64</v>
      </c>
      <c r="S86" s="201">
        <v>0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43.25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3.97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4.21</v>
      </c>
      <c r="AZ86" s="201">
        <v>5.15</v>
      </c>
      <c r="BA86" s="201">
        <v>3.4</v>
      </c>
      <c r="BB86" s="201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2.82</v>
      </c>
      <c r="L87" s="201">
        <v>9.14</v>
      </c>
      <c r="M87" s="201">
        <v>2.5499999999999998</v>
      </c>
      <c r="N87" s="201">
        <v>2.84</v>
      </c>
      <c r="O87" s="201">
        <v>3.16</v>
      </c>
      <c r="P87" s="201">
        <v>4.3499999999999996</v>
      </c>
      <c r="Q87" s="201">
        <v>0.39</v>
      </c>
      <c r="R87" s="201">
        <v>0.64</v>
      </c>
      <c r="S87" s="201">
        <v>0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43.25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3.97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4.21</v>
      </c>
      <c r="AZ87" s="201">
        <v>5.15</v>
      </c>
      <c r="BA87" s="201">
        <v>3.4</v>
      </c>
      <c r="BB87" s="201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2.82</v>
      </c>
      <c r="L88" s="201">
        <v>9.14</v>
      </c>
      <c r="M88" s="201">
        <v>2.5499999999999998</v>
      </c>
      <c r="N88" s="201">
        <v>2.84</v>
      </c>
      <c r="O88" s="201">
        <v>3.16</v>
      </c>
      <c r="P88" s="201">
        <v>4.3499999999999996</v>
      </c>
      <c r="Q88" s="201">
        <v>0.39</v>
      </c>
      <c r="R88" s="201">
        <v>0.64</v>
      </c>
      <c r="S88" s="201">
        <v>0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43.25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3.97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4.21</v>
      </c>
      <c r="AZ88" s="201">
        <v>5.15</v>
      </c>
      <c r="BA88" s="201">
        <v>3.4</v>
      </c>
      <c r="BB88" s="201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2.82</v>
      </c>
      <c r="L89" s="201">
        <v>9.14</v>
      </c>
      <c r="M89" s="201">
        <v>2.5499999999999998</v>
      </c>
      <c r="N89" s="201">
        <v>2.84</v>
      </c>
      <c r="O89" s="201">
        <v>3.16</v>
      </c>
      <c r="P89" s="201">
        <v>4.3499999999999996</v>
      </c>
      <c r="Q89" s="201">
        <v>0.39</v>
      </c>
      <c r="R89" s="201">
        <v>0.96</v>
      </c>
      <c r="S89" s="201">
        <v>0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43.25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3.97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4.21</v>
      </c>
      <c r="AZ89" s="201">
        <v>5.15</v>
      </c>
      <c r="BA89" s="201">
        <v>3.4</v>
      </c>
      <c r="BB89" s="201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2.82</v>
      </c>
      <c r="L90" s="201">
        <v>9.14</v>
      </c>
      <c r="M90" s="201">
        <v>2.5499999999999998</v>
      </c>
      <c r="N90" s="201">
        <v>2.84</v>
      </c>
      <c r="O90" s="201">
        <v>3.16</v>
      </c>
      <c r="P90" s="201">
        <v>4.3499999999999996</v>
      </c>
      <c r="Q90" s="201">
        <v>0.39</v>
      </c>
      <c r="R90" s="201">
        <v>0.96</v>
      </c>
      <c r="S90" s="201">
        <v>0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43.25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3.97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4.28</v>
      </c>
      <c r="AZ90" s="201">
        <v>5.15</v>
      </c>
      <c r="BA90" s="201">
        <v>3.49</v>
      </c>
      <c r="BB90" s="201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2.82</v>
      </c>
      <c r="L91" s="201">
        <v>9.14</v>
      </c>
      <c r="M91" s="201">
        <v>2.5499999999999998</v>
      </c>
      <c r="N91" s="201">
        <v>2.84</v>
      </c>
      <c r="O91" s="201">
        <v>3.16</v>
      </c>
      <c r="P91" s="201">
        <v>4.3499999999999996</v>
      </c>
      <c r="Q91" s="201">
        <v>0.39</v>
      </c>
      <c r="R91" s="201">
        <v>0.96</v>
      </c>
      <c r="S91" s="201">
        <v>0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43.25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3.97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4.28</v>
      </c>
      <c r="AZ91" s="201">
        <v>5.15</v>
      </c>
      <c r="BA91" s="201">
        <v>3.49</v>
      </c>
      <c r="BB91" s="20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2.82</v>
      </c>
      <c r="L92" s="201">
        <v>9.14</v>
      </c>
      <c r="M92" s="201">
        <v>2.5499999999999998</v>
      </c>
      <c r="N92" s="201">
        <v>2.84</v>
      </c>
      <c r="O92" s="201">
        <v>3.16</v>
      </c>
      <c r="P92" s="201">
        <v>4.3499999999999996</v>
      </c>
      <c r="Q92" s="201">
        <v>0.39</v>
      </c>
      <c r="R92" s="201">
        <v>0.96</v>
      </c>
      <c r="S92" s="201">
        <v>0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43.25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3.97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4.28</v>
      </c>
      <c r="AZ92" s="201">
        <v>5.15</v>
      </c>
      <c r="BA92" s="201">
        <v>3.49</v>
      </c>
      <c r="BB92" s="201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2.82</v>
      </c>
      <c r="L93" s="201">
        <v>9.14</v>
      </c>
      <c r="M93" s="201">
        <v>2.5499999999999998</v>
      </c>
      <c r="N93" s="201">
        <v>2.84</v>
      </c>
      <c r="O93" s="201">
        <v>3.16</v>
      </c>
      <c r="P93" s="201">
        <v>4.3499999999999996</v>
      </c>
      <c r="Q93" s="201">
        <v>0.39</v>
      </c>
      <c r="R93" s="201">
        <v>0.64</v>
      </c>
      <c r="S93" s="201">
        <v>0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43.25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3.97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4.28</v>
      </c>
      <c r="AZ93" s="201">
        <v>5.15</v>
      </c>
      <c r="BA93" s="201">
        <v>3.49</v>
      </c>
      <c r="BB93" s="201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2.82</v>
      </c>
      <c r="L94" s="201">
        <v>9.14</v>
      </c>
      <c r="M94" s="201">
        <v>2.5499999999999998</v>
      </c>
      <c r="N94" s="201">
        <v>2.84</v>
      </c>
      <c r="O94" s="201">
        <v>3.16</v>
      </c>
      <c r="P94" s="201">
        <v>4.3499999999999996</v>
      </c>
      <c r="Q94" s="201">
        <v>0.39</v>
      </c>
      <c r="R94" s="201">
        <v>0.64</v>
      </c>
      <c r="S94" s="201">
        <v>0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43.25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3.97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4.21</v>
      </c>
      <c r="AZ94" s="201">
        <v>5.15</v>
      </c>
      <c r="BA94" s="201">
        <v>3.4</v>
      </c>
      <c r="BB94" s="201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2.82</v>
      </c>
      <c r="L95" s="201">
        <v>9.14</v>
      </c>
      <c r="M95" s="201">
        <v>2.5499999999999998</v>
      </c>
      <c r="N95" s="201">
        <v>2.84</v>
      </c>
      <c r="O95" s="201">
        <v>3.16</v>
      </c>
      <c r="P95" s="201">
        <v>4.3499999999999996</v>
      </c>
      <c r="Q95" s="201">
        <v>0.39</v>
      </c>
      <c r="R95" s="201">
        <v>0.64</v>
      </c>
      <c r="S95" s="201">
        <v>0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43.25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3.97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4.21</v>
      </c>
      <c r="AZ95" s="201">
        <v>5.15</v>
      </c>
      <c r="BA95" s="201">
        <v>3.4</v>
      </c>
      <c r="BB95" s="201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2.82</v>
      </c>
      <c r="L96" s="201">
        <v>9.14</v>
      </c>
      <c r="M96" s="201">
        <v>2.5499999999999998</v>
      </c>
      <c r="N96" s="201">
        <v>2.84</v>
      </c>
      <c r="O96" s="201">
        <v>3.16</v>
      </c>
      <c r="P96" s="201">
        <v>4.3499999999999996</v>
      </c>
      <c r="Q96" s="201">
        <v>0.39</v>
      </c>
      <c r="R96" s="201">
        <v>0.64</v>
      </c>
      <c r="S96" s="201">
        <v>0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43.25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3.97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4.21</v>
      </c>
      <c r="AZ96" s="201">
        <v>5.15</v>
      </c>
      <c r="BA96" s="201">
        <v>3.4</v>
      </c>
      <c r="BB96" s="201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2.82</v>
      </c>
      <c r="L97" s="201">
        <v>9.14</v>
      </c>
      <c r="M97" s="201">
        <v>2.5499999999999998</v>
      </c>
      <c r="N97" s="201">
        <v>2.84</v>
      </c>
      <c r="O97" s="201">
        <v>3.16</v>
      </c>
      <c r="P97" s="201">
        <v>4.3499999999999996</v>
      </c>
      <c r="Q97" s="201">
        <v>0.39</v>
      </c>
      <c r="R97" s="201">
        <v>0.64</v>
      </c>
      <c r="S97" s="201">
        <v>0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43.25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3.97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4.21</v>
      </c>
      <c r="AZ97" s="201">
        <v>5.15</v>
      </c>
      <c r="BA97" s="201">
        <v>3.4</v>
      </c>
      <c r="BB97" s="201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2.82</v>
      </c>
      <c r="L98" s="201">
        <v>9.14</v>
      </c>
      <c r="M98" s="201">
        <v>2.5499999999999998</v>
      </c>
      <c r="N98" s="201">
        <v>2.84</v>
      </c>
      <c r="O98" s="201">
        <v>3.16</v>
      </c>
      <c r="P98" s="201">
        <v>4.3499999999999996</v>
      </c>
      <c r="Q98" s="201">
        <v>0.39</v>
      </c>
      <c r="R98" s="201">
        <v>0.64</v>
      </c>
      <c r="S98" s="201">
        <v>0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43.25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3.97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4.21</v>
      </c>
      <c r="AZ98" s="201">
        <v>5.15</v>
      </c>
      <c r="BA98" s="201">
        <v>3.4</v>
      </c>
      <c r="BB98" s="201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2.2999999999999986E-2</v>
      </c>
      <c r="L99">
        <f t="shared" si="0"/>
        <v>0.12854749999999993</v>
      </c>
      <c r="M99">
        <f t="shared" si="0"/>
        <v>6.1200000000000102E-2</v>
      </c>
      <c r="N99">
        <f t="shared" si="0"/>
        <v>6.8160000000000026E-2</v>
      </c>
      <c r="O99">
        <f t="shared" si="0"/>
        <v>7.5840000000000032E-2</v>
      </c>
      <c r="P99">
        <f t="shared" si="0"/>
        <v>0.10876250000000011</v>
      </c>
      <c r="Q99">
        <f t="shared" si="0"/>
        <v>4.2950000000000028E-3</v>
      </c>
      <c r="R99">
        <f t="shared" si="0"/>
        <v>5.6450000000000024E-3</v>
      </c>
      <c r="S99">
        <f t="shared" si="0"/>
        <v>0</v>
      </c>
      <c r="T99">
        <f t="shared" si="0"/>
        <v>3.0750000000000024E-2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4.9830000000000083E-2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0.97539249999999977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0.50449500000000047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0.14666000000000032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0.10124999999999983</v>
      </c>
      <c r="AZ99">
        <f t="shared" si="0"/>
        <v>0.12359999999999978</v>
      </c>
      <c r="BA99">
        <f t="shared" si="0"/>
        <v>8.1870000000000054E-2</v>
      </c>
      <c r="BB99">
        <f t="shared" si="0"/>
        <v>4.1692499999999924E-2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16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16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16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16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16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16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16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16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8.75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8.75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8.75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8.06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8.06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8.06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8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8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8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8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8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8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8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8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8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8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8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8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8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8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8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8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8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8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8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8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8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8.84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8.84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8.84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8.84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8.84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8.84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8.84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8.84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8.84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8.84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8.84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8.84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8.84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8.84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8.84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8.84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8.84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8.84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9.11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9.11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9.11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9.11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9.24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9.24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9.24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9.24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9.24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9.24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9.24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9.24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9.24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9.24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9.24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9.24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9.24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9.24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9.24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9.24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9.24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9.24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9.24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9.24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9.24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9.24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9.24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16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16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16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0.25262749999999995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145</v>
      </c>
      <c r="H3" s="201">
        <v>0</v>
      </c>
      <c r="I3" s="201">
        <v>0</v>
      </c>
      <c r="J3" s="201">
        <v>0</v>
      </c>
      <c r="K3" s="201">
        <v>290.45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145</v>
      </c>
      <c r="H4" s="201">
        <v>0</v>
      </c>
      <c r="I4" s="201">
        <v>0</v>
      </c>
      <c r="J4" s="201">
        <v>0</v>
      </c>
      <c r="K4" s="201">
        <v>290.45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145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145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145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145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145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145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145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201">
        <v>145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1">
        <v>145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1">
        <v>140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140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140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136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136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130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130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130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130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130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130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130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130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201">
        <v>130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201">
        <v>130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201">
        <v>130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201">
        <v>130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1">
        <v>130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130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130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130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130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130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130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146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146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146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201">
        <v>146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201">
        <v>146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201">
        <v>146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201">
        <v>146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201">
        <v>146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201">
        <v>146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201">
        <v>146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201">
        <v>146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201">
        <v>146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201">
        <v>146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201">
        <v>146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201">
        <v>146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201">
        <v>146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1">
        <v>146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201">
        <v>146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201">
        <v>150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201">
        <v>150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201">
        <v>150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150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152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152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152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152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152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152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152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152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152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152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152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201">
        <v>152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201">
        <v>152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201">
        <v>152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201">
        <v>152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201">
        <v>152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201">
        <v>152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201">
        <v>152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201">
        <v>152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201">
        <v>152</v>
      </c>
      <c r="H79" s="201">
        <v>0</v>
      </c>
      <c r="I79" s="201">
        <v>0</v>
      </c>
      <c r="J79" s="201">
        <v>0</v>
      </c>
      <c r="K79" s="201">
        <v>283.45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201">
        <v>152</v>
      </c>
      <c r="H80" s="201">
        <v>0</v>
      </c>
      <c r="I80" s="201">
        <v>0</v>
      </c>
      <c r="J80" s="201">
        <v>0</v>
      </c>
      <c r="K80" s="201">
        <v>283.45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201">
        <v>152</v>
      </c>
      <c r="H81" s="201">
        <v>0</v>
      </c>
      <c r="I81" s="201">
        <v>0</v>
      </c>
      <c r="J81" s="201">
        <v>0</v>
      </c>
      <c r="K81" s="201">
        <v>283.45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201">
        <v>152</v>
      </c>
      <c r="H82" s="201">
        <v>0</v>
      </c>
      <c r="I82" s="201">
        <v>0</v>
      </c>
      <c r="J82" s="201">
        <v>0</v>
      </c>
      <c r="K82" s="201">
        <v>283.45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201">
        <v>152</v>
      </c>
      <c r="H83" s="201">
        <v>0</v>
      </c>
      <c r="I83" s="201">
        <v>0</v>
      </c>
      <c r="J83" s="201">
        <v>0</v>
      </c>
      <c r="K83" s="201">
        <v>283.45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201">
        <v>152</v>
      </c>
      <c r="H84" s="201">
        <v>0</v>
      </c>
      <c r="I84" s="201">
        <v>0</v>
      </c>
      <c r="J84" s="201">
        <v>0</v>
      </c>
      <c r="K84" s="201">
        <v>283.45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201">
        <v>152</v>
      </c>
      <c r="H85" s="201">
        <v>0</v>
      </c>
      <c r="I85" s="201">
        <v>0</v>
      </c>
      <c r="J85" s="201">
        <v>0</v>
      </c>
      <c r="K85" s="201">
        <v>283.45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201">
        <v>152</v>
      </c>
      <c r="H86" s="201">
        <v>0</v>
      </c>
      <c r="I86" s="201">
        <v>0</v>
      </c>
      <c r="J86" s="201">
        <v>0</v>
      </c>
      <c r="K86" s="201">
        <v>283.45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201">
        <v>152</v>
      </c>
      <c r="H87" s="201">
        <v>0</v>
      </c>
      <c r="I87" s="201">
        <v>0</v>
      </c>
      <c r="J87" s="201">
        <v>0</v>
      </c>
      <c r="K87" s="201">
        <v>283.45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201">
        <v>152</v>
      </c>
      <c r="H88" s="201">
        <v>0</v>
      </c>
      <c r="I88" s="201">
        <v>0</v>
      </c>
      <c r="J88" s="201">
        <v>0</v>
      </c>
      <c r="K88" s="201">
        <v>283.45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1">
        <v>152</v>
      </c>
      <c r="H89" s="201">
        <v>0</v>
      </c>
      <c r="I89" s="201">
        <v>0</v>
      </c>
      <c r="J89" s="201">
        <v>0</v>
      </c>
      <c r="K89" s="201">
        <v>283.45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201">
        <v>152</v>
      </c>
      <c r="H90" s="201">
        <v>0</v>
      </c>
      <c r="I90" s="201">
        <v>0</v>
      </c>
      <c r="J90" s="201">
        <v>0</v>
      </c>
      <c r="K90" s="201">
        <v>303.05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152</v>
      </c>
      <c r="H91" s="201">
        <v>0</v>
      </c>
      <c r="I91" s="201">
        <v>0</v>
      </c>
      <c r="J91" s="201">
        <v>0</v>
      </c>
      <c r="K91" s="201">
        <v>303.05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152</v>
      </c>
      <c r="H92" s="201">
        <v>0</v>
      </c>
      <c r="I92" s="201">
        <v>0</v>
      </c>
      <c r="J92" s="201">
        <v>0</v>
      </c>
      <c r="K92" s="201">
        <v>303.05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201">
        <v>152</v>
      </c>
      <c r="H93" s="201">
        <v>0</v>
      </c>
      <c r="I93" s="201">
        <v>0</v>
      </c>
      <c r="J93" s="201">
        <v>0</v>
      </c>
      <c r="K93" s="201">
        <v>303.05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201">
        <v>152</v>
      </c>
      <c r="H94" s="201">
        <v>0</v>
      </c>
      <c r="I94" s="201">
        <v>0</v>
      </c>
      <c r="J94" s="201">
        <v>0</v>
      </c>
      <c r="K94" s="201">
        <v>303.05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201">
        <v>152</v>
      </c>
      <c r="H95" s="201">
        <v>0</v>
      </c>
      <c r="I95" s="201">
        <v>0</v>
      </c>
      <c r="J95" s="201">
        <v>0</v>
      </c>
      <c r="K95" s="201">
        <v>303.05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201">
        <v>152</v>
      </c>
      <c r="H96" s="201">
        <v>0</v>
      </c>
      <c r="I96" s="201">
        <v>0</v>
      </c>
      <c r="J96" s="201">
        <v>0</v>
      </c>
      <c r="K96" s="201">
        <v>303.05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1">
        <v>152</v>
      </c>
      <c r="H97" s="201">
        <v>0</v>
      </c>
      <c r="I97" s="201">
        <v>0</v>
      </c>
      <c r="J97" s="201">
        <v>0</v>
      </c>
      <c r="K97" s="201">
        <v>303.05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1">
        <v>152</v>
      </c>
      <c r="H98" s="201">
        <v>0</v>
      </c>
      <c r="I98" s="201">
        <v>0</v>
      </c>
      <c r="J98" s="201">
        <v>0</v>
      </c>
      <c r="K98" s="201">
        <v>303.05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0.79674999999999996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3.4782500000000001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6.6015750000000004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18.54</v>
      </c>
      <c r="E3" s="201">
        <v>0</v>
      </c>
      <c r="F3" s="201">
        <v>0</v>
      </c>
      <c r="G3" s="201">
        <v>30.29</v>
      </c>
      <c r="H3" s="201">
        <v>0</v>
      </c>
      <c r="I3" s="201">
        <v>0</v>
      </c>
      <c r="J3" s="201">
        <v>29.84</v>
      </c>
      <c r="K3" s="201">
        <v>18.75</v>
      </c>
      <c r="L3" s="201">
        <v>0.35</v>
      </c>
      <c r="M3" s="201">
        <v>2.34</v>
      </c>
      <c r="N3" s="201">
        <v>1.92</v>
      </c>
      <c r="O3" s="201">
        <v>2.71</v>
      </c>
      <c r="P3" s="201">
        <v>0.89</v>
      </c>
      <c r="Q3" s="201">
        <v>0.33</v>
      </c>
      <c r="R3" s="201">
        <v>0.69</v>
      </c>
      <c r="S3" s="201">
        <v>0</v>
      </c>
      <c r="T3" s="201">
        <v>0</v>
      </c>
      <c r="U3" s="201">
        <v>1.9</v>
      </c>
      <c r="V3" s="201">
        <v>0.5</v>
      </c>
      <c r="W3" s="201">
        <v>0.52</v>
      </c>
      <c r="X3" s="201">
        <v>2.92</v>
      </c>
      <c r="Y3" s="201">
        <v>0</v>
      </c>
      <c r="Z3" s="201">
        <v>4.51</v>
      </c>
      <c r="AA3" s="201">
        <v>1.46</v>
      </c>
      <c r="AB3" s="201">
        <v>0</v>
      </c>
      <c r="AC3" s="201">
        <v>19.21</v>
      </c>
      <c r="AD3" s="201">
        <v>0</v>
      </c>
      <c r="AE3" s="201">
        <v>0</v>
      </c>
      <c r="AF3" s="201">
        <v>0</v>
      </c>
      <c r="AG3" s="201">
        <v>42.04</v>
      </c>
      <c r="AH3" s="201">
        <v>0</v>
      </c>
      <c r="AI3" s="201">
        <v>0</v>
      </c>
      <c r="AJ3" s="201">
        <v>0</v>
      </c>
      <c r="AK3" s="201">
        <v>-35</v>
      </c>
      <c r="AL3" s="201">
        <v>0</v>
      </c>
      <c r="AM3" s="201">
        <v>93.38</v>
      </c>
      <c r="AN3" s="201">
        <v>124.51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18.54</v>
      </c>
      <c r="E4" s="201">
        <v>0</v>
      </c>
      <c r="F4" s="201">
        <v>0</v>
      </c>
      <c r="G4" s="201">
        <v>30.29</v>
      </c>
      <c r="H4" s="201">
        <v>0</v>
      </c>
      <c r="I4" s="201">
        <v>0</v>
      </c>
      <c r="J4" s="201">
        <v>29.84</v>
      </c>
      <c r="K4" s="201">
        <v>18.75</v>
      </c>
      <c r="L4" s="201">
        <v>0.35</v>
      </c>
      <c r="M4" s="201">
        <v>2.34</v>
      </c>
      <c r="N4" s="201">
        <v>1.92</v>
      </c>
      <c r="O4" s="201">
        <v>2.71</v>
      </c>
      <c r="P4" s="201">
        <v>0.89</v>
      </c>
      <c r="Q4" s="201">
        <v>0.33</v>
      </c>
      <c r="R4" s="201">
        <v>0.69</v>
      </c>
      <c r="S4" s="201">
        <v>0</v>
      </c>
      <c r="T4" s="201">
        <v>0</v>
      </c>
      <c r="U4" s="201">
        <v>1.9</v>
      </c>
      <c r="V4" s="201">
        <v>0.5</v>
      </c>
      <c r="W4" s="201">
        <v>0.52</v>
      </c>
      <c r="X4" s="201">
        <v>2.4</v>
      </c>
      <c r="Y4" s="201">
        <v>0</v>
      </c>
      <c r="Z4" s="201">
        <v>4.51</v>
      </c>
      <c r="AA4" s="201">
        <v>1.46</v>
      </c>
      <c r="AB4" s="201">
        <v>0</v>
      </c>
      <c r="AC4" s="201">
        <v>19.21</v>
      </c>
      <c r="AD4" s="201">
        <v>0</v>
      </c>
      <c r="AE4" s="201">
        <v>0</v>
      </c>
      <c r="AF4" s="201">
        <v>0</v>
      </c>
      <c r="AG4" s="201">
        <v>42.04</v>
      </c>
      <c r="AH4" s="201">
        <v>0</v>
      </c>
      <c r="AI4" s="201">
        <v>0</v>
      </c>
      <c r="AJ4" s="201">
        <v>0</v>
      </c>
      <c r="AK4" s="201">
        <v>-35</v>
      </c>
      <c r="AL4" s="201">
        <v>0</v>
      </c>
      <c r="AM4" s="201">
        <v>93.38</v>
      </c>
      <c r="AN4" s="201">
        <v>124.51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18.54</v>
      </c>
      <c r="E5" s="201">
        <v>0</v>
      </c>
      <c r="F5" s="201">
        <v>0</v>
      </c>
      <c r="G5" s="201">
        <v>30.29</v>
      </c>
      <c r="H5" s="201">
        <v>0</v>
      </c>
      <c r="I5" s="201">
        <v>0</v>
      </c>
      <c r="J5" s="201">
        <v>29.84</v>
      </c>
      <c r="K5" s="201">
        <v>18.75</v>
      </c>
      <c r="L5" s="201">
        <v>6.32</v>
      </c>
      <c r="M5" s="201">
        <v>2.34</v>
      </c>
      <c r="N5" s="201">
        <v>1.92</v>
      </c>
      <c r="O5" s="201">
        <v>2.71</v>
      </c>
      <c r="P5" s="201">
        <v>0.89</v>
      </c>
      <c r="Q5" s="201">
        <v>0.03</v>
      </c>
      <c r="R5" s="201">
        <v>0.69</v>
      </c>
      <c r="S5" s="201">
        <v>0</v>
      </c>
      <c r="T5" s="201">
        <v>0</v>
      </c>
      <c r="U5" s="201">
        <v>1.9</v>
      </c>
      <c r="V5" s="201">
        <v>0.5</v>
      </c>
      <c r="W5" s="201">
        <v>0.52</v>
      </c>
      <c r="X5" s="201">
        <v>2.4</v>
      </c>
      <c r="Y5" s="201">
        <v>0</v>
      </c>
      <c r="Z5" s="201">
        <v>4.51</v>
      </c>
      <c r="AA5" s="201">
        <v>1.46</v>
      </c>
      <c r="AB5" s="201">
        <v>0</v>
      </c>
      <c r="AC5" s="201">
        <v>19.21</v>
      </c>
      <c r="AD5" s="201">
        <v>0</v>
      </c>
      <c r="AE5" s="201">
        <v>0</v>
      </c>
      <c r="AF5" s="201">
        <v>0</v>
      </c>
      <c r="AG5" s="201">
        <v>42.04</v>
      </c>
      <c r="AH5" s="201">
        <v>0</v>
      </c>
      <c r="AI5" s="201">
        <v>0</v>
      </c>
      <c r="AJ5" s="201">
        <v>0</v>
      </c>
      <c r="AK5" s="201">
        <v>-10.39</v>
      </c>
      <c r="AL5" s="201">
        <v>0</v>
      </c>
      <c r="AM5" s="201">
        <v>93.38</v>
      </c>
      <c r="AN5" s="201">
        <v>124.51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18.54</v>
      </c>
      <c r="E6" s="201">
        <v>0</v>
      </c>
      <c r="F6" s="201">
        <v>0</v>
      </c>
      <c r="G6" s="201">
        <v>30.29</v>
      </c>
      <c r="H6" s="201">
        <v>0</v>
      </c>
      <c r="I6" s="201">
        <v>0</v>
      </c>
      <c r="J6" s="201">
        <v>29.84</v>
      </c>
      <c r="K6" s="201">
        <v>18.75</v>
      </c>
      <c r="L6" s="201">
        <v>6.32</v>
      </c>
      <c r="M6" s="201">
        <v>2.34</v>
      </c>
      <c r="N6" s="201">
        <v>1.92</v>
      </c>
      <c r="O6" s="201">
        <v>2.71</v>
      </c>
      <c r="P6" s="201">
        <v>0.89</v>
      </c>
      <c r="Q6" s="201">
        <v>0.33</v>
      </c>
      <c r="R6" s="201">
        <v>0.69</v>
      </c>
      <c r="S6" s="201">
        <v>0</v>
      </c>
      <c r="T6" s="201">
        <v>0</v>
      </c>
      <c r="U6" s="201">
        <v>1.9</v>
      </c>
      <c r="V6" s="201">
        <v>0.5</v>
      </c>
      <c r="W6" s="201">
        <v>0.52</v>
      </c>
      <c r="X6" s="201">
        <v>2.4</v>
      </c>
      <c r="Y6" s="201">
        <v>0</v>
      </c>
      <c r="Z6" s="201">
        <v>4.51</v>
      </c>
      <c r="AA6" s="201">
        <v>1.46</v>
      </c>
      <c r="AB6" s="201">
        <v>0</v>
      </c>
      <c r="AC6" s="201">
        <v>19.21</v>
      </c>
      <c r="AD6" s="201">
        <v>0</v>
      </c>
      <c r="AE6" s="201">
        <v>0</v>
      </c>
      <c r="AF6" s="201">
        <v>0</v>
      </c>
      <c r="AG6" s="201">
        <v>42.04</v>
      </c>
      <c r="AH6" s="201">
        <v>0</v>
      </c>
      <c r="AI6" s="201">
        <v>0</v>
      </c>
      <c r="AJ6" s="201">
        <v>0</v>
      </c>
      <c r="AK6" s="201">
        <v>-10.39</v>
      </c>
      <c r="AL6" s="201">
        <v>0</v>
      </c>
      <c r="AM6" s="201">
        <v>93.38</v>
      </c>
      <c r="AN6" s="201">
        <v>124.51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18.54</v>
      </c>
      <c r="E7" s="201">
        <v>0</v>
      </c>
      <c r="F7" s="201">
        <v>0</v>
      </c>
      <c r="G7" s="201">
        <v>30.29</v>
      </c>
      <c r="H7" s="201">
        <v>0</v>
      </c>
      <c r="I7" s="201">
        <v>0</v>
      </c>
      <c r="J7" s="201">
        <v>29.84</v>
      </c>
      <c r="K7" s="201">
        <v>18.75</v>
      </c>
      <c r="L7" s="201">
        <v>6.32</v>
      </c>
      <c r="M7" s="201">
        <v>2.34</v>
      </c>
      <c r="N7" s="201">
        <v>1.92</v>
      </c>
      <c r="O7" s="201">
        <v>2.71</v>
      </c>
      <c r="P7" s="201">
        <v>0.89</v>
      </c>
      <c r="Q7" s="201">
        <v>0.33</v>
      </c>
      <c r="R7" s="201">
        <v>0.69</v>
      </c>
      <c r="S7" s="201">
        <v>0</v>
      </c>
      <c r="T7" s="201">
        <v>0</v>
      </c>
      <c r="U7" s="201">
        <v>1.9</v>
      </c>
      <c r="V7" s="201">
        <v>0.5</v>
      </c>
      <c r="W7" s="201">
        <v>0.52</v>
      </c>
      <c r="X7" s="201">
        <v>2.4</v>
      </c>
      <c r="Y7" s="201">
        <v>0</v>
      </c>
      <c r="Z7" s="201">
        <v>4.51</v>
      </c>
      <c r="AA7" s="201">
        <v>1.46</v>
      </c>
      <c r="AB7" s="201">
        <v>0</v>
      </c>
      <c r="AC7" s="201">
        <v>19.21</v>
      </c>
      <c r="AD7" s="201">
        <v>0</v>
      </c>
      <c r="AE7" s="201">
        <v>0</v>
      </c>
      <c r="AF7" s="201">
        <v>0</v>
      </c>
      <c r="AG7" s="201">
        <v>42.04</v>
      </c>
      <c r="AH7" s="201">
        <v>0</v>
      </c>
      <c r="AI7" s="201">
        <v>0</v>
      </c>
      <c r="AJ7" s="201">
        <v>0</v>
      </c>
      <c r="AK7" s="201">
        <v>-10.39</v>
      </c>
      <c r="AL7" s="201">
        <v>0</v>
      </c>
      <c r="AM7" s="201">
        <v>93.38</v>
      </c>
      <c r="AN7" s="201">
        <v>124.51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18.54</v>
      </c>
      <c r="E8" s="201">
        <v>0</v>
      </c>
      <c r="F8" s="201">
        <v>0</v>
      </c>
      <c r="G8" s="201">
        <v>30.29</v>
      </c>
      <c r="H8" s="201">
        <v>0</v>
      </c>
      <c r="I8" s="201">
        <v>0</v>
      </c>
      <c r="J8" s="201">
        <v>29.84</v>
      </c>
      <c r="K8" s="201">
        <v>18.75</v>
      </c>
      <c r="L8" s="201">
        <v>6.32</v>
      </c>
      <c r="M8" s="201">
        <v>2.34</v>
      </c>
      <c r="N8" s="201">
        <v>1.92</v>
      </c>
      <c r="O8" s="201">
        <v>2.71</v>
      </c>
      <c r="P8" s="201">
        <v>0.89</v>
      </c>
      <c r="Q8" s="201">
        <v>0.33</v>
      </c>
      <c r="R8" s="201">
        <v>0.69</v>
      </c>
      <c r="S8" s="201">
        <v>0</v>
      </c>
      <c r="T8" s="201">
        <v>0</v>
      </c>
      <c r="U8" s="201">
        <v>1.9</v>
      </c>
      <c r="V8" s="201">
        <v>0.5</v>
      </c>
      <c r="W8" s="201">
        <v>0.52</v>
      </c>
      <c r="X8" s="201">
        <v>2.4</v>
      </c>
      <c r="Y8" s="201">
        <v>0</v>
      </c>
      <c r="Z8" s="201">
        <v>4.51</v>
      </c>
      <c r="AA8" s="201">
        <v>1.46</v>
      </c>
      <c r="AB8" s="201">
        <v>0</v>
      </c>
      <c r="AC8" s="201">
        <v>19.21</v>
      </c>
      <c r="AD8" s="201">
        <v>0</v>
      </c>
      <c r="AE8" s="201">
        <v>0</v>
      </c>
      <c r="AF8" s="201">
        <v>0</v>
      </c>
      <c r="AG8" s="201">
        <v>42.04</v>
      </c>
      <c r="AH8" s="201">
        <v>0</v>
      </c>
      <c r="AI8" s="201">
        <v>0</v>
      </c>
      <c r="AJ8" s="201">
        <v>0</v>
      </c>
      <c r="AK8" s="201">
        <v>-10.39</v>
      </c>
      <c r="AL8" s="201">
        <v>0</v>
      </c>
      <c r="AM8" s="201">
        <v>93.38</v>
      </c>
      <c r="AN8" s="201">
        <v>124.51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18.54</v>
      </c>
      <c r="E9" s="201">
        <v>0</v>
      </c>
      <c r="F9" s="201">
        <v>0</v>
      </c>
      <c r="G9" s="201">
        <v>30.29</v>
      </c>
      <c r="H9" s="201">
        <v>0</v>
      </c>
      <c r="I9" s="201">
        <v>0</v>
      </c>
      <c r="J9" s="201">
        <v>29.84</v>
      </c>
      <c r="K9" s="201">
        <v>18.75</v>
      </c>
      <c r="L9" s="201">
        <v>6.32</v>
      </c>
      <c r="M9" s="201">
        <v>2.34</v>
      </c>
      <c r="N9" s="201">
        <v>1.92</v>
      </c>
      <c r="O9" s="201">
        <v>2.71</v>
      </c>
      <c r="P9" s="201">
        <v>0.89</v>
      </c>
      <c r="Q9" s="201">
        <v>0.33</v>
      </c>
      <c r="R9" s="201">
        <v>0.69</v>
      </c>
      <c r="S9" s="201">
        <v>0</v>
      </c>
      <c r="T9" s="201">
        <v>0</v>
      </c>
      <c r="U9" s="201">
        <v>1.9</v>
      </c>
      <c r="V9" s="201">
        <v>0.5</v>
      </c>
      <c r="W9" s="201">
        <v>0.52</v>
      </c>
      <c r="X9" s="201">
        <v>2.4</v>
      </c>
      <c r="Y9" s="201">
        <v>0</v>
      </c>
      <c r="Z9" s="201">
        <v>4.5199999999999996</v>
      </c>
      <c r="AA9" s="201">
        <v>1.46</v>
      </c>
      <c r="AB9" s="201">
        <v>0</v>
      </c>
      <c r="AC9" s="201">
        <v>19.79</v>
      </c>
      <c r="AD9" s="201">
        <v>0</v>
      </c>
      <c r="AE9" s="201">
        <v>0</v>
      </c>
      <c r="AF9" s="201">
        <v>0</v>
      </c>
      <c r="AG9" s="201">
        <v>42.04</v>
      </c>
      <c r="AH9" s="201">
        <v>0</v>
      </c>
      <c r="AI9" s="201">
        <v>0</v>
      </c>
      <c r="AJ9" s="201">
        <v>0</v>
      </c>
      <c r="AK9" s="201">
        <v>-10.39</v>
      </c>
      <c r="AL9" s="201">
        <v>0</v>
      </c>
      <c r="AM9" s="201">
        <v>93.38</v>
      </c>
      <c r="AN9" s="201">
        <v>124.51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18.54</v>
      </c>
      <c r="E10" s="201">
        <v>0</v>
      </c>
      <c r="F10" s="201">
        <v>0</v>
      </c>
      <c r="G10" s="201">
        <v>30.29</v>
      </c>
      <c r="H10" s="201">
        <v>0</v>
      </c>
      <c r="I10" s="201">
        <v>0</v>
      </c>
      <c r="J10" s="201">
        <v>29.84</v>
      </c>
      <c r="K10" s="201">
        <v>18.75</v>
      </c>
      <c r="L10" s="201">
        <v>6.32</v>
      </c>
      <c r="M10" s="201">
        <v>2.34</v>
      </c>
      <c r="N10" s="201">
        <v>1.92</v>
      </c>
      <c r="O10" s="201">
        <v>2.71</v>
      </c>
      <c r="P10" s="201">
        <v>0.89</v>
      </c>
      <c r="Q10" s="201">
        <v>0.33</v>
      </c>
      <c r="R10" s="201">
        <v>0.69</v>
      </c>
      <c r="S10" s="201">
        <v>0</v>
      </c>
      <c r="T10" s="201">
        <v>0</v>
      </c>
      <c r="U10" s="201">
        <v>1.9</v>
      </c>
      <c r="V10" s="201">
        <v>0.5</v>
      </c>
      <c r="W10" s="201">
        <v>0.52</v>
      </c>
      <c r="X10" s="201">
        <v>2.4</v>
      </c>
      <c r="Y10" s="201">
        <v>0</v>
      </c>
      <c r="Z10" s="201">
        <v>4.51</v>
      </c>
      <c r="AA10" s="201">
        <v>1.46</v>
      </c>
      <c r="AB10" s="201">
        <v>0</v>
      </c>
      <c r="AC10" s="201">
        <v>19.79</v>
      </c>
      <c r="AD10" s="201">
        <v>0</v>
      </c>
      <c r="AE10" s="201">
        <v>0</v>
      </c>
      <c r="AF10" s="201">
        <v>0</v>
      </c>
      <c r="AG10" s="201">
        <v>42.04</v>
      </c>
      <c r="AH10" s="201">
        <v>0</v>
      </c>
      <c r="AI10" s="201">
        <v>0</v>
      </c>
      <c r="AJ10" s="201">
        <v>0</v>
      </c>
      <c r="AK10" s="201">
        <v>-10.39</v>
      </c>
      <c r="AL10" s="201">
        <v>0</v>
      </c>
      <c r="AM10" s="201">
        <v>93.38</v>
      </c>
      <c r="AN10" s="201">
        <v>124.51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18.77</v>
      </c>
      <c r="E11" s="201">
        <v>0</v>
      </c>
      <c r="F11" s="201">
        <v>0</v>
      </c>
      <c r="G11" s="201">
        <v>30.29</v>
      </c>
      <c r="H11" s="201">
        <v>0</v>
      </c>
      <c r="I11" s="201">
        <v>0</v>
      </c>
      <c r="J11" s="201">
        <v>29.84</v>
      </c>
      <c r="K11" s="201">
        <v>18.75</v>
      </c>
      <c r="L11" s="201">
        <v>6.39</v>
      </c>
      <c r="M11" s="201">
        <v>2.34</v>
      </c>
      <c r="N11" s="201">
        <v>1.92</v>
      </c>
      <c r="O11" s="201">
        <v>2.71</v>
      </c>
      <c r="P11" s="201">
        <v>0.89</v>
      </c>
      <c r="Q11" s="201">
        <v>0.33</v>
      </c>
      <c r="R11" s="201">
        <v>0.69</v>
      </c>
      <c r="S11" s="201">
        <v>0</v>
      </c>
      <c r="T11" s="201">
        <v>0</v>
      </c>
      <c r="U11" s="201">
        <v>1.9</v>
      </c>
      <c r="V11" s="201">
        <v>0.5</v>
      </c>
      <c r="W11" s="201">
        <v>0.52</v>
      </c>
      <c r="X11" s="201">
        <v>2.4</v>
      </c>
      <c r="Y11" s="201">
        <v>0</v>
      </c>
      <c r="Z11" s="201">
        <v>4.51</v>
      </c>
      <c r="AA11" s="201">
        <v>1.46</v>
      </c>
      <c r="AB11" s="201">
        <v>0</v>
      </c>
      <c r="AC11" s="201">
        <v>19.79</v>
      </c>
      <c r="AD11" s="201">
        <v>0</v>
      </c>
      <c r="AE11" s="201">
        <v>0</v>
      </c>
      <c r="AF11" s="201">
        <v>0</v>
      </c>
      <c r="AG11" s="201">
        <v>41.17</v>
      </c>
      <c r="AH11" s="201">
        <v>0</v>
      </c>
      <c r="AI11" s="201">
        <v>0</v>
      </c>
      <c r="AJ11" s="201">
        <v>0</v>
      </c>
      <c r="AK11" s="201">
        <v>17.010000000000002</v>
      </c>
      <c r="AL11" s="201">
        <v>0</v>
      </c>
      <c r="AM11" s="201">
        <v>93.38</v>
      </c>
      <c r="AN11" s="201">
        <v>124.51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18.77</v>
      </c>
      <c r="E12" s="201">
        <v>0</v>
      </c>
      <c r="F12" s="201">
        <v>0</v>
      </c>
      <c r="G12" s="201">
        <v>30.29</v>
      </c>
      <c r="H12" s="201">
        <v>0</v>
      </c>
      <c r="I12" s="201">
        <v>0</v>
      </c>
      <c r="J12" s="201">
        <v>29.84</v>
      </c>
      <c r="K12" s="201">
        <v>18.75</v>
      </c>
      <c r="L12" s="201">
        <v>6.39</v>
      </c>
      <c r="M12" s="201">
        <v>2.34</v>
      </c>
      <c r="N12" s="201">
        <v>1.92</v>
      </c>
      <c r="O12" s="201">
        <v>2.71</v>
      </c>
      <c r="P12" s="201">
        <v>0.89</v>
      </c>
      <c r="Q12" s="201">
        <v>0.33</v>
      </c>
      <c r="R12" s="201">
        <v>0.69</v>
      </c>
      <c r="S12" s="201">
        <v>0</v>
      </c>
      <c r="T12" s="201">
        <v>0</v>
      </c>
      <c r="U12" s="201">
        <v>1.9</v>
      </c>
      <c r="V12" s="201">
        <v>0.5</v>
      </c>
      <c r="W12" s="201">
        <v>0.52</v>
      </c>
      <c r="X12" s="201">
        <v>2.4</v>
      </c>
      <c r="Y12" s="201">
        <v>0</v>
      </c>
      <c r="Z12" s="201">
        <v>4.51</v>
      </c>
      <c r="AA12" s="201">
        <v>1.46</v>
      </c>
      <c r="AB12" s="201">
        <v>0</v>
      </c>
      <c r="AC12" s="201">
        <v>19.79</v>
      </c>
      <c r="AD12" s="201">
        <v>0</v>
      </c>
      <c r="AE12" s="201">
        <v>0</v>
      </c>
      <c r="AF12" s="201">
        <v>0</v>
      </c>
      <c r="AG12" s="201">
        <v>41.17</v>
      </c>
      <c r="AH12" s="201">
        <v>0</v>
      </c>
      <c r="AI12" s="201">
        <v>0</v>
      </c>
      <c r="AJ12" s="201">
        <v>0</v>
      </c>
      <c r="AK12" s="201">
        <v>17.010000000000002</v>
      </c>
      <c r="AL12" s="201">
        <v>0</v>
      </c>
      <c r="AM12" s="201">
        <v>93.38</v>
      </c>
      <c r="AN12" s="201">
        <v>124.51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18.77</v>
      </c>
      <c r="E13" s="201">
        <v>0</v>
      </c>
      <c r="F13" s="201">
        <v>0</v>
      </c>
      <c r="G13" s="201">
        <v>30.29</v>
      </c>
      <c r="H13" s="201">
        <v>0</v>
      </c>
      <c r="I13" s="201">
        <v>0</v>
      </c>
      <c r="J13" s="201">
        <v>29.84</v>
      </c>
      <c r="K13" s="201">
        <v>18.75</v>
      </c>
      <c r="L13" s="201">
        <v>6.32</v>
      </c>
      <c r="M13" s="201">
        <v>2.34</v>
      </c>
      <c r="N13" s="201">
        <v>1.92</v>
      </c>
      <c r="O13" s="201">
        <v>2.71</v>
      </c>
      <c r="P13" s="201">
        <v>0.89</v>
      </c>
      <c r="Q13" s="201">
        <v>0.33</v>
      </c>
      <c r="R13" s="201">
        <v>0.69</v>
      </c>
      <c r="S13" s="201">
        <v>0</v>
      </c>
      <c r="T13" s="201">
        <v>0</v>
      </c>
      <c r="U13" s="201">
        <v>1.9</v>
      </c>
      <c r="V13" s="201">
        <v>0.5</v>
      </c>
      <c r="W13" s="201">
        <v>0.52</v>
      </c>
      <c r="X13" s="201">
        <v>2.4</v>
      </c>
      <c r="Y13" s="201">
        <v>0</v>
      </c>
      <c r="Z13" s="201">
        <v>4.51</v>
      </c>
      <c r="AA13" s="201">
        <v>1.46</v>
      </c>
      <c r="AB13" s="201">
        <v>0</v>
      </c>
      <c r="AC13" s="201">
        <v>19.79</v>
      </c>
      <c r="AD13" s="201">
        <v>0</v>
      </c>
      <c r="AE13" s="201">
        <v>0</v>
      </c>
      <c r="AF13" s="201">
        <v>0</v>
      </c>
      <c r="AG13" s="201">
        <v>41.17</v>
      </c>
      <c r="AH13" s="201">
        <v>0</v>
      </c>
      <c r="AI13" s="201">
        <v>0</v>
      </c>
      <c r="AJ13" s="201">
        <v>0</v>
      </c>
      <c r="AK13" s="201">
        <v>17.010000000000002</v>
      </c>
      <c r="AL13" s="201">
        <v>0</v>
      </c>
      <c r="AM13" s="201">
        <v>93.38</v>
      </c>
      <c r="AN13" s="201">
        <v>124.51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18.77</v>
      </c>
      <c r="E14" s="201">
        <v>0</v>
      </c>
      <c r="F14" s="201">
        <v>0</v>
      </c>
      <c r="G14" s="201">
        <v>30.29</v>
      </c>
      <c r="H14" s="201">
        <v>0</v>
      </c>
      <c r="I14" s="201">
        <v>0</v>
      </c>
      <c r="J14" s="201">
        <v>29.84</v>
      </c>
      <c r="K14" s="201">
        <v>18.75</v>
      </c>
      <c r="L14" s="201">
        <v>6.32</v>
      </c>
      <c r="M14" s="201">
        <v>2.34</v>
      </c>
      <c r="N14" s="201">
        <v>1.92</v>
      </c>
      <c r="O14" s="201">
        <v>2.71</v>
      </c>
      <c r="P14" s="201">
        <v>0.89</v>
      </c>
      <c r="Q14" s="201">
        <v>0.33</v>
      </c>
      <c r="R14" s="201">
        <v>0.69</v>
      </c>
      <c r="S14" s="201">
        <v>0</v>
      </c>
      <c r="T14" s="201">
        <v>0</v>
      </c>
      <c r="U14" s="201">
        <v>1.9</v>
      </c>
      <c r="V14" s="201">
        <v>0.5</v>
      </c>
      <c r="W14" s="201">
        <v>0.52</v>
      </c>
      <c r="X14" s="201">
        <v>2.4</v>
      </c>
      <c r="Y14" s="201">
        <v>0</v>
      </c>
      <c r="Z14" s="201">
        <v>4.51</v>
      </c>
      <c r="AA14" s="201">
        <v>1.46</v>
      </c>
      <c r="AB14" s="201">
        <v>0</v>
      </c>
      <c r="AC14" s="201">
        <v>19.79</v>
      </c>
      <c r="AD14" s="201">
        <v>0</v>
      </c>
      <c r="AE14" s="201">
        <v>0</v>
      </c>
      <c r="AF14" s="201">
        <v>0</v>
      </c>
      <c r="AG14" s="201">
        <v>42.04</v>
      </c>
      <c r="AH14" s="201">
        <v>0</v>
      </c>
      <c r="AI14" s="201">
        <v>0</v>
      </c>
      <c r="AJ14" s="201">
        <v>0</v>
      </c>
      <c r="AK14" s="201">
        <v>17.010000000000002</v>
      </c>
      <c r="AL14" s="201">
        <v>0</v>
      </c>
      <c r="AM14" s="201">
        <v>93.38</v>
      </c>
      <c r="AN14" s="201">
        <v>124.51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18.77</v>
      </c>
      <c r="E15" s="201">
        <v>0</v>
      </c>
      <c r="F15" s="201">
        <v>0</v>
      </c>
      <c r="G15" s="201">
        <v>30.29</v>
      </c>
      <c r="H15" s="201">
        <v>0</v>
      </c>
      <c r="I15" s="201">
        <v>0</v>
      </c>
      <c r="J15" s="201">
        <v>29.84</v>
      </c>
      <c r="K15" s="201">
        <v>89.76</v>
      </c>
      <c r="L15" s="201">
        <v>6.32</v>
      </c>
      <c r="M15" s="201">
        <v>2.34</v>
      </c>
      <c r="N15" s="201">
        <v>1.92</v>
      </c>
      <c r="O15" s="201">
        <v>2.71</v>
      </c>
      <c r="P15" s="201">
        <v>0.89</v>
      </c>
      <c r="Q15" s="201">
        <v>0.33</v>
      </c>
      <c r="R15" s="201">
        <v>0.69</v>
      </c>
      <c r="S15" s="201">
        <v>0</v>
      </c>
      <c r="T15" s="201">
        <v>0</v>
      </c>
      <c r="U15" s="201">
        <v>1.9</v>
      </c>
      <c r="V15" s="201">
        <v>0.23</v>
      </c>
      <c r="W15" s="201">
        <v>0.35</v>
      </c>
      <c r="X15" s="201">
        <v>2.39</v>
      </c>
      <c r="Y15" s="201">
        <v>0</v>
      </c>
      <c r="Z15" s="201">
        <v>4.51</v>
      </c>
      <c r="AA15" s="201">
        <v>1.46</v>
      </c>
      <c r="AB15" s="201">
        <v>0</v>
      </c>
      <c r="AC15" s="201">
        <v>19.79</v>
      </c>
      <c r="AD15" s="201">
        <v>0</v>
      </c>
      <c r="AE15" s="201">
        <v>0</v>
      </c>
      <c r="AF15" s="201">
        <v>0</v>
      </c>
      <c r="AG15" s="201">
        <v>42.04</v>
      </c>
      <c r="AH15" s="201">
        <v>0</v>
      </c>
      <c r="AI15" s="201">
        <v>0</v>
      </c>
      <c r="AJ15" s="201">
        <v>0</v>
      </c>
      <c r="AK15" s="201">
        <v>17.010000000000002</v>
      </c>
      <c r="AL15" s="201">
        <v>0</v>
      </c>
      <c r="AM15" s="201">
        <v>93.38</v>
      </c>
      <c r="AN15" s="201">
        <v>124.51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18.77</v>
      </c>
      <c r="E16" s="201">
        <v>0</v>
      </c>
      <c r="F16" s="201">
        <v>0</v>
      </c>
      <c r="G16" s="201">
        <v>30.29</v>
      </c>
      <c r="H16" s="201">
        <v>0</v>
      </c>
      <c r="I16" s="201">
        <v>0</v>
      </c>
      <c r="J16" s="201">
        <v>29.84</v>
      </c>
      <c r="K16" s="201">
        <v>162.86000000000001</v>
      </c>
      <c r="L16" s="201">
        <v>6.32</v>
      </c>
      <c r="M16" s="201">
        <v>2.34</v>
      </c>
      <c r="N16" s="201">
        <v>1.92</v>
      </c>
      <c r="O16" s="201">
        <v>2.71</v>
      </c>
      <c r="P16" s="201">
        <v>0.89</v>
      </c>
      <c r="Q16" s="201">
        <v>0.33</v>
      </c>
      <c r="R16" s="201">
        <v>0.69</v>
      </c>
      <c r="S16" s="201">
        <v>0</v>
      </c>
      <c r="T16" s="201">
        <v>0</v>
      </c>
      <c r="U16" s="201">
        <v>1.9</v>
      </c>
      <c r="V16" s="201">
        <v>0.23</v>
      </c>
      <c r="W16" s="201">
        <v>0.52</v>
      </c>
      <c r="X16" s="201">
        <v>2.39</v>
      </c>
      <c r="Y16" s="201">
        <v>0</v>
      </c>
      <c r="Z16" s="201">
        <v>4.51</v>
      </c>
      <c r="AA16" s="201">
        <v>1.46</v>
      </c>
      <c r="AB16" s="201">
        <v>0</v>
      </c>
      <c r="AC16" s="201">
        <v>19.79</v>
      </c>
      <c r="AD16" s="201">
        <v>0</v>
      </c>
      <c r="AE16" s="201">
        <v>0</v>
      </c>
      <c r="AF16" s="201">
        <v>0</v>
      </c>
      <c r="AG16" s="201">
        <v>42.04</v>
      </c>
      <c r="AH16" s="201">
        <v>0</v>
      </c>
      <c r="AI16" s="201">
        <v>0</v>
      </c>
      <c r="AJ16" s="201">
        <v>0</v>
      </c>
      <c r="AK16" s="201">
        <v>17.010000000000002</v>
      </c>
      <c r="AL16" s="201">
        <v>0</v>
      </c>
      <c r="AM16" s="201">
        <v>93.38</v>
      </c>
      <c r="AN16" s="201">
        <v>124.51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18.77</v>
      </c>
      <c r="E17" s="201">
        <v>0</v>
      </c>
      <c r="F17" s="201">
        <v>0</v>
      </c>
      <c r="G17" s="201">
        <v>30.29</v>
      </c>
      <c r="H17" s="201">
        <v>0</v>
      </c>
      <c r="I17" s="201">
        <v>0</v>
      </c>
      <c r="J17" s="201">
        <v>29.84</v>
      </c>
      <c r="K17" s="201">
        <v>220.65</v>
      </c>
      <c r="L17" s="201">
        <v>6.24</v>
      </c>
      <c r="M17" s="201">
        <v>2.34</v>
      </c>
      <c r="N17" s="201">
        <v>1.92</v>
      </c>
      <c r="O17" s="201">
        <v>2.71</v>
      </c>
      <c r="P17" s="201">
        <v>0.89</v>
      </c>
      <c r="Q17" s="201">
        <v>0.33</v>
      </c>
      <c r="R17" s="201">
        <v>0.69</v>
      </c>
      <c r="S17" s="201">
        <v>0</v>
      </c>
      <c r="T17" s="201">
        <v>0</v>
      </c>
      <c r="U17" s="201">
        <v>1.9</v>
      </c>
      <c r="V17" s="201">
        <v>0.23</v>
      </c>
      <c r="W17" s="201">
        <v>0.52</v>
      </c>
      <c r="X17" s="201">
        <v>2.39</v>
      </c>
      <c r="Y17" s="201">
        <v>0</v>
      </c>
      <c r="Z17" s="201">
        <v>4.51</v>
      </c>
      <c r="AA17" s="201">
        <v>1.46</v>
      </c>
      <c r="AB17" s="201">
        <v>0</v>
      </c>
      <c r="AC17" s="201">
        <v>19.79</v>
      </c>
      <c r="AD17" s="201">
        <v>0</v>
      </c>
      <c r="AE17" s="201">
        <v>0</v>
      </c>
      <c r="AF17" s="201">
        <v>0</v>
      </c>
      <c r="AG17" s="201">
        <v>42.04</v>
      </c>
      <c r="AH17" s="201">
        <v>0</v>
      </c>
      <c r="AI17" s="201">
        <v>0</v>
      </c>
      <c r="AJ17" s="201">
        <v>0</v>
      </c>
      <c r="AK17" s="201">
        <v>17.010000000000002</v>
      </c>
      <c r="AL17" s="201">
        <v>0</v>
      </c>
      <c r="AM17" s="201">
        <v>93.38</v>
      </c>
      <c r="AN17" s="201">
        <v>124.51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18.77</v>
      </c>
      <c r="E18" s="201">
        <v>0</v>
      </c>
      <c r="F18" s="201">
        <v>0</v>
      </c>
      <c r="G18" s="201">
        <v>30.29</v>
      </c>
      <c r="H18" s="201">
        <v>0</v>
      </c>
      <c r="I18" s="201">
        <v>0</v>
      </c>
      <c r="J18" s="201">
        <v>29.84</v>
      </c>
      <c r="K18" s="201">
        <v>236.55</v>
      </c>
      <c r="L18" s="201">
        <v>6.24</v>
      </c>
      <c r="M18" s="201">
        <v>2.34</v>
      </c>
      <c r="N18" s="201">
        <v>1.92</v>
      </c>
      <c r="O18" s="201">
        <v>2.71</v>
      </c>
      <c r="P18" s="201">
        <v>0.89</v>
      </c>
      <c r="Q18" s="201">
        <v>0.33</v>
      </c>
      <c r="R18" s="201">
        <v>0.69</v>
      </c>
      <c r="S18" s="201">
        <v>0</v>
      </c>
      <c r="T18" s="201">
        <v>0</v>
      </c>
      <c r="U18" s="201">
        <v>1.9</v>
      </c>
      <c r="V18" s="201">
        <v>0.23</v>
      </c>
      <c r="W18" s="201">
        <v>0.52</v>
      </c>
      <c r="X18" s="201">
        <v>2.39</v>
      </c>
      <c r="Y18" s="201">
        <v>0</v>
      </c>
      <c r="Z18" s="201">
        <v>4.51</v>
      </c>
      <c r="AA18" s="201">
        <v>1.46</v>
      </c>
      <c r="AB18" s="201">
        <v>0</v>
      </c>
      <c r="AC18" s="201">
        <v>19.79</v>
      </c>
      <c r="AD18" s="201">
        <v>0</v>
      </c>
      <c r="AE18" s="201">
        <v>0</v>
      </c>
      <c r="AF18" s="201">
        <v>0</v>
      </c>
      <c r="AG18" s="201">
        <v>42.04</v>
      </c>
      <c r="AH18" s="201">
        <v>0</v>
      </c>
      <c r="AI18" s="201">
        <v>0</v>
      </c>
      <c r="AJ18" s="201">
        <v>0</v>
      </c>
      <c r="AK18" s="201">
        <v>17.010000000000002</v>
      </c>
      <c r="AL18" s="201">
        <v>0</v>
      </c>
      <c r="AM18" s="201">
        <v>93.38</v>
      </c>
      <c r="AN18" s="201">
        <v>124.51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18.77</v>
      </c>
      <c r="E19" s="201">
        <v>0</v>
      </c>
      <c r="F19" s="201">
        <v>0</v>
      </c>
      <c r="G19" s="201">
        <v>30.29</v>
      </c>
      <c r="H19" s="201">
        <v>0</v>
      </c>
      <c r="I19" s="201">
        <v>0</v>
      </c>
      <c r="J19" s="201">
        <v>29.84</v>
      </c>
      <c r="K19" s="201">
        <v>236.55</v>
      </c>
      <c r="L19" s="201">
        <v>6.24</v>
      </c>
      <c r="M19" s="201">
        <v>2.34</v>
      </c>
      <c r="N19" s="201">
        <v>1.92</v>
      </c>
      <c r="O19" s="201">
        <v>2.71</v>
      </c>
      <c r="P19" s="201">
        <v>0.89</v>
      </c>
      <c r="Q19" s="201">
        <v>0.33</v>
      </c>
      <c r="R19" s="201">
        <v>0.68</v>
      </c>
      <c r="S19" s="201">
        <v>0</v>
      </c>
      <c r="T19" s="201">
        <v>0</v>
      </c>
      <c r="U19" s="201">
        <v>1.9</v>
      </c>
      <c r="V19" s="201">
        <v>0.23</v>
      </c>
      <c r="W19" s="201">
        <v>0.52</v>
      </c>
      <c r="X19" s="201">
        <v>2.39</v>
      </c>
      <c r="Y19" s="201">
        <v>0</v>
      </c>
      <c r="Z19" s="201">
        <v>4.51</v>
      </c>
      <c r="AA19" s="201">
        <v>1.41</v>
      </c>
      <c r="AB19" s="201">
        <v>0</v>
      </c>
      <c r="AC19" s="201">
        <v>19.79</v>
      </c>
      <c r="AD19" s="201">
        <v>0</v>
      </c>
      <c r="AE19" s="201">
        <v>0</v>
      </c>
      <c r="AF19" s="201">
        <v>0</v>
      </c>
      <c r="AG19" s="201">
        <v>42.04</v>
      </c>
      <c r="AH19" s="201">
        <v>0</v>
      </c>
      <c r="AI19" s="201">
        <v>0</v>
      </c>
      <c r="AJ19" s="201">
        <v>0</v>
      </c>
      <c r="AK19" s="201">
        <v>17.010000000000002</v>
      </c>
      <c r="AL19" s="201">
        <v>0</v>
      </c>
      <c r="AM19" s="201">
        <v>93.38</v>
      </c>
      <c r="AN19" s="201">
        <v>124.51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18.77</v>
      </c>
      <c r="E20" s="201">
        <v>0</v>
      </c>
      <c r="F20" s="201">
        <v>0</v>
      </c>
      <c r="G20" s="201">
        <v>30.29</v>
      </c>
      <c r="H20" s="201">
        <v>0</v>
      </c>
      <c r="I20" s="201">
        <v>0</v>
      </c>
      <c r="J20" s="201">
        <v>29.84</v>
      </c>
      <c r="K20" s="201">
        <v>236.55</v>
      </c>
      <c r="L20" s="201">
        <v>6.24</v>
      </c>
      <c r="M20" s="201">
        <v>2.34</v>
      </c>
      <c r="N20" s="201">
        <v>1.92</v>
      </c>
      <c r="O20" s="201">
        <v>2.71</v>
      </c>
      <c r="P20" s="201">
        <v>0.89</v>
      </c>
      <c r="Q20" s="201">
        <v>0.33</v>
      </c>
      <c r="R20" s="201">
        <v>0.68</v>
      </c>
      <c r="S20" s="201">
        <v>0</v>
      </c>
      <c r="T20" s="201">
        <v>0</v>
      </c>
      <c r="U20" s="201">
        <v>1.9</v>
      </c>
      <c r="V20" s="201">
        <v>0.23</v>
      </c>
      <c r="W20" s="201">
        <v>0.52</v>
      </c>
      <c r="X20" s="201">
        <v>2.39</v>
      </c>
      <c r="Y20" s="201">
        <v>0</v>
      </c>
      <c r="Z20" s="201">
        <v>4.51</v>
      </c>
      <c r="AA20" s="201">
        <v>1.41</v>
      </c>
      <c r="AB20" s="201">
        <v>0</v>
      </c>
      <c r="AC20" s="201">
        <v>19.79</v>
      </c>
      <c r="AD20" s="201">
        <v>0</v>
      </c>
      <c r="AE20" s="201">
        <v>0</v>
      </c>
      <c r="AF20" s="201">
        <v>0</v>
      </c>
      <c r="AG20" s="201">
        <v>42.04</v>
      </c>
      <c r="AH20" s="201">
        <v>0</v>
      </c>
      <c r="AI20" s="201">
        <v>0</v>
      </c>
      <c r="AJ20" s="201">
        <v>0</v>
      </c>
      <c r="AK20" s="201">
        <v>17.010000000000002</v>
      </c>
      <c r="AL20" s="201">
        <v>0</v>
      </c>
      <c r="AM20" s="201">
        <v>93.38</v>
      </c>
      <c r="AN20" s="201">
        <v>124.51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18.77</v>
      </c>
      <c r="E21" s="201">
        <v>0</v>
      </c>
      <c r="F21" s="201">
        <v>0</v>
      </c>
      <c r="G21" s="201">
        <v>30.29</v>
      </c>
      <c r="H21" s="201">
        <v>0</v>
      </c>
      <c r="I21" s="201">
        <v>0</v>
      </c>
      <c r="J21" s="201">
        <v>29.84</v>
      </c>
      <c r="K21" s="201">
        <v>236.55</v>
      </c>
      <c r="L21" s="201">
        <v>6.24</v>
      </c>
      <c r="M21" s="201">
        <v>2.34</v>
      </c>
      <c r="N21" s="201">
        <v>1.92</v>
      </c>
      <c r="O21" s="201">
        <v>2.71</v>
      </c>
      <c r="P21" s="201">
        <v>0.89</v>
      </c>
      <c r="Q21" s="201">
        <v>3.84</v>
      </c>
      <c r="R21" s="201">
        <v>8.14</v>
      </c>
      <c r="S21" s="201">
        <v>0</v>
      </c>
      <c r="T21" s="201">
        <v>0</v>
      </c>
      <c r="U21" s="201">
        <v>1.9</v>
      </c>
      <c r="V21" s="201">
        <v>0.23</v>
      </c>
      <c r="W21" s="201">
        <v>0.52</v>
      </c>
      <c r="X21" s="201">
        <v>2.39</v>
      </c>
      <c r="Y21" s="201">
        <v>0</v>
      </c>
      <c r="Z21" s="201">
        <v>4.51</v>
      </c>
      <c r="AA21" s="201">
        <v>1.41</v>
      </c>
      <c r="AB21" s="201">
        <v>0</v>
      </c>
      <c r="AC21" s="201">
        <v>19.79</v>
      </c>
      <c r="AD21" s="201">
        <v>0</v>
      </c>
      <c r="AE21" s="201">
        <v>0</v>
      </c>
      <c r="AF21" s="201">
        <v>0</v>
      </c>
      <c r="AG21" s="201">
        <v>42.04</v>
      </c>
      <c r="AH21" s="201">
        <v>0</v>
      </c>
      <c r="AI21" s="201">
        <v>0</v>
      </c>
      <c r="AJ21" s="201">
        <v>0</v>
      </c>
      <c r="AK21" s="201">
        <v>17.010000000000002</v>
      </c>
      <c r="AL21" s="201">
        <v>0</v>
      </c>
      <c r="AM21" s="201">
        <v>93.38</v>
      </c>
      <c r="AN21" s="201">
        <v>124.51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18.77</v>
      </c>
      <c r="E22" s="201">
        <v>0</v>
      </c>
      <c r="F22" s="201">
        <v>0</v>
      </c>
      <c r="G22" s="201">
        <v>30.29</v>
      </c>
      <c r="H22" s="201">
        <v>0</v>
      </c>
      <c r="I22" s="201">
        <v>0</v>
      </c>
      <c r="J22" s="201">
        <v>29.84</v>
      </c>
      <c r="K22" s="201">
        <v>236.55</v>
      </c>
      <c r="L22" s="201">
        <v>6.24</v>
      </c>
      <c r="M22" s="201">
        <v>2.34</v>
      </c>
      <c r="N22" s="201">
        <v>1.92</v>
      </c>
      <c r="O22" s="201">
        <v>2.71</v>
      </c>
      <c r="P22" s="201">
        <v>0.89</v>
      </c>
      <c r="Q22" s="201">
        <v>3.84</v>
      </c>
      <c r="R22" s="201">
        <v>8.14</v>
      </c>
      <c r="S22" s="201">
        <v>0</v>
      </c>
      <c r="T22" s="201">
        <v>0</v>
      </c>
      <c r="U22" s="201">
        <v>1.9</v>
      </c>
      <c r="V22" s="201">
        <v>0.23</v>
      </c>
      <c r="W22" s="201">
        <v>0.52</v>
      </c>
      <c r="X22" s="201">
        <v>2.39</v>
      </c>
      <c r="Y22" s="201">
        <v>0</v>
      </c>
      <c r="Z22" s="201">
        <v>4.51</v>
      </c>
      <c r="AA22" s="201">
        <v>1.41</v>
      </c>
      <c r="AB22" s="201">
        <v>0</v>
      </c>
      <c r="AC22" s="201">
        <v>19.79</v>
      </c>
      <c r="AD22" s="201">
        <v>0</v>
      </c>
      <c r="AE22" s="201">
        <v>0</v>
      </c>
      <c r="AF22" s="201">
        <v>0</v>
      </c>
      <c r="AG22" s="201">
        <v>42.04</v>
      </c>
      <c r="AH22" s="201">
        <v>0</v>
      </c>
      <c r="AI22" s="201">
        <v>0</v>
      </c>
      <c r="AJ22" s="201">
        <v>0</v>
      </c>
      <c r="AK22" s="201">
        <v>17.010000000000002</v>
      </c>
      <c r="AL22" s="201">
        <v>0</v>
      </c>
      <c r="AM22" s="201">
        <v>93.38</v>
      </c>
      <c r="AN22" s="201">
        <v>124.51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18.77</v>
      </c>
      <c r="E23" s="201">
        <v>0</v>
      </c>
      <c r="F23" s="201">
        <v>0</v>
      </c>
      <c r="G23" s="201">
        <v>30.29</v>
      </c>
      <c r="H23" s="201">
        <v>0</v>
      </c>
      <c r="I23" s="201">
        <v>0</v>
      </c>
      <c r="J23" s="201">
        <v>29.84</v>
      </c>
      <c r="K23" s="201">
        <v>236.55</v>
      </c>
      <c r="L23" s="201">
        <v>6.24</v>
      </c>
      <c r="M23" s="201">
        <v>2.34</v>
      </c>
      <c r="N23" s="201">
        <v>1.92</v>
      </c>
      <c r="O23" s="201">
        <v>2.72</v>
      </c>
      <c r="P23" s="201">
        <v>0.89</v>
      </c>
      <c r="Q23" s="201">
        <v>3.84</v>
      </c>
      <c r="R23" s="201">
        <v>8.14</v>
      </c>
      <c r="S23" s="201">
        <v>0</v>
      </c>
      <c r="T23" s="201">
        <v>0</v>
      </c>
      <c r="U23" s="201">
        <v>1.9</v>
      </c>
      <c r="V23" s="201">
        <v>0.23</v>
      </c>
      <c r="W23" s="201">
        <v>0.52</v>
      </c>
      <c r="X23" s="201">
        <v>2.39</v>
      </c>
      <c r="Y23" s="201">
        <v>0</v>
      </c>
      <c r="Z23" s="201">
        <v>4.51</v>
      </c>
      <c r="AA23" s="201">
        <v>14.37</v>
      </c>
      <c r="AB23" s="201">
        <v>0</v>
      </c>
      <c r="AC23" s="201">
        <v>19.79</v>
      </c>
      <c r="AD23" s="201">
        <v>0</v>
      </c>
      <c r="AE23" s="201">
        <v>0</v>
      </c>
      <c r="AF23" s="201">
        <v>0</v>
      </c>
      <c r="AG23" s="201">
        <v>42.04</v>
      </c>
      <c r="AH23" s="201">
        <v>0</v>
      </c>
      <c r="AI23" s="201">
        <v>0</v>
      </c>
      <c r="AJ23" s="201">
        <v>0</v>
      </c>
      <c r="AK23" s="201">
        <v>15.85</v>
      </c>
      <c r="AL23" s="201">
        <v>0</v>
      </c>
      <c r="AM23" s="201">
        <v>93.38</v>
      </c>
      <c r="AN23" s="201">
        <v>124.51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18.77</v>
      </c>
      <c r="E24" s="201">
        <v>0</v>
      </c>
      <c r="F24" s="201">
        <v>0</v>
      </c>
      <c r="G24" s="201">
        <v>30.29</v>
      </c>
      <c r="H24" s="201">
        <v>0</v>
      </c>
      <c r="I24" s="201">
        <v>0</v>
      </c>
      <c r="J24" s="201">
        <v>29.84</v>
      </c>
      <c r="K24" s="201">
        <v>236.55</v>
      </c>
      <c r="L24" s="201">
        <v>6.24</v>
      </c>
      <c r="M24" s="201">
        <v>2.34</v>
      </c>
      <c r="N24" s="201">
        <v>1.92</v>
      </c>
      <c r="O24" s="201">
        <v>2.72</v>
      </c>
      <c r="P24" s="201">
        <v>0.89</v>
      </c>
      <c r="Q24" s="201">
        <v>3.84</v>
      </c>
      <c r="R24" s="201">
        <v>8.14</v>
      </c>
      <c r="S24" s="201">
        <v>0</v>
      </c>
      <c r="T24" s="201">
        <v>0</v>
      </c>
      <c r="U24" s="201">
        <v>1.9</v>
      </c>
      <c r="V24" s="201">
        <v>0.23</v>
      </c>
      <c r="W24" s="201">
        <v>0.52</v>
      </c>
      <c r="X24" s="201">
        <v>2.39</v>
      </c>
      <c r="Y24" s="201">
        <v>0</v>
      </c>
      <c r="Z24" s="201">
        <v>26.32</v>
      </c>
      <c r="AA24" s="201">
        <v>14.37</v>
      </c>
      <c r="AB24" s="201">
        <v>0</v>
      </c>
      <c r="AC24" s="201">
        <v>19.79</v>
      </c>
      <c r="AD24" s="201">
        <v>0</v>
      </c>
      <c r="AE24" s="201">
        <v>0</v>
      </c>
      <c r="AF24" s="201">
        <v>0</v>
      </c>
      <c r="AG24" s="201">
        <v>42.04</v>
      </c>
      <c r="AH24" s="201">
        <v>0</v>
      </c>
      <c r="AI24" s="201">
        <v>0</v>
      </c>
      <c r="AJ24" s="201">
        <v>0</v>
      </c>
      <c r="AK24" s="201">
        <v>15.85</v>
      </c>
      <c r="AL24" s="201">
        <v>0</v>
      </c>
      <c r="AM24" s="201">
        <v>93.38</v>
      </c>
      <c r="AN24" s="201">
        <v>124.51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18.77</v>
      </c>
      <c r="E25" s="201">
        <v>0</v>
      </c>
      <c r="F25" s="201">
        <v>0</v>
      </c>
      <c r="G25" s="201">
        <v>30.29</v>
      </c>
      <c r="H25" s="201">
        <v>0</v>
      </c>
      <c r="I25" s="201">
        <v>0</v>
      </c>
      <c r="J25" s="201">
        <v>29.84</v>
      </c>
      <c r="K25" s="201">
        <v>236.64</v>
      </c>
      <c r="L25" s="201">
        <v>6.24</v>
      </c>
      <c r="M25" s="201">
        <v>2.34</v>
      </c>
      <c r="N25" s="201">
        <v>1.92</v>
      </c>
      <c r="O25" s="201">
        <v>2.72</v>
      </c>
      <c r="P25" s="201">
        <v>0.89</v>
      </c>
      <c r="Q25" s="201">
        <v>3.84</v>
      </c>
      <c r="R25" s="201">
        <v>8.2100000000000009</v>
      </c>
      <c r="S25" s="201">
        <v>0</v>
      </c>
      <c r="T25" s="201">
        <v>0</v>
      </c>
      <c r="U25" s="201">
        <v>1.9</v>
      </c>
      <c r="V25" s="201">
        <v>0.23</v>
      </c>
      <c r="W25" s="201">
        <v>0.52</v>
      </c>
      <c r="X25" s="201">
        <v>2.39</v>
      </c>
      <c r="Y25" s="201">
        <v>0</v>
      </c>
      <c r="Z25" s="201">
        <v>63.87</v>
      </c>
      <c r="AA25" s="201">
        <v>14.37</v>
      </c>
      <c r="AB25" s="201">
        <v>0</v>
      </c>
      <c r="AC25" s="201">
        <v>19.79</v>
      </c>
      <c r="AD25" s="201">
        <v>0</v>
      </c>
      <c r="AE25" s="201">
        <v>0</v>
      </c>
      <c r="AF25" s="201">
        <v>0</v>
      </c>
      <c r="AG25" s="201">
        <v>42.04</v>
      </c>
      <c r="AH25" s="201">
        <v>0</v>
      </c>
      <c r="AI25" s="201">
        <v>0</v>
      </c>
      <c r="AJ25" s="201">
        <v>0</v>
      </c>
      <c r="AK25" s="201">
        <v>15.85</v>
      </c>
      <c r="AL25" s="201">
        <v>0</v>
      </c>
      <c r="AM25" s="201">
        <v>93.38</v>
      </c>
      <c r="AN25" s="201">
        <v>124.51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18.77</v>
      </c>
      <c r="E26" s="201">
        <v>0</v>
      </c>
      <c r="F26" s="201">
        <v>0</v>
      </c>
      <c r="G26" s="201">
        <v>30.29</v>
      </c>
      <c r="H26" s="201">
        <v>0</v>
      </c>
      <c r="I26" s="201">
        <v>0</v>
      </c>
      <c r="J26" s="201">
        <v>29.84</v>
      </c>
      <c r="K26" s="201">
        <v>236.64</v>
      </c>
      <c r="L26" s="201">
        <v>6.24</v>
      </c>
      <c r="M26" s="201">
        <v>2.34</v>
      </c>
      <c r="N26" s="201">
        <v>1.92</v>
      </c>
      <c r="O26" s="201">
        <v>2.72</v>
      </c>
      <c r="P26" s="201">
        <v>0.89</v>
      </c>
      <c r="Q26" s="201">
        <v>3.84</v>
      </c>
      <c r="R26" s="201">
        <v>8.32</v>
      </c>
      <c r="S26" s="201">
        <v>0</v>
      </c>
      <c r="T26" s="201">
        <v>0</v>
      </c>
      <c r="U26" s="201">
        <v>1.9</v>
      </c>
      <c r="V26" s="201">
        <v>0.23</v>
      </c>
      <c r="W26" s="201">
        <v>0.52</v>
      </c>
      <c r="X26" s="201">
        <v>2.39</v>
      </c>
      <c r="Y26" s="201">
        <v>0</v>
      </c>
      <c r="Z26" s="201">
        <v>63.87</v>
      </c>
      <c r="AA26" s="201">
        <v>20.02</v>
      </c>
      <c r="AB26" s="201">
        <v>0</v>
      </c>
      <c r="AC26" s="201">
        <v>19.79</v>
      </c>
      <c r="AD26" s="201">
        <v>0</v>
      </c>
      <c r="AE26" s="201">
        <v>0</v>
      </c>
      <c r="AF26" s="201">
        <v>0</v>
      </c>
      <c r="AG26" s="201">
        <v>42.04</v>
      </c>
      <c r="AH26" s="201">
        <v>0</v>
      </c>
      <c r="AI26" s="201">
        <v>0</v>
      </c>
      <c r="AJ26" s="201">
        <v>0</v>
      </c>
      <c r="AK26" s="201">
        <v>15.85</v>
      </c>
      <c r="AL26" s="201">
        <v>0</v>
      </c>
      <c r="AM26" s="201">
        <v>93.38</v>
      </c>
      <c r="AN26" s="201">
        <v>124.51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18.45</v>
      </c>
      <c r="E27" s="201">
        <v>0</v>
      </c>
      <c r="F27" s="201">
        <v>0</v>
      </c>
      <c r="G27" s="201">
        <v>30.05</v>
      </c>
      <c r="H27" s="201">
        <v>0</v>
      </c>
      <c r="I27" s="201">
        <v>0</v>
      </c>
      <c r="J27" s="201">
        <v>29.84</v>
      </c>
      <c r="K27" s="201">
        <v>237.99</v>
      </c>
      <c r="L27" s="201">
        <v>7.16</v>
      </c>
      <c r="M27" s="201">
        <v>2.34</v>
      </c>
      <c r="N27" s="201">
        <v>1.92</v>
      </c>
      <c r="O27" s="201">
        <v>2.71</v>
      </c>
      <c r="P27" s="201">
        <v>0.89</v>
      </c>
      <c r="Q27" s="201">
        <v>4.66</v>
      </c>
      <c r="R27" s="201">
        <v>8.31</v>
      </c>
      <c r="S27" s="201">
        <v>0</v>
      </c>
      <c r="T27" s="201">
        <v>0</v>
      </c>
      <c r="U27" s="201">
        <v>1.9</v>
      </c>
      <c r="V27" s="201">
        <v>0.23</v>
      </c>
      <c r="W27" s="201">
        <v>0.57999999999999996</v>
      </c>
      <c r="X27" s="201">
        <v>2.4</v>
      </c>
      <c r="Y27" s="201">
        <v>0</v>
      </c>
      <c r="Z27" s="201">
        <v>64.849999999999994</v>
      </c>
      <c r="AA27" s="201">
        <v>20.36</v>
      </c>
      <c r="AB27" s="201">
        <v>0</v>
      </c>
      <c r="AC27" s="201">
        <v>19.79</v>
      </c>
      <c r="AD27" s="201">
        <v>0</v>
      </c>
      <c r="AE27" s="201">
        <v>0</v>
      </c>
      <c r="AF27" s="201">
        <v>0</v>
      </c>
      <c r="AG27" s="201">
        <v>42.04</v>
      </c>
      <c r="AH27" s="201">
        <v>0</v>
      </c>
      <c r="AI27" s="201">
        <v>0</v>
      </c>
      <c r="AJ27" s="201">
        <v>0</v>
      </c>
      <c r="AK27" s="201">
        <v>15.85</v>
      </c>
      <c r="AL27" s="201">
        <v>0</v>
      </c>
      <c r="AM27" s="201">
        <v>93.38</v>
      </c>
      <c r="AN27" s="201">
        <v>124.51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18.45</v>
      </c>
      <c r="E28" s="201">
        <v>0</v>
      </c>
      <c r="F28" s="201">
        <v>0</v>
      </c>
      <c r="G28" s="201">
        <v>30.05</v>
      </c>
      <c r="H28" s="201">
        <v>0</v>
      </c>
      <c r="I28" s="201">
        <v>0</v>
      </c>
      <c r="J28" s="201">
        <v>29.84</v>
      </c>
      <c r="K28" s="201">
        <v>239.73</v>
      </c>
      <c r="L28" s="201">
        <v>6.32</v>
      </c>
      <c r="M28" s="201">
        <v>2.34</v>
      </c>
      <c r="N28" s="201">
        <v>1.92</v>
      </c>
      <c r="O28" s="201">
        <v>2.71</v>
      </c>
      <c r="P28" s="201">
        <v>0.89</v>
      </c>
      <c r="Q28" s="201">
        <v>4.66</v>
      </c>
      <c r="R28" s="201">
        <v>8.31</v>
      </c>
      <c r="S28" s="201">
        <v>0</v>
      </c>
      <c r="T28" s="201">
        <v>0</v>
      </c>
      <c r="U28" s="201">
        <v>1.9</v>
      </c>
      <c r="V28" s="201">
        <v>0.23</v>
      </c>
      <c r="W28" s="201">
        <v>0.52</v>
      </c>
      <c r="X28" s="201">
        <v>2.4</v>
      </c>
      <c r="Y28" s="201">
        <v>0</v>
      </c>
      <c r="Z28" s="201">
        <v>64.849999999999994</v>
      </c>
      <c r="AA28" s="201">
        <v>20.36</v>
      </c>
      <c r="AB28" s="201">
        <v>0</v>
      </c>
      <c r="AC28" s="201">
        <v>19.79</v>
      </c>
      <c r="AD28" s="201">
        <v>0</v>
      </c>
      <c r="AE28" s="201">
        <v>0</v>
      </c>
      <c r="AF28" s="201">
        <v>0</v>
      </c>
      <c r="AG28" s="201">
        <v>42.04</v>
      </c>
      <c r="AH28" s="201">
        <v>0</v>
      </c>
      <c r="AI28" s="201">
        <v>0</v>
      </c>
      <c r="AJ28" s="201">
        <v>0</v>
      </c>
      <c r="AK28" s="201">
        <v>15.85</v>
      </c>
      <c r="AL28" s="201">
        <v>0</v>
      </c>
      <c r="AM28" s="201">
        <v>93.38</v>
      </c>
      <c r="AN28" s="201">
        <v>124.51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18.45</v>
      </c>
      <c r="E29" s="201">
        <v>0</v>
      </c>
      <c r="F29" s="201">
        <v>0</v>
      </c>
      <c r="G29" s="201">
        <v>30.05</v>
      </c>
      <c r="H29" s="201">
        <v>0</v>
      </c>
      <c r="I29" s="201">
        <v>0</v>
      </c>
      <c r="J29" s="201">
        <v>29.84</v>
      </c>
      <c r="K29" s="201">
        <v>188.49</v>
      </c>
      <c r="L29" s="201">
        <v>1.23</v>
      </c>
      <c r="M29" s="201">
        <v>2.34</v>
      </c>
      <c r="N29" s="201">
        <v>1.92</v>
      </c>
      <c r="O29" s="201">
        <v>2.71</v>
      </c>
      <c r="P29" s="201">
        <v>0.89</v>
      </c>
      <c r="Q29" s="201">
        <v>4.66</v>
      </c>
      <c r="R29" s="201">
        <v>8.32</v>
      </c>
      <c r="S29" s="201">
        <v>0</v>
      </c>
      <c r="T29" s="201">
        <v>0</v>
      </c>
      <c r="U29" s="201">
        <v>1.9</v>
      </c>
      <c r="V29" s="201">
        <v>0.23</v>
      </c>
      <c r="W29" s="201">
        <v>0.52</v>
      </c>
      <c r="X29" s="201">
        <v>2.4</v>
      </c>
      <c r="Y29" s="201">
        <v>0</v>
      </c>
      <c r="Z29" s="201">
        <v>64.849999999999994</v>
      </c>
      <c r="AA29" s="201">
        <v>20.36</v>
      </c>
      <c r="AB29" s="201">
        <v>0</v>
      </c>
      <c r="AC29" s="201">
        <v>19.79</v>
      </c>
      <c r="AD29" s="201">
        <v>0</v>
      </c>
      <c r="AE29" s="201">
        <v>0</v>
      </c>
      <c r="AF29" s="201">
        <v>0</v>
      </c>
      <c r="AG29" s="201">
        <v>42.04</v>
      </c>
      <c r="AH29" s="201">
        <v>0</v>
      </c>
      <c r="AI29" s="201">
        <v>0</v>
      </c>
      <c r="AJ29" s="201">
        <v>0</v>
      </c>
      <c r="AK29" s="201">
        <v>15.85</v>
      </c>
      <c r="AL29" s="201">
        <v>0</v>
      </c>
      <c r="AM29" s="201">
        <v>93.38</v>
      </c>
      <c r="AN29" s="201">
        <v>124.51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18.45</v>
      </c>
      <c r="E30" s="201">
        <v>0</v>
      </c>
      <c r="F30" s="201">
        <v>0</v>
      </c>
      <c r="G30" s="201">
        <v>30.05</v>
      </c>
      <c r="H30" s="201">
        <v>0</v>
      </c>
      <c r="I30" s="201">
        <v>0</v>
      </c>
      <c r="J30" s="201">
        <v>29.84</v>
      </c>
      <c r="K30" s="201">
        <v>237.99</v>
      </c>
      <c r="L30" s="201">
        <v>6.32</v>
      </c>
      <c r="M30" s="201">
        <v>2.34</v>
      </c>
      <c r="N30" s="201">
        <v>1.92</v>
      </c>
      <c r="O30" s="201">
        <v>2.71</v>
      </c>
      <c r="P30" s="201">
        <v>0.89</v>
      </c>
      <c r="Q30" s="201">
        <v>4.66</v>
      </c>
      <c r="R30" s="201">
        <v>8.32</v>
      </c>
      <c r="S30" s="201">
        <v>0</v>
      </c>
      <c r="T30" s="201">
        <v>0</v>
      </c>
      <c r="U30" s="201">
        <v>1.9</v>
      </c>
      <c r="V30" s="201">
        <v>0.23</v>
      </c>
      <c r="W30" s="201">
        <v>0.52</v>
      </c>
      <c r="X30" s="201">
        <v>2.4</v>
      </c>
      <c r="Y30" s="201">
        <v>0</v>
      </c>
      <c r="Z30" s="201">
        <v>64.849999999999994</v>
      </c>
      <c r="AA30" s="201">
        <v>20.36</v>
      </c>
      <c r="AB30" s="201">
        <v>0</v>
      </c>
      <c r="AC30" s="201">
        <v>19.79</v>
      </c>
      <c r="AD30" s="201">
        <v>0</v>
      </c>
      <c r="AE30" s="201">
        <v>0</v>
      </c>
      <c r="AF30" s="201">
        <v>0</v>
      </c>
      <c r="AG30" s="201">
        <v>42.04</v>
      </c>
      <c r="AH30" s="201">
        <v>0</v>
      </c>
      <c r="AI30" s="201">
        <v>0</v>
      </c>
      <c r="AJ30" s="201">
        <v>0</v>
      </c>
      <c r="AK30" s="201">
        <v>15.85</v>
      </c>
      <c r="AL30" s="201">
        <v>0</v>
      </c>
      <c r="AM30" s="201">
        <v>93.38</v>
      </c>
      <c r="AN30" s="201">
        <v>124.51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18.45</v>
      </c>
      <c r="E31" s="201">
        <v>0</v>
      </c>
      <c r="F31" s="201">
        <v>0</v>
      </c>
      <c r="G31" s="201">
        <v>30.05</v>
      </c>
      <c r="H31" s="201">
        <v>0</v>
      </c>
      <c r="I31" s="201">
        <v>0</v>
      </c>
      <c r="J31" s="201">
        <v>29.84</v>
      </c>
      <c r="K31" s="201">
        <v>237.99</v>
      </c>
      <c r="L31" s="201">
        <v>6.32</v>
      </c>
      <c r="M31" s="201">
        <v>2.34</v>
      </c>
      <c r="N31" s="201">
        <v>1.92</v>
      </c>
      <c r="O31" s="201">
        <v>2.71</v>
      </c>
      <c r="P31" s="201">
        <v>0.89</v>
      </c>
      <c r="Q31" s="201">
        <v>4.66</v>
      </c>
      <c r="R31" s="201">
        <v>8.32</v>
      </c>
      <c r="S31" s="201">
        <v>0</v>
      </c>
      <c r="T31" s="201">
        <v>0</v>
      </c>
      <c r="U31" s="201">
        <v>1.85</v>
      </c>
      <c r="V31" s="201">
        <v>2.87</v>
      </c>
      <c r="W31" s="201">
        <v>3.41</v>
      </c>
      <c r="X31" s="201">
        <v>17.89</v>
      </c>
      <c r="Y31" s="201">
        <v>0</v>
      </c>
      <c r="Z31" s="201">
        <v>64.849999999999994</v>
      </c>
      <c r="AA31" s="201">
        <v>20.36</v>
      </c>
      <c r="AB31" s="201">
        <v>0</v>
      </c>
      <c r="AC31" s="201">
        <v>19.79</v>
      </c>
      <c r="AD31" s="201">
        <v>0</v>
      </c>
      <c r="AE31" s="201">
        <v>0</v>
      </c>
      <c r="AF31" s="201">
        <v>0</v>
      </c>
      <c r="AG31" s="201">
        <v>42.04</v>
      </c>
      <c r="AH31" s="201">
        <v>0</v>
      </c>
      <c r="AI31" s="201">
        <v>0</v>
      </c>
      <c r="AJ31" s="201">
        <v>0</v>
      </c>
      <c r="AK31" s="201">
        <v>15.85</v>
      </c>
      <c r="AL31" s="201">
        <v>0</v>
      </c>
      <c r="AM31" s="201">
        <v>93.38</v>
      </c>
      <c r="AN31" s="201">
        <v>124.51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18.45</v>
      </c>
      <c r="E32" s="201">
        <v>0</v>
      </c>
      <c r="F32" s="201">
        <v>0</v>
      </c>
      <c r="G32" s="201">
        <v>30.05</v>
      </c>
      <c r="H32" s="201">
        <v>0</v>
      </c>
      <c r="I32" s="201">
        <v>0</v>
      </c>
      <c r="J32" s="201">
        <v>29.84</v>
      </c>
      <c r="K32" s="201">
        <v>237.99</v>
      </c>
      <c r="L32" s="201">
        <v>6.32</v>
      </c>
      <c r="M32" s="201">
        <v>2.34</v>
      </c>
      <c r="N32" s="201">
        <v>1.92</v>
      </c>
      <c r="O32" s="201">
        <v>2.71</v>
      </c>
      <c r="P32" s="201">
        <v>0.89</v>
      </c>
      <c r="Q32" s="201">
        <v>4.66</v>
      </c>
      <c r="R32" s="201">
        <v>8.32</v>
      </c>
      <c r="S32" s="201">
        <v>0</v>
      </c>
      <c r="T32" s="201">
        <v>0</v>
      </c>
      <c r="U32" s="201">
        <v>1.85</v>
      </c>
      <c r="V32" s="201">
        <v>2.87</v>
      </c>
      <c r="W32" s="201">
        <v>6.7</v>
      </c>
      <c r="X32" s="201">
        <v>30.63</v>
      </c>
      <c r="Y32" s="201">
        <v>0</v>
      </c>
      <c r="Z32" s="201">
        <v>64.849999999999994</v>
      </c>
      <c r="AA32" s="201">
        <v>20.36</v>
      </c>
      <c r="AB32" s="201">
        <v>0</v>
      </c>
      <c r="AC32" s="201">
        <v>19.79</v>
      </c>
      <c r="AD32" s="201">
        <v>0</v>
      </c>
      <c r="AE32" s="201">
        <v>0</v>
      </c>
      <c r="AF32" s="201">
        <v>0</v>
      </c>
      <c r="AG32" s="201">
        <v>42.04</v>
      </c>
      <c r="AH32" s="201">
        <v>0</v>
      </c>
      <c r="AI32" s="201">
        <v>0</v>
      </c>
      <c r="AJ32" s="201">
        <v>0</v>
      </c>
      <c r="AK32" s="201">
        <v>15.85</v>
      </c>
      <c r="AL32" s="201">
        <v>0</v>
      </c>
      <c r="AM32" s="201">
        <v>93.38</v>
      </c>
      <c r="AN32" s="201">
        <v>124.51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18.45</v>
      </c>
      <c r="E33" s="201">
        <v>0</v>
      </c>
      <c r="F33" s="201">
        <v>0</v>
      </c>
      <c r="G33" s="201">
        <v>30.05</v>
      </c>
      <c r="H33" s="201">
        <v>0</v>
      </c>
      <c r="I33" s="201">
        <v>0</v>
      </c>
      <c r="J33" s="201">
        <v>29.84</v>
      </c>
      <c r="K33" s="201">
        <v>236.64</v>
      </c>
      <c r="L33" s="201">
        <v>6.32</v>
      </c>
      <c r="M33" s="201">
        <v>2.34</v>
      </c>
      <c r="N33" s="201">
        <v>1.92</v>
      </c>
      <c r="O33" s="201">
        <v>2.71</v>
      </c>
      <c r="P33" s="201">
        <v>0.89</v>
      </c>
      <c r="Q33" s="201">
        <v>3.84</v>
      </c>
      <c r="R33" s="201">
        <v>8.32</v>
      </c>
      <c r="S33" s="201">
        <v>0</v>
      </c>
      <c r="T33" s="201">
        <v>0</v>
      </c>
      <c r="U33" s="201">
        <v>1.85</v>
      </c>
      <c r="V33" s="201">
        <v>2.87</v>
      </c>
      <c r="W33" s="201">
        <v>6.7</v>
      </c>
      <c r="X33" s="201">
        <v>30.63</v>
      </c>
      <c r="Y33" s="201">
        <v>0</v>
      </c>
      <c r="Z33" s="201">
        <v>64.849999999999994</v>
      </c>
      <c r="AA33" s="201">
        <v>20.350000000000001</v>
      </c>
      <c r="AB33" s="201">
        <v>0</v>
      </c>
      <c r="AC33" s="201">
        <v>19.79</v>
      </c>
      <c r="AD33" s="201">
        <v>0</v>
      </c>
      <c r="AE33" s="201">
        <v>0</v>
      </c>
      <c r="AF33" s="201">
        <v>0</v>
      </c>
      <c r="AG33" s="201">
        <v>42.04</v>
      </c>
      <c r="AH33" s="201">
        <v>0</v>
      </c>
      <c r="AI33" s="201">
        <v>5.66</v>
      </c>
      <c r="AJ33" s="201">
        <v>0</v>
      </c>
      <c r="AK33" s="201">
        <v>15.85</v>
      </c>
      <c r="AL33" s="201">
        <v>0</v>
      </c>
      <c r="AM33" s="201">
        <v>93.38</v>
      </c>
      <c r="AN33" s="201">
        <v>124.51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18.45</v>
      </c>
      <c r="E34" s="201">
        <v>0</v>
      </c>
      <c r="F34" s="201">
        <v>0</v>
      </c>
      <c r="G34" s="201">
        <v>30.05</v>
      </c>
      <c r="H34" s="201">
        <v>0</v>
      </c>
      <c r="I34" s="201">
        <v>0</v>
      </c>
      <c r="J34" s="201">
        <v>29.84</v>
      </c>
      <c r="K34" s="201">
        <v>236.64</v>
      </c>
      <c r="L34" s="201">
        <v>6.24</v>
      </c>
      <c r="M34" s="201">
        <v>2.34</v>
      </c>
      <c r="N34" s="201">
        <v>1.92</v>
      </c>
      <c r="O34" s="201">
        <v>2.71</v>
      </c>
      <c r="P34" s="201">
        <v>0.89</v>
      </c>
      <c r="Q34" s="201">
        <v>3.84</v>
      </c>
      <c r="R34" s="201">
        <v>8.32</v>
      </c>
      <c r="S34" s="201">
        <v>0</v>
      </c>
      <c r="T34" s="201">
        <v>0</v>
      </c>
      <c r="U34" s="201">
        <v>1.85</v>
      </c>
      <c r="V34" s="201">
        <v>2.87</v>
      </c>
      <c r="W34" s="201">
        <v>6.7</v>
      </c>
      <c r="X34" s="201">
        <v>30.63</v>
      </c>
      <c r="Y34" s="201">
        <v>0</v>
      </c>
      <c r="Z34" s="201">
        <v>64.849999999999994</v>
      </c>
      <c r="AA34" s="201">
        <v>20.350000000000001</v>
      </c>
      <c r="AB34" s="201">
        <v>0</v>
      </c>
      <c r="AC34" s="201">
        <v>19.79</v>
      </c>
      <c r="AD34" s="201">
        <v>0</v>
      </c>
      <c r="AE34" s="201">
        <v>0</v>
      </c>
      <c r="AF34" s="201">
        <v>0</v>
      </c>
      <c r="AG34" s="201">
        <v>42.04</v>
      </c>
      <c r="AH34" s="201">
        <v>0</v>
      </c>
      <c r="AI34" s="201">
        <v>11.32</v>
      </c>
      <c r="AJ34" s="201">
        <v>0</v>
      </c>
      <c r="AK34" s="201">
        <v>15.85</v>
      </c>
      <c r="AL34" s="201">
        <v>0</v>
      </c>
      <c r="AM34" s="201">
        <v>93.38</v>
      </c>
      <c r="AN34" s="201">
        <v>124.51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18.22</v>
      </c>
      <c r="E35" s="201">
        <v>0</v>
      </c>
      <c r="F35" s="201">
        <v>0</v>
      </c>
      <c r="G35" s="201">
        <v>30.05</v>
      </c>
      <c r="H35" s="201">
        <v>0</v>
      </c>
      <c r="I35" s="201">
        <v>0</v>
      </c>
      <c r="J35" s="201">
        <v>29.84</v>
      </c>
      <c r="K35" s="201">
        <v>236.64</v>
      </c>
      <c r="L35" s="201">
        <v>6.24</v>
      </c>
      <c r="M35" s="201">
        <v>2.34</v>
      </c>
      <c r="N35" s="201">
        <v>1.92</v>
      </c>
      <c r="O35" s="201">
        <v>2.71</v>
      </c>
      <c r="P35" s="201">
        <v>0.89</v>
      </c>
      <c r="Q35" s="201">
        <v>3.84</v>
      </c>
      <c r="R35" s="201">
        <v>8.2100000000000009</v>
      </c>
      <c r="S35" s="201">
        <v>0</v>
      </c>
      <c r="T35" s="201">
        <v>0</v>
      </c>
      <c r="U35" s="201">
        <v>1.85</v>
      </c>
      <c r="V35" s="201">
        <v>2.87</v>
      </c>
      <c r="W35" s="201">
        <v>6.7</v>
      </c>
      <c r="X35" s="201">
        <v>30.63</v>
      </c>
      <c r="Y35" s="201">
        <v>0</v>
      </c>
      <c r="Z35" s="201">
        <v>64.849999999999994</v>
      </c>
      <c r="AA35" s="201">
        <v>14.37</v>
      </c>
      <c r="AB35" s="201">
        <v>0</v>
      </c>
      <c r="AC35" s="201">
        <v>19.79</v>
      </c>
      <c r="AD35" s="201">
        <v>0</v>
      </c>
      <c r="AE35" s="201">
        <v>0</v>
      </c>
      <c r="AF35" s="201">
        <v>0</v>
      </c>
      <c r="AG35" s="201">
        <v>42.04</v>
      </c>
      <c r="AH35" s="201">
        <v>0</v>
      </c>
      <c r="AI35" s="201">
        <v>22.63</v>
      </c>
      <c r="AJ35" s="201">
        <v>0</v>
      </c>
      <c r="AK35" s="201">
        <v>15.85</v>
      </c>
      <c r="AL35" s="201">
        <v>0</v>
      </c>
      <c r="AM35" s="201">
        <v>93.38</v>
      </c>
      <c r="AN35" s="201">
        <v>124.51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18.22</v>
      </c>
      <c r="E36" s="201">
        <v>0</v>
      </c>
      <c r="F36" s="201">
        <v>0</v>
      </c>
      <c r="G36" s="201">
        <v>30.05</v>
      </c>
      <c r="H36" s="201">
        <v>0</v>
      </c>
      <c r="I36" s="201">
        <v>0</v>
      </c>
      <c r="J36" s="201">
        <v>29.84</v>
      </c>
      <c r="K36" s="201">
        <v>236.64</v>
      </c>
      <c r="L36" s="201">
        <v>6.24</v>
      </c>
      <c r="M36" s="201">
        <v>2.34</v>
      </c>
      <c r="N36" s="201">
        <v>1.92</v>
      </c>
      <c r="O36" s="201">
        <v>2.71</v>
      </c>
      <c r="P36" s="201">
        <v>0.89</v>
      </c>
      <c r="Q36" s="201">
        <v>3.84</v>
      </c>
      <c r="R36" s="201">
        <v>8.2100000000000009</v>
      </c>
      <c r="S36" s="201">
        <v>0</v>
      </c>
      <c r="T36" s="201">
        <v>0</v>
      </c>
      <c r="U36" s="201">
        <v>1.85</v>
      </c>
      <c r="V36" s="201">
        <v>2.87</v>
      </c>
      <c r="W36" s="201">
        <v>6.7</v>
      </c>
      <c r="X36" s="201">
        <v>30.63</v>
      </c>
      <c r="Y36" s="201">
        <v>0</v>
      </c>
      <c r="Z36" s="201">
        <v>64.849999999999994</v>
      </c>
      <c r="AA36" s="201">
        <v>14.37</v>
      </c>
      <c r="AB36" s="201">
        <v>0</v>
      </c>
      <c r="AC36" s="201">
        <v>19.79</v>
      </c>
      <c r="AD36" s="201">
        <v>0</v>
      </c>
      <c r="AE36" s="201">
        <v>0</v>
      </c>
      <c r="AF36" s="201">
        <v>0</v>
      </c>
      <c r="AG36" s="201">
        <v>42.04</v>
      </c>
      <c r="AH36" s="201">
        <v>0</v>
      </c>
      <c r="AI36" s="201">
        <v>0</v>
      </c>
      <c r="AJ36" s="201">
        <v>0</v>
      </c>
      <c r="AK36" s="201">
        <v>15.85</v>
      </c>
      <c r="AL36" s="201">
        <v>0</v>
      </c>
      <c r="AM36" s="201">
        <v>93.38</v>
      </c>
      <c r="AN36" s="201">
        <v>124.51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18.22</v>
      </c>
      <c r="E37" s="201">
        <v>0</v>
      </c>
      <c r="F37" s="201">
        <v>0</v>
      </c>
      <c r="G37" s="201">
        <v>30.05</v>
      </c>
      <c r="H37" s="201">
        <v>0</v>
      </c>
      <c r="I37" s="201">
        <v>0</v>
      </c>
      <c r="J37" s="201">
        <v>29.84</v>
      </c>
      <c r="K37" s="201">
        <v>236.64</v>
      </c>
      <c r="L37" s="201">
        <v>6.24</v>
      </c>
      <c r="M37" s="201">
        <v>2.34</v>
      </c>
      <c r="N37" s="201">
        <v>1.92</v>
      </c>
      <c r="O37" s="201">
        <v>2.71</v>
      </c>
      <c r="P37" s="201">
        <v>0.89</v>
      </c>
      <c r="Q37" s="201">
        <v>3.84</v>
      </c>
      <c r="R37" s="201">
        <v>8.2100000000000009</v>
      </c>
      <c r="S37" s="201">
        <v>0</v>
      </c>
      <c r="T37" s="201">
        <v>0</v>
      </c>
      <c r="U37" s="201">
        <v>1.85</v>
      </c>
      <c r="V37" s="201">
        <v>2.87</v>
      </c>
      <c r="W37" s="201">
        <v>6.7</v>
      </c>
      <c r="X37" s="201">
        <v>30.63</v>
      </c>
      <c r="Y37" s="201">
        <v>0</v>
      </c>
      <c r="Z37" s="201">
        <v>64.849999999999994</v>
      </c>
      <c r="AA37" s="201">
        <v>14.37</v>
      </c>
      <c r="AB37" s="201">
        <v>0</v>
      </c>
      <c r="AC37" s="201">
        <v>19.79</v>
      </c>
      <c r="AD37" s="201">
        <v>0</v>
      </c>
      <c r="AE37" s="201">
        <v>0</v>
      </c>
      <c r="AF37" s="201">
        <v>0</v>
      </c>
      <c r="AG37" s="201">
        <v>42.04</v>
      </c>
      <c r="AH37" s="201">
        <v>0</v>
      </c>
      <c r="AI37" s="201">
        <v>0</v>
      </c>
      <c r="AJ37" s="201">
        <v>0</v>
      </c>
      <c r="AK37" s="201">
        <v>15.85</v>
      </c>
      <c r="AL37" s="201">
        <v>0</v>
      </c>
      <c r="AM37" s="201">
        <v>93.38</v>
      </c>
      <c r="AN37" s="201">
        <v>124.51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18.22</v>
      </c>
      <c r="E38" s="201">
        <v>0</v>
      </c>
      <c r="F38" s="201">
        <v>0</v>
      </c>
      <c r="G38" s="201">
        <v>30.05</v>
      </c>
      <c r="H38" s="201">
        <v>0</v>
      </c>
      <c r="I38" s="201">
        <v>0</v>
      </c>
      <c r="J38" s="201">
        <v>29.84</v>
      </c>
      <c r="K38" s="201">
        <v>236.64</v>
      </c>
      <c r="L38" s="201">
        <v>6.24</v>
      </c>
      <c r="M38" s="201">
        <v>2.34</v>
      </c>
      <c r="N38" s="201">
        <v>1.92</v>
      </c>
      <c r="O38" s="201">
        <v>2.71</v>
      </c>
      <c r="P38" s="201">
        <v>0.9</v>
      </c>
      <c r="Q38" s="201">
        <v>3.84</v>
      </c>
      <c r="R38" s="201">
        <v>8.2100000000000009</v>
      </c>
      <c r="S38" s="201">
        <v>0</v>
      </c>
      <c r="T38" s="201">
        <v>0</v>
      </c>
      <c r="U38" s="201">
        <v>1.85</v>
      </c>
      <c r="V38" s="201">
        <v>2.87</v>
      </c>
      <c r="W38" s="201">
        <v>6.7</v>
      </c>
      <c r="X38" s="201">
        <v>30.63</v>
      </c>
      <c r="Y38" s="201">
        <v>0</v>
      </c>
      <c r="Z38" s="201">
        <v>64.849999999999994</v>
      </c>
      <c r="AA38" s="201">
        <v>14.37</v>
      </c>
      <c r="AB38" s="201">
        <v>0</v>
      </c>
      <c r="AC38" s="201">
        <v>19.79</v>
      </c>
      <c r="AD38" s="201">
        <v>0</v>
      </c>
      <c r="AE38" s="201">
        <v>0</v>
      </c>
      <c r="AF38" s="201">
        <v>0</v>
      </c>
      <c r="AG38" s="201">
        <v>40.79</v>
      </c>
      <c r="AH38" s="201">
        <v>0</v>
      </c>
      <c r="AI38" s="201">
        <v>0</v>
      </c>
      <c r="AJ38" s="201">
        <v>0</v>
      </c>
      <c r="AK38" s="201">
        <v>15.85</v>
      </c>
      <c r="AL38" s="201">
        <v>0</v>
      </c>
      <c r="AM38" s="201">
        <v>93.38</v>
      </c>
      <c r="AN38" s="201">
        <v>124.51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18.22</v>
      </c>
      <c r="E39" s="201">
        <v>0</v>
      </c>
      <c r="F39" s="201">
        <v>0</v>
      </c>
      <c r="G39" s="201">
        <v>30.05</v>
      </c>
      <c r="H39" s="201">
        <v>0</v>
      </c>
      <c r="I39" s="201">
        <v>0</v>
      </c>
      <c r="J39" s="201">
        <v>29.84</v>
      </c>
      <c r="K39" s="201">
        <v>236.64</v>
      </c>
      <c r="L39" s="201">
        <v>6.24</v>
      </c>
      <c r="M39" s="201">
        <v>2.34</v>
      </c>
      <c r="N39" s="201">
        <v>1.92</v>
      </c>
      <c r="O39" s="201">
        <v>2.71</v>
      </c>
      <c r="P39" s="201">
        <v>0.9</v>
      </c>
      <c r="Q39" s="201">
        <v>3.84</v>
      </c>
      <c r="R39" s="201">
        <v>8.2100000000000009</v>
      </c>
      <c r="S39" s="201">
        <v>0</v>
      </c>
      <c r="T39" s="201">
        <v>0</v>
      </c>
      <c r="U39" s="201">
        <v>1.85</v>
      </c>
      <c r="V39" s="201">
        <v>2.87</v>
      </c>
      <c r="W39" s="201">
        <v>0.52</v>
      </c>
      <c r="X39" s="201">
        <v>2.4</v>
      </c>
      <c r="Y39" s="201">
        <v>0</v>
      </c>
      <c r="Z39" s="201">
        <v>64.849999999999994</v>
      </c>
      <c r="AA39" s="201">
        <v>14.37</v>
      </c>
      <c r="AB39" s="201">
        <v>0</v>
      </c>
      <c r="AC39" s="201">
        <v>19.79</v>
      </c>
      <c r="AD39" s="201">
        <v>0</v>
      </c>
      <c r="AE39" s="201">
        <v>0</v>
      </c>
      <c r="AF39" s="201">
        <v>0</v>
      </c>
      <c r="AG39" s="201">
        <v>40.79</v>
      </c>
      <c r="AH39" s="201">
        <v>0</v>
      </c>
      <c r="AI39" s="201">
        <v>0</v>
      </c>
      <c r="AJ39" s="201">
        <v>0</v>
      </c>
      <c r="AK39" s="201">
        <v>15.85</v>
      </c>
      <c r="AL39" s="201">
        <v>0</v>
      </c>
      <c r="AM39" s="201">
        <v>90.27</v>
      </c>
      <c r="AN39" s="201">
        <v>124.51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18.22</v>
      </c>
      <c r="E40" s="201">
        <v>0</v>
      </c>
      <c r="F40" s="201">
        <v>0</v>
      </c>
      <c r="G40" s="201">
        <v>30.05</v>
      </c>
      <c r="H40" s="201">
        <v>0</v>
      </c>
      <c r="I40" s="201">
        <v>0</v>
      </c>
      <c r="J40" s="201">
        <v>29.84</v>
      </c>
      <c r="K40" s="201">
        <v>236.64</v>
      </c>
      <c r="L40" s="201">
        <v>6.24</v>
      </c>
      <c r="M40" s="201">
        <v>2.34</v>
      </c>
      <c r="N40" s="201">
        <v>1.92</v>
      </c>
      <c r="O40" s="201">
        <v>2.71</v>
      </c>
      <c r="P40" s="201">
        <v>0.9</v>
      </c>
      <c r="Q40" s="201">
        <v>3.84</v>
      </c>
      <c r="R40" s="201">
        <v>8.2100000000000009</v>
      </c>
      <c r="S40" s="201">
        <v>0</v>
      </c>
      <c r="T40" s="201">
        <v>0</v>
      </c>
      <c r="U40" s="201">
        <v>1.85</v>
      </c>
      <c r="V40" s="201">
        <v>2.87</v>
      </c>
      <c r="W40" s="201">
        <v>0.52</v>
      </c>
      <c r="X40" s="201">
        <v>2.4</v>
      </c>
      <c r="Y40" s="201">
        <v>0</v>
      </c>
      <c r="Z40" s="201">
        <v>64.849999999999994</v>
      </c>
      <c r="AA40" s="201">
        <v>14.37</v>
      </c>
      <c r="AB40" s="201">
        <v>0</v>
      </c>
      <c r="AC40" s="201">
        <v>19.79</v>
      </c>
      <c r="AD40" s="201">
        <v>0</v>
      </c>
      <c r="AE40" s="201">
        <v>0</v>
      </c>
      <c r="AF40" s="201">
        <v>0</v>
      </c>
      <c r="AG40" s="201">
        <v>40.79</v>
      </c>
      <c r="AH40" s="201">
        <v>0</v>
      </c>
      <c r="AI40" s="201">
        <v>0</v>
      </c>
      <c r="AJ40" s="201">
        <v>0</v>
      </c>
      <c r="AK40" s="201">
        <v>15.85</v>
      </c>
      <c r="AL40" s="201">
        <v>0</v>
      </c>
      <c r="AM40" s="201">
        <v>90.27</v>
      </c>
      <c r="AN40" s="201">
        <v>124.51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18.22</v>
      </c>
      <c r="E41" s="201">
        <v>0</v>
      </c>
      <c r="F41" s="201">
        <v>0</v>
      </c>
      <c r="G41" s="201">
        <v>30.05</v>
      </c>
      <c r="H41" s="201">
        <v>0</v>
      </c>
      <c r="I41" s="201">
        <v>0</v>
      </c>
      <c r="J41" s="201">
        <v>29.84</v>
      </c>
      <c r="K41" s="201">
        <v>236.64</v>
      </c>
      <c r="L41" s="201">
        <v>6.24</v>
      </c>
      <c r="M41" s="201">
        <v>2.34</v>
      </c>
      <c r="N41" s="201">
        <v>1.92</v>
      </c>
      <c r="O41" s="201">
        <v>2.71</v>
      </c>
      <c r="P41" s="201">
        <v>0.89</v>
      </c>
      <c r="Q41" s="201">
        <v>3.84</v>
      </c>
      <c r="R41" s="201">
        <v>8.2100000000000009</v>
      </c>
      <c r="S41" s="201">
        <v>0</v>
      </c>
      <c r="T41" s="201">
        <v>0</v>
      </c>
      <c r="U41" s="201">
        <v>1.85</v>
      </c>
      <c r="V41" s="201">
        <v>2.87</v>
      </c>
      <c r="W41" s="201">
        <v>0.52</v>
      </c>
      <c r="X41" s="201">
        <v>2.4</v>
      </c>
      <c r="Y41" s="201">
        <v>0</v>
      </c>
      <c r="Z41" s="201">
        <v>64.849999999999994</v>
      </c>
      <c r="AA41" s="201">
        <v>14.37</v>
      </c>
      <c r="AB41" s="201">
        <v>0</v>
      </c>
      <c r="AC41" s="201">
        <v>20.37</v>
      </c>
      <c r="AD41" s="201">
        <v>0</v>
      </c>
      <c r="AE41" s="201">
        <v>0</v>
      </c>
      <c r="AF41" s="201">
        <v>0</v>
      </c>
      <c r="AG41" s="201">
        <v>40.79</v>
      </c>
      <c r="AH41" s="201">
        <v>0</v>
      </c>
      <c r="AI41" s="201">
        <v>0</v>
      </c>
      <c r="AJ41" s="201">
        <v>0</v>
      </c>
      <c r="AK41" s="201">
        <v>15.85</v>
      </c>
      <c r="AL41" s="201">
        <v>0</v>
      </c>
      <c r="AM41" s="201">
        <v>90.27</v>
      </c>
      <c r="AN41" s="201">
        <v>124.51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18.22</v>
      </c>
      <c r="E42" s="201">
        <v>0</v>
      </c>
      <c r="F42" s="201">
        <v>0</v>
      </c>
      <c r="G42" s="201">
        <v>30.05</v>
      </c>
      <c r="H42" s="201">
        <v>0</v>
      </c>
      <c r="I42" s="201">
        <v>0</v>
      </c>
      <c r="J42" s="201">
        <v>29.84</v>
      </c>
      <c r="K42" s="201">
        <v>236.64</v>
      </c>
      <c r="L42" s="201">
        <v>6.24</v>
      </c>
      <c r="M42" s="201">
        <v>2.34</v>
      </c>
      <c r="N42" s="201">
        <v>1.92</v>
      </c>
      <c r="O42" s="201">
        <v>2.71</v>
      </c>
      <c r="P42" s="201">
        <v>0.89</v>
      </c>
      <c r="Q42" s="201">
        <v>3.84</v>
      </c>
      <c r="R42" s="201">
        <v>8.2100000000000009</v>
      </c>
      <c r="S42" s="201">
        <v>0</v>
      </c>
      <c r="T42" s="201">
        <v>0</v>
      </c>
      <c r="U42" s="201">
        <v>1.85</v>
      </c>
      <c r="V42" s="201">
        <v>2.87</v>
      </c>
      <c r="W42" s="201">
        <v>0.52</v>
      </c>
      <c r="X42" s="201">
        <v>2.4</v>
      </c>
      <c r="Y42" s="201">
        <v>0</v>
      </c>
      <c r="Z42" s="201">
        <v>64.849999999999994</v>
      </c>
      <c r="AA42" s="201">
        <v>14.37</v>
      </c>
      <c r="AB42" s="201">
        <v>0</v>
      </c>
      <c r="AC42" s="201">
        <v>20.37</v>
      </c>
      <c r="AD42" s="201">
        <v>0</v>
      </c>
      <c r="AE42" s="201">
        <v>0</v>
      </c>
      <c r="AF42" s="201">
        <v>0</v>
      </c>
      <c r="AG42" s="201">
        <v>40.79</v>
      </c>
      <c r="AH42" s="201">
        <v>0</v>
      </c>
      <c r="AI42" s="201">
        <v>0</v>
      </c>
      <c r="AJ42" s="201">
        <v>0</v>
      </c>
      <c r="AK42" s="201">
        <v>15.85</v>
      </c>
      <c r="AL42" s="201">
        <v>0</v>
      </c>
      <c r="AM42" s="201">
        <v>90.27</v>
      </c>
      <c r="AN42" s="201">
        <v>124.51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18.22</v>
      </c>
      <c r="E43" s="201">
        <v>0</v>
      </c>
      <c r="F43" s="201">
        <v>0</v>
      </c>
      <c r="G43" s="201">
        <v>30.05</v>
      </c>
      <c r="H43" s="201">
        <v>0</v>
      </c>
      <c r="I43" s="201">
        <v>0</v>
      </c>
      <c r="J43" s="201">
        <v>29.84</v>
      </c>
      <c r="K43" s="201">
        <v>236.64</v>
      </c>
      <c r="L43" s="201">
        <v>6.24</v>
      </c>
      <c r="M43" s="201">
        <v>2.34</v>
      </c>
      <c r="N43" s="201">
        <v>1.92</v>
      </c>
      <c r="O43" s="201">
        <v>2.71</v>
      </c>
      <c r="P43" s="201">
        <v>0.89</v>
      </c>
      <c r="Q43" s="201">
        <v>3.84</v>
      </c>
      <c r="R43" s="201">
        <v>8.2100000000000009</v>
      </c>
      <c r="S43" s="201">
        <v>0</v>
      </c>
      <c r="T43" s="201">
        <v>0</v>
      </c>
      <c r="U43" s="201">
        <v>1.85</v>
      </c>
      <c r="V43" s="201">
        <v>2.87</v>
      </c>
      <c r="W43" s="201">
        <v>0.52</v>
      </c>
      <c r="X43" s="201">
        <v>2.4</v>
      </c>
      <c r="Y43" s="201">
        <v>0</v>
      </c>
      <c r="Z43" s="201">
        <v>64.849999999999994</v>
      </c>
      <c r="AA43" s="201">
        <v>14.37</v>
      </c>
      <c r="AB43" s="201">
        <v>0</v>
      </c>
      <c r="AC43" s="201">
        <v>20.37</v>
      </c>
      <c r="AD43" s="201">
        <v>0</v>
      </c>
      <c r="AE43" s="201">
        <v>0</v>
      </c>
      <c r="AF43" s="201">
        <v>0</v>
      </c>
      <c r="AG43" s="201">
        <v>40.79</v>
      </c>
      <c r="AH43" s="201">
        <v>0</v>
      </c>
      <c r="AI43" s="201">
        <v>0</v>
      </c>
      <c r="AJ43" s="201">
        <v>0</v>
      </c>
      <c r="AK43" s="201">
        <v>15.85</v>
      </c>
      <c r="AL43" s="201">
        <v>0</v>
      </c>
      <c r="AM43" s="201">
        <v>90.27</v>
      </c>
      <c r="AN43" s="201">
        <v>124.51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17.989999999999998</v>
      </c>
      <c r="E44" s="201">
        <v>0</v>
      </c>
      <c r="F44" s="201">
        <v>0</v>
      </c>
      <c r="G44" s="201">
        <v>30.05</v>
      </c>
      <c r="H44" s="201">
        <v>0</v>
      </c>
      <c r="I44" s="201">
        <v>0</v>
      </c>
      <c r="J44" s="201">
        <v>29.84</v>
      </c>
      <c r="K44" s="201">
        <v>236.64</v>
      </c>
      <c r="L44" s="201">
        <v>6.24</v>
      </c>
      <c r="M44" s="201">
        <v>2.34</v>
      </c>
      <c r="N44" s="201">
        <v>1.92</v>
      </c>
      <c r="O44" s="201">
        <v>2.71</v>
      </c>
      <c r="P44" s="201">
        <v>0.89</v>
      </c>
      <c r="Q44" s="201">
        <v>3.84</v>
      </c>
      <c r="R44" s="201">
        <v>8.2100000000000009</v>
      </c>
      <c r="S44" s="201">
        <v>0</v>
      </c>
      <c r="T44" s="201">
        <v>0</v>
      </c>
      <c r="U44" s="201">
        <v>1.85</v>
      </c>
      <c r="V44" s="201">
        <v>2.87</v>
      </c>
      <c r="W44" s="201">
        <v>0.52</v>
      </c>
      <c r="X44" s="201">
        <v>2.4</v>
      </c>
      <c r="Y44" s="201">
        <v>0</v>
      </c>
      <c r="Z44" s="201">
        <v>64.849999999999994</v>
      </c>
      <c r="AA44" s="201">
        <v>14.37</v>
      </c>
      <c r="AB44" s="201">
        <v>0</v>
      </c>
      <c r="AC44" s="201">
        <v>20.37</v>
      </c>
      <c r="AD44" s="201">
        <v>0</v>
      </c>
      <c r="AE44" s="201">
        <v>0</v>
      </c>
      <c r="AF44" s="201">
        <v>0</v>
      </c>
      <c r="AG44" s="201">
        <v>40.79</v>
      </c>
      <c r="AH44" s="201">
        <v>0</v>
      </c>
      <c r="AI44" s="201">
        <v>0</v>
      </c>
      <c r="AJ44" s="201">
        <v>0</v>
      </c>
      <c r="AK44" s="201">
        <v>15.85</v>
      </c>
      <c r="AL44" s="201">
        <v>0</v>
      </c>
      <c r="AM44" s="201">
        <v>90.27</v>
      </c>
      <c r="AN44" s="201">
        <v>124.51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17.989999999999998</v>
      </c>
      <c r="E45" s="201">
        <v>0</v>
      </c>
      <c r="F45" s="201">
        <v>0</v>
      </c>
      <c r="G45" s="201">
        <v>30.05</v>
      </c>
      <c r="H45" s="201">
        <v>0</v>
      </c>
      <c r="I45" s="201">
        <v>0</v>
      </c>
      <c r="J45" s="201">
        <v>29.84</v>
      </c>
      <c r="K45" s="201">
        <v>236.64</v>
      </c>
      <c r="L45" s="201">
        <v>6.24</v>
      </c>
      <c r="M45" s="201">
        <v>2.34</v>
      </c>
      <c r="N45" s="201">
        <v>1.92</v>
      </c>
      <c r="O45" s="201">
        <v>2.71</v>
      </c>
      <c r="P45" s="201">
        <v>0.89</v>
      </c>
      <c r="Q45" s="201">
        <v>2.6</v>
      </c>
      <c r="R45" s="201">
        <v>7.62</v>
      </c>
      <c r="S45" s="201">
        <v>0</v>
      </c>
      <c r="T45" s="201">
        <v>0</v>
      </c>
      <c r="U45" s="201">
        <v>1.85</v>
      </c>
      <c r="V45" s="201">
        <v>0.23</v>
      </c>
      <c r="W45" s="201">
        <v>0.52</v>
      </c>
      <c r="X45" s="201">
        <v>2.4</v>
      </c>
      <c r="Y45" s="201">
        <v>0</v>
      </c>
      <c r="Z45" s="201">
        <v>64.849999999999994</v>
      </c>
      <c r="AA45" s="201">
        <v>14.37</v>
      </c>
      <c r="AB45" s="201">
        <v>0</v>
      </c>
      <c r="AC45" s="201">
        <v>20.37</v>
      </c>
      <c r="AD45" s="201">
        <v>0</v>
      </c>
      <c r="AE45" s="201">
        <v>0</v>
      </c>
      <c r="AF45" s="201">
        <v>0</v>
      </c>
      <c r="AG45" s="201">
        <v>40.79</v>
      </c>
      <c r="AH45" s="201">
        <v>0</v>
      </c>
      <c r="AI45" s="201">
        <v>0</v>
      </c>
      <c r="AJ45" s="201">
        <v>0</v>
      </c>
      <c r="AK45" s="201">
        <v>15.85</v>
      </c>
      <c r="AL45" s="201">
        <v>0</v>
      </c>
      <c r="AM45" s="201">
        <v>90.27</v>
      </c>
      <c r="AN45" s="201">
        <v>124.51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17.989999999999998</v>
      </c>
      <c r="E46" s="201">
        <v>0</v>
      </c>
      <c r="F46" s="201">
        <v>0</v>
      </c>
      <c r="G46" s="201">
        <v>30.05</v>
      </c>
      <c r="H46" s="201">
        <v>0</v>
      </c>
      <c r="I46" s="201">
        <v>0</v>
      </c>
      <c r="J46" s="201">
        <v>29.84</v>
      </c>
      <c r="K46" s="201">
        <v>236.64</v>
      </c>
      <c r="L46" s="201">
        <v>6.24</v>
      </c>
      <c r="M46" s="201">
        <v>2.34</v>
      </c>
      <c r="N46" s="201">
        <v>1.92</v>
      </c>
      <c r="O46" s="201">
        <v>2.71</v>
      </c>
      <c r="P46" s="201">
        <v>0.89</v>
      </c>
      <c r="Q46" s="201">
        <v>2.6</v>
      </c>
      <c r="R46" s="201">
        <v>7.62</v>
      </c>
      <c r="S46" s="201">
        <v>0</v>
      </c>
      <c r="T46" s="201">
        <v>0</v>
      </c>
      <c r="U46" s="201">
        <v>1.85</v>
      </c>
      <c r="V46" s="201">
        <v>0.23</v>
      </c>
      <c r="W46" s="201">
        <v>0.52</v>
      </c>
      <c r="X46" s="201">
        <v>2.4</v>
      </c>
      <c r="Y46" s="201">
        <v>0</v>
      </c>
      <c r="Z46" s="201">
        <v>64.849999999999994</v>
      </c>
      <c r="AA46" s="201">
        <v>14.37</v>
      </c>
      <c r="AB46" s="201">
        <v>0</v>
      </c>
      <c r="AC46" s="201">
        <v>20.37</v>
      </c>
      <c r="AD46" s="201">
        <v>0</v>
      </c>
      <c r="AE46" s="201">
        <v>0</v>
      </c>
      <c r="AF46" s="201">
        <v>0</v>
      </c>
      <c r="AG46" s="201">
        <v>40.79</v>
      </c>
      <c r="AH46" s="201">
        <v>0</v>
      </c>
      <c r="AI46" s="201">
        <v>0</v>
      </c>
      <c r="AJ46" s="201">
        <v>0</v>
      </c>
      <c r="AK46" s="201">
        <v>15.85</v>
      </c>
      <c r="AL46" s="201">
        <v>0</v>
      </c>
      <c r="AM46" s="201">
        <v>90.27</v>
      </c>
      <c r="AN46" s="201">
        <v>124.51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17.989999999999998</v>
      </c>
      <c r="E47" s="201">
        <v>0</v>
      </c>
      <c r="F47" s="201">
        <v>0</v>
      </c>
      <c r="G47" s="201">
        <v>30.05</v>
      </c>
      <c r="H47" s="201">
        <v>0</v>
      </c>
      <c r="I47" s="201">
        <v>0</v>
      </c>
      <c r="J47" s="201">
        <v>29.84</v>
      </c>
      <c r="K47" s="201">
        <v>172.49</v>
      </c>
      <c r="L47" s="201">
        <v>6.24</v>
      </c>
      <c r="M47" s="201">
        <v>2.34</v>
      </c>
      <c r="N47" s="201">
        <v>1.92</v>
      </c>
      <c r="O47" s="201">
        <v>2.71</v>
      </c>
      <c r="P47" s="201">
        <v>0.89</v>
      </c>
      <c r="Q47" s="201">
        <v>0.33</v>
      </c>
      <c r="R47" s="201">
        <v>1.9</v>
      </c>
      <c r="S47" s="201">
        <v>0</v>
      </c>
      <c r="T47" s="201">
        <v>0</v>
      </c>
      <c r="U47" s="201">
        <v>1.85</v>
      </c>
      <c r="V47" s="201">
        <v>0.23</v>
      </c>
      <c r="W47" s="201">
        <v>0.52</v>
      </c>
      <c r="X47" s="201">
        <v>2.4</v>
      </c>
      <c r="Y47" s="201">
        <v>0</v>
      </c>
      <c r="Z47" s="201">
        <v>4.01</v>
      </c>
      <c r="AA47" s="201">
        <v>1.41</v>
      </c>
      <c r="AB47" s="201">
        <v>0</v>
      </c>
      <c r="AC47" s="201">
        <v>20.37</v>
      </c>
      <c r="AD47" s="201">
        <v>0</v>
      </c>
      <c r="AE47" s="201">
        <v>0</v>
      </c>
      <c r="AF47" s="201">
        <v>0</v>
      </c>
      <c r="AG47" s="201">
        <v>40.79</v>
      </c>
      <c r="AH47" s="201">
        <v>0</v>
      </c>
      <c r="AI47" s="201">
        <v>0</v>
      </c>
      <c r="AJ47" s="201">
        <v>0</v>
      </c>
      <c r="AK47" s="201">
        <v>15.85</v>
      </c>
      <c r="AL47" s="201">
        <v>0</v>
      </c>
      <c r="AM47" s="201">
        <v>90.27</v>
      </c>
      <c r="AN47" s="201">
        <v>124.51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17.989999999999998</v>
      </c>
      <c r="E48" s="201">
        <v>0</v>
      </c>
      <c r="F48" s="201">
        <v>0</v>
      </c>
      <c r="G48" s="201">
        <v>30.05</v>
      </c>
      <c r="H48" s="201">
        <v>0</v>
      </c>
      <c r="I48" s="201">
        <v>0</v>
      </c>
      <c r="J48" s="201">
        <v>29.84</v>
      </c>
      <c r="K48" s="201">
        <v>124.33</v>
      </c>
      <c r="L48" s="201">
        <v>6.24</v>
      </c>
      <c r="M48" s="201">
        <v>2.34</v>
      </c>
      <c r="N48" s="201">
        <v>1.92</v>
      </c>
      <c r="O48" s="201">
        <v>2.71</v>
      </c>
      <c r="P48" s="201">
        <v>0.89</v>
      </c>
      <c r="Q48" s="201">
        <v>0.33</v>
      </c>
      <c r="R48" s="201">
        <v>0.69</v>
      </c>
      <c r="S48" s="201">
        <v>0</v>
      </c>
      <c r="T48" s="201">
        <v>0</v>
      </c>
      <c r="U48" s="201">
        <v>1.85</v>
      </c>
      <c r="V48" s="201">
        <v>0.23</v>
      </c>
      <c r="W48" s="201">
        <v>0.52</v>
      </c>
      <c r="X48" s="201">
        <v>2.4</v>
      </c>
      <c r="Y48" s="201">
        <v>0</v>
      </c>
      <c r="Z48" s="201">
        <v>4.01</v>
      </c>
      <c r="AA48" s="201">
        <v>1.41</v>
      </c>
      <c r="AB48" s="201">
        <v>0</v>
      </c>
      <c r="AC48" s="201">
        <v>21.19</v>
      </c>
      <c r="AD48" s="201">
        <v>0</v>
      </c>
      <c r="AE48" s="201">
        <v>0</v>
      </c>
      <c r="AF48" s="201">
        <v>0</v>
      </c>
      <c r="AG48" s="201">
        <v>40.79</v>
      </c>
      <c r="AH48" s="201">
        <v>0</v>
      </c>
      <c r="AI48" s="201">
        <v>0</v>
      </c>
      <c r="AJ48" s="201">
        <v>0</v>
      </c>
      <c r="AK48" s="201">
        <v>15.85</v>
      </c>
      <c r="AL48" s="201">
        <v>0</v>
      </c>
      <c r="AM48" s="201">
        <v>90.27</v>
      </c>
      <c r="AN48" s="201">
        <v>124.51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17.989999999999998</v>
      </c>
      <c r="E49" s="201">
        <v>0</v>
      </c>
      <c r="F49" s="201">
        <v>0</v>
      </c>
      <c r="G49" s="201">
        <v>30.05</v>
      </c>
      <c r="H49" s="201">
        <v>0</v>
      </c>
      <c r="I49" s="201">
        <v>0</v>
      </c>
      <c r="J49" s="201">
        <v>29.84</v>
      </c>
      <c r="K49" s="201">
        <v>76.17</v>
      </c>
      <c r="L49" s="201">
        <v>6.2</v>
      </c>
      <c r="M49" s="201">
        <v>-16.920000000000002</v>
      </c>
      <c r="N49" s="201">
        <v>-13.29</v>
      </c>
      <c r="O49" s="201">
        <v>-15.1</v>
      </c>
      <c r="P49" s="201">
        <v>0.89</v>
      </c>
      <c r="Q49" s="201">
        <v>0.33</v>
      </c>
      <c r="R49" s="201">
        <v>0.69</v>
      </c>
      <c r="S49" s="201">
        <v>0</v>
      </c>
      <c r="T49" s="201">
        <v>0</v>
      </c>
      <c r="U49" s="201">
        <v>1.85</v>
      </c>
      <c r="V49" s="201">
        <v>0.23</v>
      </c>
      <c r="W49" s="201">
        <v>0.52</v>
      </c>
      <c r="X49" s="201">
        <v>2.4</v>
      </c>
      <c r="Y49" s="201">
        <v>0</v>
      </c>
      <c r="Z49" s="201">
        <v>4.51</v>
      </c>
      <c r="AA49" s="201">
        <v>1.41</v>
      </c>
      <c r="AB49" s="201">
        <v>0</v>
      </c>
      <c r="AC49" s="201">
        <v>21.19</v>
      </c>
      <c r="AD49" s="201">
        <v>0</v>
      </c>
      <c r="AE49" s="201">
        <v>0</v>
      </c>
      <c r="AF49" s="201">
        <v>0</v>
      </c>
      <c r="AG49" s="201">
        <v>40.79</v>
      </c>
      <c r="AH49" s="201">
        <v>0</v>
      </c>
      <c r="AI49" s="201">
        <v>0</v>
      </c>
      <c r="AJ49" s="201">
        <v>0</v>
      </c>
      <c r="AK49" s="201">
        <v>15.85</v>
      </c>
      <c r="AL49" s="201">
        <v>0</v>
      </c>
      <c r="AM49" s="201">
        <v>90.27</v>
      </c>
      <c r="AN49" s="201">
        <v>124.51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17.989999999999998</v>
      </c>
      <c r="E50" s="201">
        <v>0</v>
      </c>
      <c r="F50" s="201">
        <v>0</v>
      </c>
      <c r="G50" s="201">
        <v>30.05</v>
      </c>
      <c r="H50" s="201">
        <v>0</v>
      </c>
      <c r="I50" s="201">
        <v>0</v>
      </c>
      <c r="J50" s="201">
        <v>29.84</v>
      </c>
      <c r="K50" s="201">
        <v>76.17</v>
      </c>
      <c r="L50" s="201">
        <v>6.2</v>
      </c>
      <c r="M50" s="201">
        <v>-16.920000000000002</v>
      </c>
      <c r="N50" s="201">
        <v>-13.03</v>
      </c>
      <c r="O50" s="201">
        <v>-14.79</v>
      </c>
      <c r="P50" s="201">
        <v>0.89</v>
      </c>
      <c r="Q50" s="201">
        <v>0.33</v>
      </c>
      <c r="R50" s="201">
        <v>0.69</v>
      </c>
      <c r="S50" s="201">
        <v>0</v>
      </c>
      <c r="T50" s="201">
        <v>0</v>
      </c>
      <c r="U50" s="201">
        <v>1.85</v>
      </c>
      <c r="V50" s="201">
        <v>0.23</v>
      </c>
      <c r="W50" s="201">
        <v>0.52</v>
      </c>
      <c r="X50" s="201">
        <v>2.4</v>
      </c>
      <c r="Y50" s="201">
        <v>0</v>
      </c>
      <c r="Z50" s="201">
        <v>4.51</v>
      </c>
      <c r="AA50" s="201">
        <v>1.41</v>
      </c>
      <c r="AB50" s="201">
        <v>0</v>
      </c>
      <c r="AC50" s="201">
        <v>21.19</v>
      </c>
      <c r="AD50" s="201">
        <v>0</v>
      </c>
      <c r="AE50" s="201">
        <v>0</v>
      </c>
      <c r="AF50" s="201">
        <v>0</v>
      </c>
      <c r="AG50" s="201">
        <v>40.79</v>
      </c>
      <c r="AH50" s="201">
        <v>0</v>
      </c>
      <c r="AI50" s="201">
        <v>0</v>
      </c>
      <c r="AJ50" s="201">
        <v>0</v>
      </c>
      <c r="AK50" s="201">
        <v>15.85</v>
      </c>
      <c r="AL50" s="201">
        <v>0</v>
      </c>
      <c r="AM50" s="201">
        <v>90.27</v>
      </c>
      <c r="AN50" s="201">
        <v>124.51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17.760000000000002</v>
      </c>
      <c r="E51" s="201">
        <v>0</v>
      </c>
      <c r="F51" s="201">
        <v>0</v>
      </c>
      <c r="G51" s="201">
        <v>29.96</v>
      </c>
      <c r="H51" s="201">
        <v>0</v>
      </c>
      <c r="I51" s="201">
        <v>0</v>
      </c>
      <c r="J51" s="201">
        <v>29.84</v>
      </c>
      <c r="K51" s="201">
        <v>18.760000000000002</v>
      </c>
      <c r="L51" s="201">
        <v>0.3</v>
      </c>
      <c r="M51" s="201">
        <v>-82.52</v>
      </c>
      <c r="N51" s="201">
        <v>-13.23</v>
      </c>
      <c r="O51" s="201">
        <v>-14.96</v>
      </c>
      <c r="P51" s="201">
        <v>0.89</v>
      </c>
      <c r="Q51" s="201">
        <v>0.33</v>
      </c>
      <c r="R51" s="201">
        <v>0.69</v>
      </c>
      <c r="S51" s="201">
        <v>0</v>
      </c>
      <c r="T51" s="201">
        <v>0</v>
      </c>
      <c r="U51" s="201">
        <v>1.85</v>
      </c>
      <c r="V51" s="201">
        <v>0.23</v>
      </c>
      <c r="W51" s="201">
        <v>0.52</v>
      </c>
      <c r="X51" s="201">
        <v>2.4</v>
      </c>
      <c r="Y51" s="201">
        <v>0</v>
      </c>
      <c r="Z51" s="201">
        <v>4.51</v>
      </c>
      <c r="AA51" s="201">
        <v>1.46</v>
      </c>
      <c r="AB51" s="201">
        <v>0</v>
      </c>
      <c r="AC51" s="201">
        <v>21.19</v>
      </c>
      <c r="AD51" s="201">
        <v>0</v>
      </c>
      <c r="AE51" s="201">
        <v>0</v>
      </c>
      <c r="AF51" s="201">
        <v>0</v>
      </c>
      <c r="AG51" s="201">
        <v>40.79</v>
      </c>
      <c r="AH51" s="201">
        <v>0</v>
      </c>
      <c r="AI51" s="201">
        <v>0</v>
      </c>
      <c r="AJ51" s="201">
        <v>0</v>
      </c>
      <c r="AK51" s="201">
        <v>15.85</v>
      </c>
      <c r="AL51" s="201">
        <v>0</v>
      </c>
      <c r="AM51" s="201">
        <v>90.27</v>
      </c>
      <c r="AN51" s="201">
        <v>124.51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17.760000000000002</v>
      </c>
      <c r="E52" s="201">
        <v>0</v>
      </c>
      <c r="F52" s="201">
        <v>0</v>
      </c>
      <c r="G52" s="201">
        <v>29.96</v>
      </c>
      <c r="H52" s="201">
        <v>0</v>
      </c>
      <c r="I52" s="201">
        <v>0</v>
      </c>
      <c r="J52" s="201">
        <v>29.84</v>
      </c>
      <c r="K52" s="201">
        <v>18.760000000000002</v>
      </c>
      <c r="L52" s="201">
        <v>0.3</v>
      </c>
      <c r="M52" s="201">
        <v>-82.52</v>
      </c>
      <c r="N52" s="201">
        <v>-13.24</v>
      </c>
      <c r="O52" s="201">
        <v>-14.97</v>
      </c>
      <c r="P52" s="201">
        <v>0.89</v>
      </c>
      <c r="Q52" s="201">
        <v>0.33</v>
      </c>
      <c r="R52" s="201">
        <v>0.69</v>
      </c>
      <c r="S52" s="201">
        <v>0</v>
      </c>
      <c r="T52" s="201">
        <v>0</v>
      </c>
      <c r="U52" s="201">
        <v>1.85</v>
      </c>
      <c r="V52" s="201">
        <v>0.23</v>
      </c>
      <c r="W52" s="201">
        <v>0.52</v>
      </c>
      <c r="X52" s="201">
        <v>2.4</v>
      </c>
      <c r="Y52" s="201">
        <v>0</v>
      </c>
      <c r="Z52" s="201">
        <v>4.51</v>
      </c>
      <c r="AA52" s="201">
        <v>1.46</v>
      </c>
      <c r="AB52" s="201">
        <v>0</v>
      </c>
      <c r="AC52" s="201">
        <v>21.19</v>
      </c>
      <c r="AD52" s="201">
        <v>0</v>
      </c>
      <c r="AE52" s="201">
        <v>0</v>
      </c>
      <c r="AF52" s="201">
        <v>0</v>
      </c>
      <c r="AG52" s="201">
        <v>40.79</v>
      </c>
      <c r="AH52" s="201">
        <v>0</v>
      </c>
      <c r="AI52" s="201">
        <v>0</v>
      </c>
      <c r="AJ52" s="201">
        <v>0</v>
      </c>
      <c r="AK52" s="201">
        <v>15.85</v>
      </c>
      <c r="AL52" s="201">
        <v>0</v>
      </c>
      <c r="AM52" s="201">
        <v>90.27</v>
      </c>
      <c r="AN52" s="201">
        <v>124.51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17.760000000000002</v>
      </c>
      <c r="E53" s="201">
        <v>0</v>
      </c>
      <c r="F53" s="201">
        <v>0</v>
      </c>
      <c r="G53" s="201">
        <v>29.96</v>
      </c>
      <c r="H53" s="201">
        <v>0</v>
      </c>
      <c r="I53" s="201">
        <v>0</v>
      </c>
      <c r="J53" s="201">
        <v>29.84</v>
      </c>
      <c r="K53" s="201">
        <v>18.760000000000002</v>
      </c>
      <c r="L53" s="201">
        <v>0.3</v>
      </c>
      <c r="M53" s="201">
        <v>-82.52</v>
      </c>
      <c r="N53" s="201">
        <v>-13.24</v>
      </c>
      <c r="O53" s="201">
        <v>-14.98</v>
      </c>
      <c r="P53" s="201">
        <v>0.89</v>
      </c>
      <c r="Q53" s="201">
        <v>0.33</v>
      </c>
      <c r="R53" s="201">
        <v>0.69</v>
      </c>
      <c r="S53" s="201">
        <v>0</v>
      </c>
      <c r="T53" s="201">
        <v>0</v>
      </c>
      <c r="U53" s="201">
        <v>1.85</v>
      </c>
      <c r="V53" s="201">
        <v>0.23</v>
      </c>
      <c r="W53" s="201">
        <v>0.52</v>
      </c>
      <c r="X53" s="201">
        <v>2.4</v>
      </c>
      <c r="Y53" s="201">
        <v>0</v>
      </c>
      <c r="Z53" s="201">
        <v>4.51</v>
      </c>
      <c r="AA53" s="201">
        <v>1.46</v>
      </c>
      <c r="AB53" s="201">
        <v>0</v>
      </c>
      <c r="AC53" s="201">
        <v>21.19</v>
      </c>
      <c r="AD53" s="201">
        <v>0</v>
      </c>
      <c r="AE53" s="201">
        <v>0</v>
      </c>
      <c r="AF53" s="201">
        <v>0</v>
      </c>
      <c r="AG53" s="201">
        <v>40.79</v>
      </c>
      <c r="AH53" s="201">
        <v>0</v>
      </c>
      <c r="AI53" s="201">
        <v>0</v>
      </c>
      <c r="AJ53" s="201">
        <v>0</v>
      </c>
      <c r="AK53" s="201">
        <v>15.85</v>
      </c>
      <c r="AL53" s="201">
        <v>0</v>
      </c>
      <c r="AM53" s="201">
        <v>90.27</v>
      </c>
      <c r="AN53" s="201">
        <v>124.51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17.760000000000002</v>
      </c>
      <c r="E54" s="201">
        <v>0</v>
      </c>
      <c r="F54" s="201">
        <v>0</v>
      </c>
      <c r="G54" s="201">
        <v>29.96</v>
      </c>
      <c r="H54" s="201">
        <v>0</v>
      </c>
      <c r="I54" s="201">
        <v>0</v>
      </c>
      <c r="J54" s="201">
        <v>29.84</v>
      </c>
      <c r="K54" s="201">
        <v>18.760000000000002</v>
      </c>
      <c r="L54" s="201">
        <v>0.3</v>
      </c>
      <c r="M54" s="201">
        <v>-82.4</v>
      </c>
      <c r="N54" s="201">
        <v>-13.13</v>
      </c>
      <c r="O54" s="201">
        <v>-14.85</v>
      </c>
      <c r="P54" s="201">
        <v>0.89</v>
      </c>
      <c r="Q54" s="201">
        <v>0.33</v>
      </c>
      <c r="R54" s="201">
        <v>0.69</v>
      </c>
      <c r="S54" s="201">
        <v>0</v>
      </c>
      <c r="T54" s="201">
        <v>0</v>
      </c>
      <c r="U54" s="201">
        <v>1.85</v>
      </c>
      <c r="V54" s="201">
        <v>0.23</v>
      </c>
      <c r="W54" s="201">
        <v>0.52</v>
      </c>
      <c r="X54" s="201">
        <v>2.4</v>
      </c>
      <c r="Y54" s="201">
        <v>0</v>
      </c>
      <c r="Z54" s="201">
        <v>4.51</v>
      </c>
      <c r="AA54" s="201">
        <v>1.46</v>
      </c>
      <c r="AB54" s="201">
        <v>0</v>
      </c>
      <c r="AC54" s="201">
        <v>21.19</v>
      </c>
      <c r="AD54" s="201">
        <v>0</v>
      </c>
      <c r="AE54" s="201">
        <v>0</v>
      </c>
      <c r="AF54" s="201">
        <v>0</v>
      </c>
      <c r="AG54" s="201">
        <v>40.79</v>
      </c>
      <c r="AH54" s="201">
        <v>0</v>
      </c>
      <c r="AI54" s="201">
        <v>0</v>
      </c>
      <c r="AJ54" s="201">
        <v>0</v>
      </c>
      <c r="AK54" s="201">
        <v>15.85</v>
      </c>
      <c r="AL54" s="201">
        <v>0</v>
      </c>
      <c r="AM54" s="201">
        <v>90.27</v>
      </c>
      <c r="AN54" s="201">
        <v>124.51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17.760000000000002</v>
      </c>
      <c r="E55" s="201">
        <v>0</v>
      </c>
      <c r="F55" s="201">
        <v>0</v>
      </c>
      <c r="G55" s="201">
        <v>29.96</v>
      </c>
      <c r="H55" s="201">
        <v>0</v>
      </c>
      <c r="I55" s="201">
        <v>0</v>
      </c>
      <c r="J55" s="201">
        <v>29.84</v>
      </c>
      <c r="K55" s="201">
        <v>18.760000000000002</v>
      </c>
      <c r="L55" s="201">
        <v>0.3</v>
      </c>
      <c r="M55" s="201">
        <v>-66.89</v>
      </c>
      <c r="N55" s="201">
        <v>0.64</v>
      </c>
      <c r="O55" s="201">
        <v>1.31</v>
      </c>
      <c r="P55" s="201">
        <v>0.89</v>
      </c>
      <c r="Q55" s="201">
        <v>0.33</v>
      </c>
      <c r="R55" s="201">
        <v>0.69</v>
      </c>
      <c r="S55" s="201">
        <v>0</v>
      </c>
      <c r="T55" s="201">
        <v>0</v>
      </c>
      <c r="U55" s="201">
        <v>1.85</v>
      </c>
      <c r="V55" s="201">
        <v>0.23</v>
      </c>
      <c r="W55" s="201">
        <v>0.52</v>
      </c>
      <c r="X55" s="201">
        <v>2.4</v>
      </c>
      <c r="Y55" s="201">
        <v>0</v>
      </c>
      <c r="Z55" s="201">
        <v>4.51</v>
      </c>
      <c r="AA55" s="201">
        <v>1.46</v>
      </c>
      <c r="AB55" s="201">
        <v>0</v>
      </c>
      <c r="AC55" s="201">
        <v>21.19</v>
      </c>
      <c r="AD55" s="201">
        <v>0</v>
      </c>
      <c r="AE55" s="201">
        <v>0</v>
      </c>
      <c r="AF55" s="201">
        <v>0</v>
      </c>
      <c r="AG55" s="201">
        <v>40.79</v>
      </c>
      <c r="AH55" s="201">
        <v>0</v>
      </c>
      <c r="AI55" s="201">
        <v>0</v>
      </c>
      <c r="AJ55" s="201">
        <v>0</v>
      </c>
      <c r="AK55" s="201">
        <v>15.85</v>
      </c>
      <c r="AL55" s="201">
        <v>0</v>
      </c>
      <c r="AM55" s="201">
        <v>90.27</v>
      </c>
      <c r="AN55" s="201">
        <v>124.51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17.760000000000002</v>
      </c>
      <c r="E56" s="201">
        <v>0</v>
      </c>
      <c r="F56" s="201">
        <v>0</v>
      </c>
      <c r="G56" s="201">
        <v>29.96</v>
      </c>
      <c r="H56" s="201">
        <v>0</v>
      </c>
      <c r="I56" s="201">
        <v>0</v>
      </c>
      <c r="J56" s="201">
        <v>29.84</v>
      </c>
      <c r="K56" s="201">
        <v>18.760000000000002</v>
      </c>
      <c r="L56" s="201">
        <v>0.3</v>
      </c>
      <c r="M56" s="201">
        <v>-66.709999999999994</v>
      </c>
      <c r="N56" s="201">
        <v>0.81</v>
      </c>
      <c r="O56" s="201">
        <v>1.49</v>
      </c>
      <c r="P56" s="201">
        <v>0.89</v>
      </c>
      <c r="Q56" s="201">
        <v>0.33</v>
      </c>
      <c r="R56" s="201">
        <v>0.69</v>
      </c>
      <c r="S56" s="201">
        <v>0</v>
      </c>
      <c r="T56" s="201">
        <v>0</v>
      </c>
      <c r="U56" s="201">
        <v>1.85</v>
      </c>
      <c r="V56" s="201">
        <v>0.23</v>
      </c>
      <c r="W56" s="201">
        <v>0.52</v>
      </c>
      <c r="X56" s="201">
        <v>2.4</v>
      </c>
      <c r="Y56" s="201">
        <v>0</v>
      </c>
      <c r="Z56" s="201">
        <v>4.51</v>
      </c>
      <c r="AA56" s="201">
        <v>1.46</v>
      </c>
      <c r="AB56" s="201">
        <v>0</v>
      </c>
      <c r="AC56" s="201">
        <v>21.19</v>
      </c>
      <c r="AD56" s="201">
        <v>0</v>
      </c>
      <c r="AE56" s="201">
        <v>0</v>
      </c>
      <c r="AF56" s="201">
        <v>0</v>
      </c>
      <c r="AG56" s="201">
        <v>39.49</v>
      </c>
      <c r="AH56" s="201">
        <v>0</v>
      </c>
      <c r="AI56" s="201">
        <v>0</v>
      </c>
      <c r="AJ56" s="201">
        <v>0</v>
      </c>
      <c r="AK56" s="201">
        <v>15.85</v>
      </c>
      <c r="AL56" s="201">
        <v>0</v>
      </c>
      <c r="AM56" s="201">
        <v>90.27</v>
      </c>
      <c r="AN56" s="201">
        <v>124.51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17.760000000000002</v>
      </c>
      <c r="E57" s="201">
        <v>0</v>
      </c>
      <c r="F57" s="201">
        <v>0</v>
      </c>
      <c r="G57" s="201">
        <v>29.96</v>
      </c>
      <c r="H57" s="201">
        <v>0</v>
      </c>
      <c r="I57" s="201">
        <v>0</v>
      </c>
      <c r="J57" s="201">
        <v>29.84</v>
      </c>
      <c r="K57" s="201">
        <v>18.760000000000002</v>
      </c>
      <c r="L57" s="201">
        <v>0.35</v>
      </c>
      <c r="M57" s="201">
        <v>0.96</v>
      </c>
      <c r="N57" s="201">
        <v>0.97</v>
      </c>
      <c r="O57" s="201">
        <v>1.66</v>
      </c>
      <c r="P57" s="201">
        <v>0.89</v>
      </c>
      <c r="Q57" s="201">
        <v>0.33</v>
      </c>
      <c r="R57" s="201">
        <v>0.69</v>
      </c>
      <c r="S57" s="201">
        <v>0</v>
      </c>
      <c r="T57" s="201">
        <v>0</v>
      </c>
      <c r="U57" s="201">
        <v>1.85</v>
      </c>
      <c r="V57" s="201">
        <v>0.23</v>
      </c>
      <c r="W57" s="201">
        <v>0.52</v>
      </c>
      <c r="X57" s="201">
        <v>2.4</v>
      </c>
      <c r="Y57" s="201">
        <v>0</v>
      </c>
      <c r="Z57" s="201">
        <v>4.51</v>
      </c>
      <c r="AA57" s="201">
        <v>1.46</v>
      </c>
      <c r="AB57" s="201">
        <v>0</v>
      </c>
      <c r="AC57" s="201">
        <v>21.19</v>
      </c>
      <c r="AD57" s="201">
        <v>0</v>
      </c>
      <c r="AE57" s="201">
        <v>0</v>
      </c>
      <c r="AF57" s="201">
        <v>0</v>
      </c>
      <c r="AG57" s="201">
        <v>39.49</v>
      </c>
      <c r="AH57" s="201">
        <v>0</v>
      </c>
      <c r="AI57" s="201">
        <v>0</v>
      </c>
      <c r="AJ57" s="201">
        <v>0</v>
      </c>
      <c r="AK57" s="201">
        <v>15.85</v>
      </c>
      <c r="AL57" s="201">
        <v>0</v>
      </c>
      <c r="AM57" s="201">
        <v>90.27</v>
      </c>
      <c r="AN57" s="201">
        <v>124.51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17.760000000000002</v>
      </c>
      <c r="E58" s="201">
        <v>0</v>
      </c>
      <c r="F58" s="201">
        <v>0</v>
      </c>
      <c r="G58" s="201">
        <v>29.96</v>
      </c>
      <c r="H58" s="201">
        <v>0</v>
      </c>
      <c r="I58" s="201">
        <v>0</v>
      </c>
      <c r="J58" s="201">
        <v>29.84</v>
      </c>
      <c r="K58" s="201">
        <v>18.760000000000002</v>
      </c>
      <c r="L58" s="201">
        <v>0.35</v>
      </c>
      <c r="M58" s="201">
        <v>1.01</v>
      </c>
      <c r="N58" s="201">
        <v>1.01</v>
      </c>
      <c r="O58" s="201">
        <v>1.7</v>
      </c>
      <c r="P58" s="201">
        <v>0.89</v>
      </c>
      <c r="Q58" s="201">
        <v>0.33</v>
      </c>
      <c r="R58" s="201">
        <v>0.69</v>
      </c>
      <c r="S58" s="201">
        <v>0</v>
      </c>
      <c r="T58" s="201">
        <v>0</v>
      </c>
      <c r="U58" s="201">
        <v>1.85</v>
      </c>
      <c r="V58" s="201">
        <v>0.23</v>
      </c>
      <c r="W58" s="201">
        <v>0.52</v>
      </c>
      <c r="X58" s="201">
        <v>2.4</v>
      </c>
      <c r="Y58" s="201">
        <v>0</v>
      </c>
      <c r="Z58" s="201">
        <v>4.51</v>
      </c>
      <c r="AA58" s="201">
        <v>1.46</v>
      </c>
      <c r="AB58" s="201">
        <v>0</v>
      </c>
      <c r="AC58" s="201">
        <v>21.19</v>
      </c>
      <c r="AD58" s="201">
        <v>0</v>
      </c>
      <c r="AE58" s="201">
        <v>0</v>
      </c>
      <c r="AF58" s="201">
        <v>0</v>
      </c>
      <c r="AG58" s="201">
        <v>39.49</v>
      </c>
      <c r="AH58" s="201">
        <v>0</v>
      </c>
      <c r="AI58" s="201">
        <v>0</v>
      </c>
      <c r="AJ58" s="201">
        <v>0</v>
      </c>
      <c r="AK58" s="201">
        <v>15.85</v>
      </c>
      <c r="AL58" s="201">
        <v>0</v>
      </c>
      <c r="AM58" s="201">
        <v>90.27</v>
      </c>
      <c r="AN58" s="201">
        <v>124.51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17.760000000000002</v>
      </c>
      <c r="E59" s="201">
        <v>0</v>
      </c>
      <c r="F59" s="201">
        <v>0</v>
      </c>
      <c r="G59" s="201">
        <v>29.96</v>
      </c>
      <c r="H59" s="201">
        <v>0</v>
      </c>
      <c r="I59" s="201">
        <v>0</v>
      </c>
      <c r="J59" s="201">
        <v>29.84</v>
      </c>
      <c r="K59" s="201">
        <v>18.760000000000002</v>
      </c>
      <c r="L59" s="201">
        <v>3.65</v>
      </c>
      <c r="M59" s="201">
        <v>0.24</v>
      </c>
      <c r="N59" s="201">
        <v>0.24</v>
      </c>
      <c r="O59" s="201">
        <v>0.93</v>
      </c>
      <c r="P59" s="201">
        <v>0.89</v>
      </c>
      <c r="Q59" s="201">
        <v>0.33</v>
      </c>
      <c r="R59" s="201">
        <v>0.69</v>
      </c>
      <c r="S59" s="201">
        <v>0</v>
      </c>
      <c r="T59" s="201">
        <v>0</v>
      </c>
      <c r="U59" s="201">
        <v>1.85</v>
      </c>
      <c r="V59" s="201">
        <v>0.23</v>
      </c>
      <c r="W59" s="201">
        <v>0.52</v>
      </c>
      <c r="X59" s="201">
        <v>2.4</v>
      </c>
      <c r="Y59" s="201">
        <v>0</v>
      </c>
      <c r="Z59" s="201">
        <v>4.51</v>
      </c>
      <c r="AA59" s="201">
        <v>1.46</v>
      </c>
      <c r="AB59" s="201">
        <v>0</v>
      </c>
      <c r="AC59" s="201">
        <v>20.37</v>
      </c>
      <c r="AD59" s="201">
        <v>0</v>
      </c>
      <c r="AE59" s="201">
        <v>0</v>
      </c>
      <c r="AF59" s="201">
        <v>0</v>
      </c>
      <c r="AG59" s="201">
        <v>39.49</v>
      </c>
      <c r="AH59" s="201">
        <v>0</v>
      </c>
      <c r="AI59" s="201">
        <v>0</v>
      </c>
      <c r="AJ59" s="201">
        <v>0</v>
      </c>
      <c r="AK59" s="201">
        <v>15.85</v>
      </c>
      <c r="AL59" s="201">
        <v>0</v>
      </c>
      <c r="AM59" s="201">
        <v>90.27</v>
      </c>
      <c r="AN59" s="201">
        <v>124.51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17.760000000000002</v>
      </c>
      <c r="E60" s="201">
        <v>0</v>
      </c>
      <c r="F60" s="201">
        <v>0</v>
      </c>
      <c r="G60" s="201">
        <v>29.96</v>
      </c>
      <c r="H60" s="201">
        <v>0</v>
      </c>
      <c r="I60" s="201">
        <v>0</v>
      </c>
      <c r="J60" s="201">
        <v>29.84</v>
      </c>
      <c r="K60" s="201">
        <v>18.760000000000002</v>
      </c>
      <c r="L60" s="201">
        <v>1.94</v>
      </c>
      <c r="M60" s="201">
        <v>0.34</v>
      </c>
      <c r="N60" s="201">
        <v>0.34</v>
      </c>
      <c r="O60" s="201">
        <v>1.03</v>
      </c>
      <c r="P60" s="201">
        <v>0.89</v>
      </c>
      <c r="Q60" s="201">
        <v>0.33</v>
      </c>
      <c r="R60" s="201">
        <v>0.68</v>
      </c>
      <c r="S60" s="201">
        <v>0</v>
      </c>
      <c r="T60" s="201">
        <v>0</v>
      </c>
      <c r="U60" s="201">
        <v>1.85</v>
      </c>
      <c r="V60" s="201">
        <v>0.23</v>
      </c>
      <c r="W60" s="201">
        <v>0.52</v>
      </c>
      <c r="X60" s="201">
        <v>2.4</v>
      </c>
      <c r="Y60" s="201">
        <v>0</v>
      </c>
      <c r="Z60" s="201">
        <v>4.51</v>
      </c>
      <c r="AA60" s="201">
        <v>1.46</v>
      </c>
      <c r="AB60" s="201">
        <v>0</v>
      </c>
      <c r="AC60" s="201">
        <v>20.37</v>
      </c>
      <c r="AD60" s="201">
        <v>0</v>
      </c>
      <c r="AE60" s="201">
        <v>0</v>
      </c>
      <c r="AF60" s="201">
        <v>0</v>
      </c>
      <c r="AG60" s="201">
        <v>38.92</v>
      </c>
      <c r="AH60" s="201">
        <v>0</v>
      </c>
      <c r="AI60" s="201">
        <v>0</v>
      </c>
      <c r="AJ60" s="201">
        <v>0</v>
      </c>
      <c r="AK60" s="201">
        <v>15.85</v>
      </c>
      <c r="AL60" s="201">
        <v>0</v>
      </c>
      <c r="AM60" s="201">
        <v>90.27</v>
      </c>
      <c r="AN60" s="201">
        <v>124.51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17.760000000000002</v>
      </c>
      <c r="E61" s="201">
        <v>0</v>
      </c>
      <c r="F61" s="201">
        <v>0</v>
      </c>
      <c r="G61" s="201">
        <v>29.96</v>
      </c>
      <c r="H61" s="201">
        <v>0</v>
      </c>
      <c r="I61" s="201">
        <v>0</v>
      </c>
      <c r="J61" s="201">
        <v>29.84</v>
      </c>
      <c r="K61" s="201">
        <v>18.760000000000002</v>
      </c>
      <c r="L61" s="201">
        <v>0.35</v>
      </c>
      <c r="M61" s="201">
        <v>0.46</v>
      </c>
      <c r="N61" s="201">
        <v>0.45</v>
      </c>
      <c r="O61" s="201">
        <v>1.1499999999999999</v>
      </c>
      <c r="P61" s="201">
        <v>0.89</v>
      </c>
      <c r="Q61" s="201">
        <v>0.33</v>
      </c>
      <c r="R61" s="201">
        <v>0.68</v>
      </c>
      <c r="S61" s="201">
        <v>0</v>
      </c>
      <c r="T61" s="201">
        <v>0</v>
      </c>
      <c r="U61" s="201">
        <v>1.85</v>
      </c>
      <c r="V61" s="201">
        <v>0.23</v>
      </c>
      <c r="W61" s="201">
        <v>0.52</v>
      </c>
      <c r="X61" s="201">
        <v>2.4</v>
      </c>
      <c r="Y61" s="201">
        <v>0</v>
      </c>
      <c r="Z61" s="201">
        <v>4.51</v>
      </c>
      <c r="AA61" s="201">
        <v>1.46</v>
      </c>
      <c r="AB61" s="201">
        <v>0</v>
      </c>
      <c r="AC61" s="201">
        <v>20.37</v>
      </c>
      <c r="AD61" s="201">
        <v>0</v>
      </c>
      <c r="AE61" s="201">
        <v>0</v>
      </c>
      <c r="AF61" s="201">
        <v>0</v>
      </c>
      <c r="AG61" s="201">
        <v>38.92</v>
      </c>
      <c r="AH61" s="201">
        <v>0</v>
      </c>
      <c r="AI61" s="201">
        <v>0</v>
      </c>
      <c r="AJ61" s="201">
        <v>0</v>
      </c>
      <c r="AK61" s="201">
        <v>15.85</v>
      </c>
      <c r="AL61" s="201">
        <v>0</v>
      </c>
      <c r="AM61" s="201">
        <v>90.27</v>
      </c>
      <c r="AN61" s="201">
        <v>124.51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17.760000000000002</v>
      </c>
      <c r="E62" s="201">
        <v>0</v>
      </c>
      <c r="F62" s="201">
        <v>0</v>
      </c>
      <c r="G62" s="201">
        <v>29.96</v>
      </c>
      <c r="H62" s="201">
        <v>0</v>
      </c>
      <c r="I62" s="201">
        <v>0</v>
      </c>
      <c r="J62" s="201">
        <v>29.84</v>
      </c>
      <c r="K62" s="201">
        <v>18.760000000000002</v>
      </c>
      <c r="L62" s="201">
        <v>0.35</v>
      </c>
      <c r="M62" s="201">
        <v>0.56999999999999995</v>
      </c>
      <c r="N62" s="201">
        <v>0.56999999999999995</v>
      </c>
      <c r="O62" s="201">
        <v>1.27</v>
      </c>
      <c r="P62" s="201">
        <v>0.89</v>
      </c>
      <c r="Q62" s="201">
        <v>0.33</v>
      </c>
      <c r="R62" s="201">
        <v>0.68</v>
      </c>
      <c r="S62" s="201">
        <v>0</v>
      </c>
      <c r="T62" s="201">
        <v>0</v>
      </c>
      <c r="U62" s="201">
        <v>1.85</v>
      </c>
      <c r="V62" s="201">
        <v>0.23</v>
      </c>
      <c r="W62" s="201">
        <v>0.52</v>
      </c>
      <c r="X62" s="201">
        <v>2.4</v>
      </c>
      <c r="Y62" s="201">
        <v>0</v>
      </c>
      <c r="Z62" s="201">
        <v>4.51</v>
      </c>
      <c r="AA62" s="201">
        <v>1.46</v>
      </c>
      <c r="AB62" s="201">
        <v>0</v>
      </c>
      <c r="AC62" s="201">
        <v>20.37</v>
      </c>
      <c r="AD62" s="201">
        <v>0</v>
      </c>
      <c r="AE62" s="201">
        <v>0</v>
      </c>
      <c r="AF62" s="201">
        <v>0</v>
      </c>
      <c r="AG62" s="201">
        <v>38.92</v>
      </c>
      <c r="AH62" s="201">
        <v>0</v>
      </c>
      <c r="AI62" s="201">
        <v>0</v>
      </c>
      <c r="AJ62" s="201">
        <v>0</v>
      </c>
      <c r="AK62" s="201">
        <v>15.85</v>
      </c>
      <c r="AL62" s="201">
        <v>0</v>
      </c>
      <c r="AM62" s="201">
        <v>90.27</v>
      </c>
      <c r="AN62" s="201">
        <v>124.51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17.760000000000002</v>
      </c>
      <c r="E63" s="201">
        <v>0</v>
      </c>
      <c r="F63" s="201">
        <v>0</v>
      </c>
      <c r="G63" s="201">
        <v>29.96</v>
      </c>
      <c r="H63" s="201">
        <v>0</v>
      </c>
      <c r="I63" s="201">
        <v>0</v>
      </c>
      <c r="J63" s="201">
        <v>29.84</v>
      </c>
      <c r="K63" s="201">
        <v>18.760000000000002</v>
      </c>
      <c r="L63" s="201">
        <v>0.35</v>
      </c>
      <c r="M63" s="201">
        <v>1.0900000000000001</v>
      </c>
      <c r="N63" s="201">
        <v>1.92</v>
      </c>
      <c r="O63" s="201">
        <v>2.71</v>
      </c>
      <c r="P63" s="201">
        <v>0.89</v>
      </c>
      <c r="Q63" s="201">
        <v>0.33</v>
      </c>
      <c r="R63" s="201">
        <v>0.68</v>
      </c>
      <c r="S63" s="201">
        <v>0</v>
      </c>
      <c r="T63" s="201">
        <v>0</v>
      </c>
      <c r="U63" s="201">
        <v>1.85</v>
      </c>
      <c r="V63" s="201">
        <v>0.23</v>
      </c>
      <c r="W63" s="201">
        <v>0.52</v>
      </c>
      <c r="X63" s="201">
        <v>2.4</v>
      </c>
      <c r="Y63" s="201">
        <v>0</v>
      </c>
      <c r="Z63" s="201">
        <v>4.51</v>
      </c>
      <c r="AA63" s="201">
        <v>1.46</v>
      </c>
      <c r="AB63" s="201">
        <v>0</v>
      </c>
      <c r="AC63" s="201">
        <v>20.37</v>
      </c>
      <c r="AD63" s="201">
        <v>0</v>
      </c>
      <c r="AE63" s="201">
        <v>0</v>
      </c>
      <c r="AF63" s="201">
        <v>0</v>
      </c>
      <c r="AG63" s="201">
        <v>38.92</v>
      </c>
      <c r="AH63" s="201">
        <v>0</v>
      </c>
      <c r="AI63" s="201">
        <v>0</v>
      </c>
      <c r="AJ63" s="201">
        <v>0</v>
      </c>
      <c r="AK63" s="201">
        <v>15.85</v>
      </c>
      <c r="AL63" s="201">
        <v>0</v>
      </c>
      <c r="AM63" s="201">
        <v>90.27</v>
      </c>
      <c r="AN63" s="201">
        <v>124.51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17.760000000000002</v>
      </c>
      <c r="E64" s="201">
        <v>0</v>
      </c>
      <c r="F64" s="201">
        <v>0</v>
      </c>
      <c r="G64" s="201">
        <v>29.96</v>
      </c>
      <c r="H64" s="201">
        <v>0</v>
      </c>
      <c r="I64" s="201">
        <v>0</v>
      </c>
      <c r="J64" s="201">
        <v>29.84</v>
      </c>
      <c r="K64" s="201">
        <v>18.760000000000002</v>
      </c>
      <c r="L64" s="201">
        <v>0.35</v>
      </c>
      <c r="M64" s="201">
        <v>1.27</v>
      </c>
      <c r="N64" s="201">
        <v>1.92</v>
      </c>
      <c r="O64" s="201">
        <v>2.71</v>
      </c>
      <c r="P64" s="201">
        <v>0.89</v>
      </c>
      <c r="Q64" s="201">
        <v>0.33</v>
      </c>
      <c r="R64" s="201">
        <v>0.68</v>
      </c>
      <c r="S64" s="201">
        <v>0</v>
      </c>
      <c r="T64" s="201">
        <v>0</v>
      </c>
      <c r="U64" s="201">
        <v>1.85</v>
      </c>
      <c r="V64" s="201">
        <v>0.23</v>
      </c>
      <c r="W64" s="201">
        <v>0.52</v>
      </c>
      <c r="X64" s="201">
        <v>2.4</v>
      </c>
      <c r="Y64" s="201">
        <v>0</v>
      </c>
      <c r="Z64" s="201">
        <v>4.51</v>
      </c>
      <c r="AA64" s="201">
        <v>1.46</v>
      </c>
      <c r="AB64" s="201">
        <v>0</v>
      </c>
      <c r="AC64" s="201">
        <v>20.37</v>
      </c>
      <c r="AD64" s="201">
        <v>0</v>
      </c>
      <c r="AE64" s="201">
        <v>0</v>
      </c>
      <c r="AF64" s="201">
        <v>0</v>
      </c>
      <c r="AG64" s="201">
        <v>38.92</v>
      </c>
      <c r="AH64" s="201">
        <v>0</v>
      </c>
      <c r="AI64" s="201">
        <v>0</v>
      </c>
      <c r="AJ64" s="201">
        <v>0</v>
      </c>
      <c r="AK64" s="201">
        <v>15.85</v>
      </c>
      <c r="AL64" s="201">
        <v>0</v>
      </c>
      <c r="AM64" s="201">
        <v>90.27</v>
      </c>
      <c r="AN64" s="201">
        <v>124.51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17.760000000000002</v>
      </c>
      <c r="E65" s="201">
        <v>0</v>
      </c>
      <c r="F65" s="201">
        <v>0</v>
      </c>
      <c r="G65" s="201">
        <v>29.96</v>
      </c>
      <c r="H65" s="201">
        <v>0</v>
      </c>
      <c r="I65" s="201">
        <v>0</v>
      </c>
      <c r="J65" s="201">
        <v>29.84</v>
      </c>
      <c r="K65" s="201">
        <v>18.75</v>
      </c>
      <c r="L65" s="201">
        <v>0.35</v>
      </c>
      <c r="M65" s="201">
        <v>0.57999999999999996</v>
      </c>
      <c r="N65" s="201">
        <v>1.92</v>
      </c>
      <c r="O65" s="201">
        <v>2.71</v>
      </c>
      <c r="P65" s="201">
        <v>0.89</v>
      </c>
      <c r="Q65" s="201">
        <v>0.33</v>
      </c>
      <c r="R65" s="201">
        <v>0.69</v>
      </c>
      <c r="S65" s="201">
        <v>0</v>
      </c>
      <c r="T65" s="201">
        <v>0</v>
      </c>
      <c r="U65" s="201">
        <v>1.85</v>
      </c>
      <c r="V65" s="201">
        <v>0.23</v>
      </c>
      <c r="W65" s="201">
        <v>0.52</v>
      </c>
      <c r="X65" s="201">
        <v>2.4</v>
      </c>
      <c r="Y65" s="201">
        <v>0</v>
      </c>
      <c r="Z65" s="201">
        <v>4.51</v>
      </c>
      <c r="AA65" s="201">
        <v>1.1000000000000001</v>
      </c>
      <c r="AB65" s="201">
        <v>0</v>
      </c>
      <c r="AC65" s="201">
        <v>20.37</v>
      </c>
      <c r="AD65" s="201">
        <v>0</v>
      </c>
      <c r="AE65" s="201">
        <v>0</v>
      </c>
      <c r="AF65" s="201">
        <v>0</v>
      </c>
      <c r="AG65" s="201">
        <v>38.92</v>
      </c>
      <c r="AH65" s="201">
        <v>0</v>
      </c>
      <c r="AI65" s="201">
        <v>0</v>
      </c>
      <c r="AJ65" s="201">
        <v>0</v>
      </c>
      <c r="AK65" s="201">
        <v>15.85</v>
      </c>
      <c r="AL65" s="201">
        <v>0</v>
      </c>
      <c r="AM65" s="201">
        <v>90.27</v>
      </c>
      <c r="AN65" s="201">
        <v>124.51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17.760000000000002</v>
      </c>
      <c r="E66" s="201">
        <v>0</v>
      </c>
      <c r="F66" s="201">
        <v>0</v>
      </c>
      <c r="G66" s="201">
        <v>29.96</v>
      </c>
      <c r="H66" s="201">
        <v>0</v>
      </c>
      <c r="I66" s="201">
        <v>0</v>
      </c>
      <c r="J66" s="201">
        <v>29.84</v>
      </c>
      <c r="K66" s="201">
        <v>18.75</v>
      </c>
      <c r="L66" s="201">
        <v>0.35</v>
      </c>
      <c r="M66" s="201">
        <v>0.75</v>
      </c>
      <c r="N66" s="201">
        <v>1.92</v>
      </c>
      <c r="O66" s="201">
        <v>2.71</v>
      </c>
      <c r="P66" s="201">
        <v>0.89</v>
      </c>
      <c r="Q66" s="201">
        <v>0.33</v>
      </c>
      <c r="R66" s="201">
        <v>0.69</v>
      </c>
      <c r="S66" s="201">
        <v>0</v>
      </c>
      <c r="T66" s="201">
        <v>0</v>
      </c>
      <c r="U66" s="201">
        <v>1.85</v>
      </c>
      <c r="V66" s="201">
        <v>0.23</v>
      </c>
      <c r="W66" s="201">
        <v>0.52</v>
      </c>
      <c r="X66" s="201">
        <v>2.4</v>
      </c>
      <c r="Y66" s="201">
        <v>0</v>
      </c>
      <c r="Z66" s="201">
        <v>4.51</v>
      </c>
      <c r="AA66" s="201">
        <v>1.1000000000000001</v>
      </c>
      <c r="AB66" s="201">
        <v>0</v>
      </c>
      <c r="AC66" s="201">
        <v>20.37</v>
      </c>
      <c r="AD66" s="201">
        <v>0</v>
      </c>
      <c r="AE66" s="201">
        <v>0</v>
      </c>
      <c r="AF66" s="201">
        <v>0</v>
      </c>
      <c r="AG66" s="201">
        <v>38.92</v>
      </c>
      <c r="AH66" s="201">
        <v>0</v>
      </c>
      <c r="AI66" s="201">
        <v>0</v>
      </c>
      <c r="AJ66" s="201">
        <v>0</v>
      </c>
      <c r="AK66" s="201">
        <v>15.85</v>
      </c>
      <c r="AL66" s="201">
        <v>0</v>
      </c>
      <c r="AM66" s="201">
        <v>90.27</v>
      </c>
      <c r="AN66" s="201">
        <v>124.51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17.53</v>
      </c>
      <c r="E67" s="201">
        <v>0</v>
      </c>
      <c r="F67" s="201">
        <v>0</v>
      </c>
      <c r="G67" s="201">
        <v>29.96</v>
      </c>
      <c r="H67" s="201">
        <v>0</v>
      </c>
      <c r="I67" s="201">
        <v>0</v>
      </c>
      <c r="J67" s="201">
        <v>29.84</v>
      </c>
      <c r="K67" s="201">
        <v>18.75</v>
      </c>
      <c r="L67" s="201">
        <v>0.35</v>
      </c>
      <c r="M67" s="201">
        <v>2.34</v>
      </c>
      <c r="N67" s="201">
        <v>1.92</v>
      </c>
      <c r="O67" s="201">
        <v>2.71</v>
      </c>
      <c r="P67" s="201">
        <v>0.89</v>
      </c>
      <c r="Q67" s="201">
        <v>0.33</v>
      </c>
      <c r="R67" s="201">
        <v>0.69</v>
      </c>
      <c r="S67" s="201">
        <v>0</v>
      </c>
      <c r="T67" s="201">
        <v>0</v>
      </c>
      <c r="U67" s="201">
        <v>1.85</v>
      </c>
      <c r="V67" s="201">
        <v>0.23</v>
      </c>
      <c r="W67" s="201">
        <v>0.52</v>
      </c>
      <c r="X67" s="201">
        <v>2.4</v>
      </c>
      <c r="Y67" s="201">
        <v>0</v>
      </c>
      <c r="Z67" s="201">
        <v>4.51</v>
      </c>
      <c r="AA67" s="201">
        <v>1.46</v>
      </c>
      <c r="AB67" s="201">
        <v>0</v>
      </c>
      <c r="AC67" s="201">
        <v>20.37</v>
      </c>
      <c r="AD67" s="201">
        <v>0</v>
      </c>
      <c r="AE67" s="201">
        <v>0</v>
      </c>
      <c r="AF67" s="201">
        <v>0</v>
      </c>
      <c r="AG67" s="201">
        <v>38.92</v>
      </c>
      <c r="AH67" s="201">
        <v>0</v>
      </c>
      <c r="AI67" s="201">
        <v>0</v>
      </c>
      <c r="AJ67" s="201">
        <v>0</v>
      </c>
      <c r="AK67" s="201">
        <v>15.85</v>
      </c>
      <c r="AL67" s="201">
        <v>0</v>
      </c>
      <c r="AM67" s="201">
        <v>90.27</v>
      </c>
      <c r="AN67" s="201">
        <v>124.51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17.53</v>
      </c>
      <c r="E68" s="201">
        <v>0</v>
      </c>
      <c r="F68" s="201">
        <v>0</v>
      </c>
      <c r="G68" s="201">
        <v>29.96</v>
      </c>
      <c r="H68" s="201">
        <v>0</v>
      </c>
      <c r="I68" s="201">
        <v>0</v>
      </c>
      <c r="J68" s="201">
        <v>29.84</v>
      </c>
      <c r="K68" s="201">
        <v>18.75</v>
      </c>
      <c r="L68" s="201">
        <v>0.35</v>
      </c>
      <c r="M68" s="201">
        <v>2.34</v>
      </c>
      <c r="N68" s="201">
        <v>1.92</v>
      </c>
      <c r="O68" s="201">
        <v>2.71</v>
      </c>
      <c r="P68" s="201">
        <v>0.89</v>
      </c>
      <c r="Q68" s="201">
        <v>0.33</v>
      </c>
      <c r="R68" s="201">
        <v>0.69</v>
      </c>
      <c r="S68" s="201">
        <v>0</v>
      </c>
      <c r="T68" s="201">
        <v>0</v>
      </c>
      <c r="U68" s="201">
        <v>1.85</v>
      </c>
      <c r="V68" s="201">
        <v>0.23</v>
      </c>
      <c r="W68" s="201">
        <v>0.52</v>
      </c>
      <c r="X68" s="201">
        <v>2.4</v>
      </c>
      <c r="Y68" s="201">
        <v>0</v>
      </c>
      <c r="Z68" s="201">
        <v>4.51</v>
      </c>
      <c r="AA68" s="201">
        <v>1.46</v>
      </c>
      <c r="AB68" s="201">
        <v>0</v>
      </c>
      <c r="AC68" s="201">
        <v>20.37</v>
      </c>
      <c r="AD68" s="201">
        <v>0</v>
      </c>
      <c r="AE68" s="201">
        <v>0</v>
      </c>
      <c r="AF68" s="201">
        <v>0</v>
      </c>
      <c r="AG68" s="201">
        <v>38.92</v>
      </c>
      <c r="AH68" s="201">
        <v>0</v>
      </c>
      <c r="AI68" s="201">
        <v>0</v>
      </c>
      <c r="AJ68" s="201">
        <v>0</v>
      </c>
      <c r="AK68" s="201">
        <v>15.85</v>
      </c>
      <c r="AL68" s="201">
        <v>0</v>
      </c>
      <c r="AM68" s="201">
        <v>90.27</v>
      </c>
      <c r="AN68" s="201">
        <v>124.51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17.53</v>
      </c>
      <c r="E69" s="201">
        <v>0</v>
      </c>
      <c r="F69" s="201">
        <v>0</v>
      </c>
      <c r="G69" s="201">
        <v>29.96</v>
      </c>
      <c r="H69" s="201">
        <v>0</v>
      </c>
      <c r="I69" s="201">
        <v>0</v>
      </c>
      <c r="J69" s="201">
        <v>29.84</v>
      </c>
      <c r="K69" s="201">
        <v>89.96</v>
      </c>
      <c r="L69" s="201">
        <v>5.58</v>
      </c>
      <c r="M69" s="201">
        <v>2.34</v>
      </c>
      <c r="N69" s="201">
        <v>1.92</v>
      </c>
      <c r="O69" s="201">
        <v>2.71</v>
      </c>
      <c r="P69" s="201">
        <v>0.89</v>
      </c>
      <c r="Q69" s="201">
        <v>0.33</v>
      </c>
      <c r="R69" s="201">
        <v>0.69</v>
      </c>
      <c r="S69" s="201">
        <v>0</v>
      </c>
      <c r="T69" s="201">
        <v>0</v>
      </c>
      <c r="U69" s="201">
        <v>1.85</v>
      </c>
      <c r="V69" s="201">
        <v>0.23</v>
      </c>
      <c r="W69" s="201">
        <v>0.52</v>
      </c>
      <c r="X69" s="201">
        <v>2.4</v>
      </c>
      <c r="Y69" s="201">
        <v>0</v>
      </c>
      <c r="Z69" s="201">
        <v>4.51</v>
      </c>
      <c r="AA69" s="201">
        <v>1.46</v>
      </c>
      <c r="AB69" s="201">
        <v>0</v>
      </c>
      <c r="AC69" s="201">
        <v>20.37</v>
      </c>
      <c r="AD69" s="201">
        <v>0</v>
      </c>
      <c r="AE69" s="201">
        <v>0</v>
      </c>
      <c r="AF69" s="201">
        <v>0</v>
      </c>
      <c r="AG69" s="201">
        <v>38.92</v>
      </c>
      <c r="AH69" s="201">
        <v>0</v>
      </c>
      <c r="AI69" s="201">
        <v>0</v>
      </c>
      <c r="AJ69" s="201">
        <v>0</v>
      </c>
      <c r="AK69" s="201">
        <v>14.61</v>
      </c>
      <c r="AL69" s="201">
        <v>0</v>
      </c>
      <c r="AM69" s="201">
        <v>90.27</v>
      </c>
      <c r="AN69" s="201">
        <v>124.51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17.53</v>
      </c>
      <c r="E70" s="201">
        <v>0</v>
      </c>
      <c r="F70" s="201">
        <v>0</v>
      </c>
      <c r="G70" s="201">
        <v>29.96</v>
      </c>
      <c r="H70" s="201">
        <v>0</v>
      </c>
      <c r="I70" s="201">
        <v>0</v>
      </c>
      <c r="J70" s="201">
        <v>29.84</v>
      </c>
      <c r="K70" s="201">
        <v>95.43</v>
      </c>
      <c r="L70" s="201">
        <v>5.58</v>
      </c>
      <c r="M70" s="201">
        <v>2.34</v>
      </c>
      <c r="N70" s="201">
        <v>1.92</v>
      </c>
      <c r="O70" s="201">
        <v>2.71</v>
      </c>
      <c r="P70" s="201">
        <v>0.89</v>
      </c>
      <c r="Q70" s="201">
        <v>0.33</v>
      </c>
      <c r="R70" s="201">
        <v>0.69</v>
      </c>
      <c r="S70" s="201">
        <v>0</v>
      </c>
      <c r="T70" s="201">
        <v>0</v>
      </c>
      <c r="U70" s="201">
        <v>1.85</v>
      </c>
      <c r="V70" s="201">
        <v>0.23</v>
      </c>
      <c r="W70" s="201">
        <v>0.52</v>
      </c>
      <c r="X70" s="201">
        <v>2.4</v>
      </c>
      <c r="Y70" s="201">
        <v>0</v>
      </c>
      <c r="Z70" s="201">
        <v>4.51</v>
      </c>
      <c r="AA70" s="201">
        <v>1.46</v>
      </c>
      <c r="AB70" s="201">
        <v>0</v>
      </c>
      <c r="AC70" s="201">
        <v>20.37</v>
      </c>
      <c r="AD70" s="201">
        <v>0</v>
      </c>
      <c r="AE70" s="201">
        <v>0</v>
      </c>
      <c r="AF70" s="201">
        <v>0</v>
      </c>
      <c r="AG70" s="201">
        <v>38.92</v>
      </c>
      <c r="AH70" s="201">
        <v>0</v>
      </c>
      <c r="AI70" s="201">
        <v>0</v>
      </c>
      <c r="AJ70" s="201">
        <v>0</v>
      </c>
      <c r="AK70" s="201">
        <v>14.61</v>
      </c>
      <c r="AL70" s="201">
        <v>0</v>
      </c>
      <c r="AM70" s="201">
        <v>90.27</v>
      </c>
      <c r="AN70" s="201">
        <v>124.51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17.53</v>
      </c>
      <c r="E71" s="201">
        <v>0</v>
      </c>
      <c r="F71" s="201">
        <v>0</v>
      </c>
      <c r="G71" s="201">
        <v>29.96</v>
      </c>
      <c r="H71" s="201">
        <v>0</v>
      </c>
      <c r="I71" s="201">
        <v>0</v>
      </c>
      <c r="J71" s="201">
        <v>29.84</v>
      </c>
      <c r="K71" s="201">
        <v>95.43</v>
      </c>
      <c r="L71" s="201">
        <v>5.58</v>
      </c>
      <c r="M71" s="201">
        <v>2.34</v>
      </c>
      <c r="N71" s="201">
        <v>1.92</v>
      </c>
      <c r="O71" s="201">
        <v>2.71</v>
      </c>
      <c r="P71" s="201">
        <v>0.89</v>
      </c>
      <c r="Q71" s="201">
        <v>0.33</v>
      </c>
      <c r="R71" s="201">
        <v>0.69</v>
      </c>
      <c r="S71" s="201">
        <v>0</v>
      </c>
      <c r="T71" s="201">
        <v>0</v>
      </c>
      <c r="U71" s="201">
        <v>1.85</v>
      </c>
      <c r="V71" s="201">
        <v>0.23</v>
      </c>
      <c r="W71" s="201">
        <v>0.52</v>
      </c>
      <c r="X71" s="201">
        <v>2.4</v>
      </c>
      <c r="Y71" s="201">
        <v>0</v>
      </c>
      <c r="Z71" s="201">
        <v>4.51</v>
      </c>
      <c r="AA71" s="201">
        <v>1.46</v>
      </c>
      <c r="AB71" s="201">
        <v>0</v>
      </c>
      <c r="AC71" s="201">
        <v>21.19</v>
      </c>
      <c r="AD71" s="201">
        <v>0</v>
      </c>
      <c r="AE71" s="201">
        <v>0</v>
      </c>
      <c r="AF71" s="201">
        <v>0</v>
      </c>
      <c r="AG71" s="201">
        <v>38.92</v>
      </c>
      <c r="AH71" s="201">
        <v>0</v>
      </c>
      <c r="AI71" s="201">
        <v>0</v>
      </c>
      <c r="AJ71" s="201">
        <v>0</v>
      </c>
      <c r="AK71" s="201">
        <v>14.61</v>
      </c>
      <c r="AL71" s="201">
        <v>0</v>
      </c>
      <c r="AM71" s="201">
        <v>90.27</v>
      </c>
      <c r="AN71" s="201">
        <v>124.51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17.53</v>
      </c>
      <c r="E72" s="201">
        <v>0</v>
      </c>
      <c r="F72" s="201">
        <v>0</v>
      </c>
      <c r="G72" s="201">
        <v>29.96</v>
      </c>
      <c r="H72" s="201">
        <v>0</v>
      </c>
      <c r="I72" s="201">
        <v>0</v>
      </c>
      <c r="J72" s="201">
        <v>29.84</v>
      </c>
      <c r="K72" s="201">
        <v>95.43</v>
      </c>
      <c r="L72" s="201">
        <v>5.58</v>
      </c>
      <c r="M72" s="201">
        <v>2.34</v>
      </c>
      <c r="N72" s="201">
        <v>1.92</v>
      </c>
      <c r="O72" s="201">
        <v>2.71</v>
      </c>
      <c r="P72" s="201">
        <v>0.89</v>
      </c>
      <c r="Q72" s="201">
        <v>0.33</v>
      </c>
      <c r="R72" s="201">
        <v>0.69</v>
      </c>
      <c r="S72" s="201">
        <v>0</v>
      </c>
      <c r="T72" s="201">
        <v>0</v>
      </c>
      <c r="U72" s="201">
        <v>1.85</v>
      </c>
      <c r="V72" s="201">
        <v>0.23</v>
      </c>
      <c r="W72" s="201">
        <v>0.52</v>
      </c>
      <c r="X72" s="201">
        <v>2.4</v>
      </c>
      <c r="Y72" s="201">
        <v>0</v>
      </c>
      <c r="Z72" s="201">
        <v>4.51</v>
      </c>
      <c r="AA72" s="201">
        <v>1.46</v>
      </c>
      <c r="AB72" s="201">
        <v>0</v>
      </c>
      <c r="AC72" s="201">
        <v>21.19</v>
      </c>
      <c r="AD72" s="201">
        <v>0</v>
      </c>
      <c r="AE72" s="201">
        <v>0</v>
      </c>
      <c r="AF72" s="201">
        <v>0</v>
      </c>
      <c r="AG72" s="201">
        <v>38.92</v>
      </c>
      <c r="AH72" s="201">
        <v>0</v>
      </c>
      <c r="AI72" s="201">
        <v>0</v>
      </c>
      <c r="AJ72" s="201">
        <v>0</v>
      </c>
      <c r="AK72" s="201">
        <v>14.61</v>
      </c>
      <c r="AL72" s="201">
        <v>0</v>
      </c>
      <c r="AM72" s="201">
        <v>90.27</v>
      </c>
      <c r="AN72" s="201">
        <v>124.51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17.53</v>
      </c>
      <c r="E73" s="201">
        <v>0</v>
      </c>
      <c r="F73" s="201">
        <v>0</v>
      </c>
      <c r="G73" s="201">
        <v>29.96</v>
      </c>
      <c r="H73" s="201">
        <v>0</v>
      </c>
      <c r="I73" s="201">
        <v>0</v>
      </c>
      <c r="J73" s="201">
        <v>29.84</v>
      </c>
      <c r="K73" s="201">
        <v>95.43</v>
      </c>
      <c r="L73" s="201">
        <v>5.58</v>
      </c>
      <c r="M73" s="201">
        <v>2.34</v>
      </c>
      <c r="N73" s="201">
        <v>1.92</v>
      </c>
      <c r="O73" s="201">
        <v>2.71</v>
      </c>
      <c r="P73" s="201">
        <v>0.89</v>
      </c>
      <c r="Q73" s="201">
        <v>0.33</v>
      </c>
      <c r="R73" s="201">
        <v>0.69</v>
      </c>
      <c r="S73" s="201">
        <v>0</v>
      </c>
      <c r="T73" s="201">
        <v>0</v>
      </c>
      <c r="U73" s="201">
        <v>1.85</v>
      </c>
      <c r="V73" s="201">
        <v>0.23</v>
      </c>
      <c r="W73" s="201">
        <v>0.52</v>
      </c>
      <c r="X73" s="201">
        <v>2.4</v>
      </c>
      <c r="Y73" s="201">
        <v>0</v>
      </c>
      <c r="Z73" s="201">
        <v>4.51</v>
      </c>
      <c r="AA73" s="201">
        <v>1.46</v>
      </c>
      <c r="AB73" s="201">
        <v>0</v>
      </c>
      <c r="AC73" s="201">
        <v>21.59</v>
      </c>
      <c r="AD73" s="201">
        <v>0</v>
      </c>
      <c r="AE73" s="201">
        <v>0</v>
      </c>
      <c r="AF73" s="201">
        <v>0</v>
      </c>
      <c r="AG73" s="201">
        <v>38.92</v>
      </c>
      <c r="AH73" s="201">
        <v>0</v>
      </c>
      <c r="AI73" s="201">
        <v>0</v>
      </c>
      <c r="AJ73" s="201">
        <v>0</v>
      </c>
      <c r="AK73" s="201">
        <v>14.61</v>
      </c>
      <c r="AL73" s="201">
        <v>0</v>
      </c>
      <c r="AM73" s="201">
        <v>90.27</v>
      </c>
      <c r="AN73" s="201">
        <v>124.51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17.53</v>
      </c>
      <c r="E74" s="201">
        <v>0</v>
      </c>
      <c r="F74" s="201">
        <v>0</v>
      </c>
      <c r="G74" s="201">
        <v>29.96</v>
      </c>
      <c r="H74" s="201">
        <v>0</v>
      </c>
      <c r="I74" s="201">
        <v>0</v>
      </c>
      <c r="J74" s="201">
        <v>29.84</v>
      </c>
      <c r="K74" s="201">
        <v>95.43</v>
      </c>
      <c r="L74" s="201">
        <v>5.58</v>
      </c>
      <c r="M74" s="201">
        <v>2.34</v>
      </c>
      <c r="N74" s="201">
        <v>1.92</v>
      </c>
      <c r="O74" s="201">
        <v>2.71</v>
      </c>
      <c r="P74" s="201">
        <v>0.89</v>
      </c>
      <c r="Q74" s="201">
        <v>0.33</v>
      </c>
      <c r="R74" s="201">
        <v>0.69</v>
      </c>
      <c r="S74" s="201">
        <v>0</v>
      </c>
      <c r="T74" s="201">
        <v>0</v>
      </c>
      <c r="U74" s="201">
        <v>1.85</v>
      </c>
      <c r="V74" s="201">
        <v>0.23</v>
      </c>
      <c r="W74" s="201">
        <v>0.52</v>
      </c>
      <c r="X74" s="201">
        <v>2.4</v>
      </c>
      <c r="Y74" s="201">
        <v>0</v>
      </c>
      <c r="Z74" s="201">
        <v>4.51</v>
      </c>
      <c r="AA74" s="201">
        <v>1.46</v>
      </c>
      <c r="AB74" s="201">
        <v>0</v>
      </c>
      <c r="AC74" s="201">
        <v>21.59</v>
      </c>
      <c r="AD74" s="201">
        <v>0</v>
      </c>
      <c r="AE74" s="201">
        <v>0</v>
      </c>
      <c r="AF74" s="201">
        <v>0</v>
      </c>
      <c r="AG74" s="201">
        <v>38.92</v>
      </c>
      <c r="AH74" s="201">
        <v>0</v>
      </c>
      <c r="AI74" s="201">
        <v>0</v>
      </c>
      <c r="AJ74" s="201">
        <v>0</v>
      </c>
      <c r="AK74" s="201">
        <v>14.61</v>
      </c>
      <c r="AL74" s="201">
        <v>0</v>
      </c>
      <c r="AM74" s="201">
        <v>90.27</v>
      </c>
      <c r="AN74" s="201">
        <v>124.51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17.53</v>
      </c>
      <c r="E75" s="201">
        <v>0</v>
      </c>
      <c r="F75" s="201">
        <v>0</v>
      </c>
      <c r="G75" s="201">
        <v>29.81</v>
      </c>
      <c r="H75" s="201">
        <v>0</v>
      </c>
      <c r="I75" s="201">
        <v>0</v>
      </c>
      <c r="J75" s="201">
        <v>29.84</v>
      </c>
      <c r="K75" s="201">
        <v>95.44</v>
      </c>
      <c r="L75" s="201">
        <v>5.58</v>
      </c>
      <c r="M75" s="201">
        <v>2.34</v>
      </c>
      <c r="N75" s="201">
        <v>1.92</v>
      </c>
      <c r="O75" s="201">
        <v>2.71</v>
      </c>
      <c r="P75" s="201">
        <v>0.89</v>
      </c>
      <c r="Q75" s="201">
        <v>0.33</v>
      </c>
      <c r="R75" s="201">
        <v>0.69</v>
      </c>
      <c r="S75" s="201">
        <v>0</v>
      </c>
      <c r="T75" s="201">
        <v>0</v>
      </c>
      <c r="U75" s="201">
        <v>1.85</v>
      </c>
      <c r="V75" s="201">
        <v>0.23</v>
      </c>
      <c r="W75" s="201">
        <v>0.52</v>
      </c>
      <c r="X75" s="201">
        <v>2.4</v>
      </c>
      <c r="Y75" s="201">
        <v>0</v>
      </c>
      <c r="Z75" s="201">
        <v>4.51</v>
      </c>
      <c r="AA75" s="201">
        <v>1.1000000000000001</v>
      </c>
      <c r="AB75" s="201">
        <v>0</v>
      </c>
      <c r="AC75" s="201">
        <v>21.59</v>
      </c>
      <c r="AD75" s="201">
        <v>0</v>
      </c>
      <c r="AE75" s="201">
        <v>0</v>
      </c>
      <c r="AF75" s="201">
        <v>0</v>
      </c>
      <c r="AG75" s="201">
        <v>38.92</v>
      </c>
      <c r="AH75" s="201">
        <v>0</v>
      </c>
      <c r="AI75" s="201">
        <v>0</v>
      </c>
      <c r="AJ75" s="201">
        <v>0</v>
      </c>
      <c r="AK75" s="201">
        <v>14.61</v>
      </c>
      <c r="AL75" s="201">
        <v>0</v>
      </c>
      <c r="AM75" s="201">
        <v>91.83</v>
      </c>
      <c r="AN75" s="201">
        <v>124.51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17.53</v>
      </c>
      <c r="E76" s="201">
        <v>0</v>
      </c>
      <c r="F76" s="201">
        <v>0</v>
      </c>
      <c r="G76" s="201">
        <v>29.81</v>
      </c>
      <c r="H76" s="201">
        <v>0</v>
      </c>
      <c r="I76" s="201">
        <v>0</v>
      </c>
      <c r="J76" s="201">
        <v>29.84</v>
      </c>
      <c r="K76" s="201">
        <v>95.44</v>
      </c>
      <c r="L76" s="201">
        <v>5.58</v>
      </c>
      <c r="M76" s="201">
        <v>2.34</v>
      </c>
      <c r="N76" s="201">
        <v>1.92</v>
      </c>
      <c r="O76" s="201">
        <v>2.71</v>
      </c>
      <c r="P76" s="201">
        <v>0.89</v>
      </c>
      <c r="Q76" s="201">
        <v>0.33</v>
      </c>
      <c r="R76" s="201">
        <v>0.69</v>
      </c>
      <c r="S76" s="201">
        <v>0</v>
      </c>
      <c r="T76" s="201">
        <v>0</v>
      </c>
      <c r="U76" s="201">
        <v>1.85</v>
      </c>
      <c r="V76" s="201">
        <v>0.23</v>
      </c>
      <c r="W76" s="201">
        <v>0.52</v>
      </c>
      <c r="X76" s="201">
        <v>2.4</v>
      </c>
      <c r="Y76" s="201">
        <v>0</v>
      </c>
      <c r="Z76" s="201">
        <v>4.51</v>
      </c>
      <c r="AA76" s="201">
        <v>1.1000000000000001</v>
      </c>
      <c r="AB76" s="201">
        <v>0</v>
      </c>
      <c r="AC76" s="201">
        <v>21.59</v>
      </c>
      <c r="AD76" s="201">
        <v>0</v>
      </c>
      <c r="AE76" s="201">
        <v>0</v>
      </c>
      <c r="AF76" s="201">
        <v>0</v>
      </c>
      <c r="AG76" s="201">
        <v>38.92</v>
      </c>
      <c r="AH76" s="201">
        <v>0</v>
      </c>
      <c r="AI76" s="201">
        <v>0</v>
      </c>
      <c r="AJ76" s="201">
        <v>0</v>
      </c>
      <c r="AK76" s="201">
        <v>14.61</v>
      </c>
      <c r="AL76" s="201">
        <v>0</v>
      </c>
      <c r="AM76" s="201">
        <v>91.83</v>
      </c>
      <c r="AN76" s="201">
        <v>124.51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17.53</v>
      </c>
      <c r="E77" s="201">
        <v>0</v>
      </c>
      <c r="F77" s="201">
        <v>0</v>
      </c>
      <c r="G77" s="201">
        <v>29.81</v>
      </c>
      <c r="H77" s="201">
        <v>0</v>
      </c>
      <c r="I77" s="201">
        <v>0</v>
      </c>
      <c r="J77" s="201">
        <v>29.84</v>
      </c>
      <c r="K77" s="201">
        <v>36.450000000000003</v>
      </c>
      <c r="L77" s="201">
        <v>0.34</v>
      </c>
      <c r="M77" s="201">
        <v>2.34</v>
      </c>
      <c r="N77" s="201">
        <v>1.92</v>
      </c>
      <c r="O77" s="201">
        <v>2.71</v>
      </c>
      <c r="P77" s="201">
        <v>0.89</v>
      </c>
      <c r="Q77" s="201">
        <v>0.33</v>
      </c>
      <c r="R77" s="201">
        <v>0.69</v>
      </c>
      <c r="S77" s="201">
        <v>0</v>
      </c>
      <c r="T77" s="201">
        <v>0</v>
      </c>
      <c r="U77" s="201">
        <v>1.85</v>
      </c>
      <c r="V77" s="201">
        <v>0.23</v>
      </c>
      <c r="W77" s="201">
        <v>0.52</v>
      </c>
      <c r="X77" s="201">
        <v>2.4</v>
      </c>
      <c r="Y77" s="201">
        <v>0</v>
      </c>
      <c r="Z77" s="201">
        <v>4.51</v>
      </c>
      <c r="AA77" s="201">
        <v>1.46</v>
      </c>
      <c r="AB77" s="201">
        <v>0</v>
      </c>
      <c r="AC77" s="201">
        <v>21.59</v>
      </c>
      <c r="AD77" s="201">
        <v>0</v>
      </c>
      <c r="AE77" s="201">
        <v>0</v>
      </c>
      <c r="AF77" s="201">
        <v>0</v>
      </c>
      <c r="AG77" s="201">
        <v>38.92</v>
      </c>
      <c r="AH77" s="201">
        <v>0</v>
      </c>
      <c r="AI77" s="201">
        <v>0</v>
      </c>
      <c r="AJ77" s="201">
        <v>0</v>
      </c>
      <c r="AK77" s="201">
        <v>14.61</v>
      </c>
      <c r="AL77" s="201">
        <v>0</v>
      </c>
      <c r="AM77" s="201">
        <v>91.83</v>
      </c>
      <c r="AN77" s="201">
        <v>124.51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17.53</v>
      </c>
      <c r="E78" s="201">
        <v>0</v>
      </c>
      <c r="F78" s="201">
        <v>0</v>
      </c>
      <c r="G78" s="201">
        <v>29.81</v>
      </c>
      <c r="H78" s="201">
        <v>0</v>
      </c>
      <c r="I78" s="201">
        <v>0</v>
      </c>
      <c r="J78" s="201">
        <v>29.84</v>
      </c>
      <c r="K78" s="201">
        <v>18.760000000000002</v>
      </c>
      <c r="L78" s="201">
        <v>0.34</v>
      </c>
      <c r="M78" s="201">
        <v>2.34</v>
      </c>
      <c r="N78" s="201">
        <v>1.92</v>
      </c>
      <c r="O78" s="201">
        <v>2.71</v>
      </c>
      <c r="P78" s="201">
        <v>0.89</v>
      </c>
      <c r="Q78" s="201">
        <v>0.33</v>
      </c>
      <c r="R78" s="201">
        <v>0.69</v>
      </c>
      <c r="S78" s="201">
        <v>0</v>
      </c>
      <c r="T78" s="201">
        <v>0</v>
      </c>
      <c r="U78" s="201">
        <v>1.85</v>
      </c>
      <c r="V78" s="201">
        <v>0.23</v>
      </c>
      <c r="W78" s="201">
        <v>0.52</v>
      </c>
      <c r="X78" s="201">
        <v>2.4</v>
      </c>
      <c r="Y78" s="201">
        <v>0</v>
      </c>
      <c r="Z78" s="201">
        <v>4.51</v>
      </c>
      <c r="AA78" s="201">
        <v>1.46</v>
      </c>
      <c r="AB78" s="201">
        <v>0</v>
      </c>
      <c r="AC78" s="201">
        <v>21.59</v>
      </c>
      <c r="AD78" s="201">
        <v>0</v>
      </c>
      <c r="AE78" s="201">
        <v>0</v>
      </c>
      <c r="AF78" s="201">
        <v>0</v>
      </c>
      <c r="AG78" s="201">
        <v>38.92</v>
      </c>
      <c r="AH78" s="201">
        <v>0</v>
      </c>
      <c r="AI78" s="201">
        <v>0</v>
      </c>
      <c r="AJ78" s="201">
        <v>0</v>
      </c>
      <c r="AK78" s="201">
        <v>14.61</v>
      </c>
      <c r="AL78" s="201">
        <v>0</v>
      </c>
      <c r="AM78" s="201">
        <v>91.83</v>
      </c>
      <c r="AN78" s="201">
        <v>124.51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17.53</v>
      </c>
      <c r="E79" s="201">
        <v>0</v>
      </c>
      <c r="F79" s="201">
        <v>0</v>
      </c>
      <c r="G79" s="201">
        <v>29.81</v>
      </c>
      <c r="H79" s="201">
        <v>0</v>
      </c>
      <c r="I79" s="201">
        <v>0</v>
      </c>
      <c r="J79" s="201">
        <v>29.84</v>
      </c>
      <c r="K79" s="201">
        <v>18.760000000000002</v>
      </c>
      <c r="L79" s="201">
        <v>0.35</v>
      </c>
      <c r="M79" s="201">
        <v>2.34</v>
      </c>
      <c r="N79" s="201">
        <v>1.92</v>
      </c>
      <c r="O79" s="201">
        <v>2.71</v>
      </c>
      <c r="P79" s="201">
        <v>0.85</v>
      </c>
      <c r="Q79" s="201">
        <v>0.33</v>
      </c>
      <c r="R79" s="201">
        <v>0.69</v>
      </c>
      <c r="S79" s="201">
        <v>0</v>
      </c>
      <c r="T79" s="201">
        <v>0</v>
      </c>
      <c r="U79" s="201">
        <v>1.85</v>
      </c>
      <c r="V79" s="201">
        <v>0.23</v>
      </c>
      <c r="W79" s="201">
        <v>0.52</v>
      </c>
      <c r="X79" s="201">
        <v>2.12</v>
      </c>
      <c r="Y79" s="201">
        <v>0</v>
      </c>
      <c r="Z79" s="201">
        <v>4.51</v>
      </c>
      <c r="AA79" s="201">
        <v>1.46</v>
      </c>
      <c r="AB79" s="201">
        <v>0</v>
      </c>
      <c r="AC79" s="201">
        <v>20.37</v>
      </c>
      <c r="AD79" s="201">
        <v>0</v>
      </c>
      <c r="AE79" s="201">
        <v>0</v>
      </c>
      <c r="AF79" s="201">
        <v>0</v>
      </c>
      <c r="AG79" s="201">
        <v>38.92</v>
      </c>
      <c r="AH79" s="201">
        <v>0</v>
      </c>
      <c r="AI79" s="201">
        <v>0</v>
      </c>
      <c r="AJ79" s="201">
        <v>0</v>
      </c>
      <c r="AK79" s="201">
        <v>-60</v>
      </c>
      <c r="AL79" s="201">
        <v>0</v>
      </c>
      <c r="AM79" s="201">
        <v>91.83</v>
      </c>
      <c r="AN79" s="201">
        <v>124.51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17.53</v>
      </c>
      <c r="E80" s="201">
        <v>0</v>
      </c>
      <c r="F80" s="201">
        <v>0</v>
      </c>
      <c r="G80" s="201">
        <v>29.81</v>
      </c>
      <c r="H80" s="201">
        <v>0</v>
      </c>
      <c r="I80" s="201">
        <v>0</v>
      </c>
      <c r="J80" s="201">
        <v>29.84</v>
      </c>
      <c r="K80" s="201">
        <v>18.760000000000002</v>
      </c>
      <c r="L80" s="201">
        <v>0.35</v>
      </c>
      <c r="M80" s="201">
        <v>2.34</v>
      </c>
      <c r="N80" s="201">
        <v>1.92</v>
      </c>
      <c r="O80" s="201">
        <v>2.71</v>
      </c>
      <c r="P80" s="201">
        <v>0.85</v>
      </c>
      <c r="Q80" s="201">
        <v>0.33</v>
      </c>
      <c r="R80" s="201">
        <v>0.69</v>
      </c>
      <c r="S80" s="201">
        <v>0</v>
      </c>
      <c r="T80" s="201">
        <v>0</v>
      </c>
      <c r="U80" s="201">
        <v>1.85</v>
      </c>
      <c r="V80" s="201">
        <v>0.23</v>
      </c>
      <c r="W80" s="201">
        <v>0.52</v>
      </c>
      <c r="X80" s="201">
        <v>2.12</v>
      </c>
      <c r="Y80" s="201">
        <v>0</v>
      </c>
      <c r="Z80" s="201">
        <v>4.51</v>
      </c>
      <c r="AA80" s="201">
        <v>1.46</v>
      </c>
      <c r="AB80" s="201">
        <v>0</v>
      </c>
      <c r="AC80" s="201">
        <v>20.37</v>
      </c>
      <c r="AD80" s="201">
        <v>0</v>
      </c>
      <c r="AE80" s="201">
        <v>0</v>
      </c>
      <c r="AF80" s="201">
        <v>0</v>
      </c>
      <c r="AG80" s="201">
        <v>38.92</v>
      </c>
      <c r="AH80" s="201">
        <v>0</v>
      </c>
      <c r="AI80" s="201">
        <v>0</v>
      </c>
      <c r="AJ80" s="201">
        <v>0</v>
      </c>
      <c r="AK80" s="201">
        <v>-60</v>
      </c>
      <c r="AL80" s="201">
        <v>0</v>
      </c>
      <c r="AM80" s="201">
        <v>91.83</v>
      </c>
      <c r="AN80" s="201">
        <v>124.51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17.53</v>
      </c>
      <c r="E81" s="201">
        <v>0</v>
      </c>
      <c r="F81" s="201">
        <v>0</v>
      </c>
      <c r="G81" s="201">
        <v>29.81</v>
      </c>
      <c r="H81" s="201">
        <v>0</v>
      </c>
      <c r="I81" s="201">
        <v>0</v>
      </c>
      <c r="J81" s="201">
        <v>29.84</v>
      </c>
      <c r="K81" s="201">
        <v>18.760000000000002</v>
      </c>
      <c r="L81" s="201">
        <v>0.35</v>
      </c>
      <c r="M81" s="201">
        <v>2.34</v>
      </c>
      <c r="N81" s="201">
        <v>1.92</v>
      </c>
      <c r="O81" s="201">
        <v>2.71</v>
      </c>
      <c r="P81" s="201">
        <v>0.85</v>
      </c>
      <c r="Q81" s="201">
        <v>0.33</v>
      </c>
      <c r="R81" s="201">
        <v>0.69</v>
      </c>
      <c r="S81" s="201">
        <v>0</v>
      </c>
      <c r="T81" s="201">
        <v>0</v>
      </c>
      <c r="U81" s="201">
        <v>1.85</v>
      </c>
      <c r="V81" s="201">
        <v>0.23</v>
      </c>
      <c r="W81" s="201">
        <v>0.52</v>
      </c>
      <c r="X81" s="201">
        <v>2.12</v>
      </c>
      <c r="Y81" s="201">
        <v>0</v>
      </c>
      <c r="Z81" s="201">
        <v>4.51</v>
      </c>
      <c r="AA81" s="201">
        <v>1.46</v>
      </c>
      <c r="AB81" s="201">
        <v>0</v>
      </c>
      <c r="AC81" s="201">
        <v>20.37</v>
      </c>
      <c r="AD81" s="201">
        <v>0</v>
      </c>
      <c r="AE81" s="201">
        <v>0</v>
      </c>
      <c r="AF81" s="201">
        <v>0</v>
      </c>
      <c r="AG81" s="201">
        <v>38.92</v>
      </c>
      <c r="AH81" s="201">
        <v>0</v>
      </c>
      <c r="AI81" s="201">
        <v>0</v>
      </c>
      <c r="AJ81" s="201">
        <v>0</v>
      </c>
      <c r="AK81" s="201">
        <v>-60</v>
      </c>
      <c r="AL81" s="201">
        <v>0</v>
      </c>
      <c r="AM81" s="201">
        <v>91.83</v>
      </c>
      <c r="AN81" s="201">
        <v>124.51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17.53</v>
      </c>
      <c r="E82" s="201">
        <v>0</v>
      </c>
      <c r="F82" s="201">
        <v>0</v>
      </c>
      <c r="G82" s="201">
        <v>29.81</v>
      </c>
      <c r="H82" s="201">
        <v>0</v>
      </c>
      <c r="I82" s="201">
        <v>0</v>
      </c>
      <c r="J82" s="201">
        <v>29.84</v>
      </c>
      <c r="K82" s="201">
        <v>18.760000000000002</v>
      </c>
      <c r="L82" s="201">
        <v>0.35</v>
      </c>
      <c r="M82" s="201">
        <v>2.34</v>
      </c>
      <c r="N82" s="201">
        <v>1.92</v>
      </c>
      <c r="O82" s="201">
        <v>2.71</v>
      </c>
      <c r="P82" s="201">
        <v>0.85</v>
      </c>
      <c r="Q82" s="201">
        <v>0.33</v>
      </c>
      <c r="R82" s="201">
        <v>0.69</v>
      </c>
      <c r="S82" s="201">
        <v>0</v>
      </c>
      <c r="T82" s="201">
        <v>0</v>
      </c>
      <c r="U82" s="201">
        <v>1.85</v>
      </c>
      <c r="V82" s="201">
        <v>0.23</v>
      </c>
      <c r="W82" s="201">
        <v>0.52</v>
      </c>
      <c r="X82" s="201">
        <v>2.12</v>
      </c>
      <c r="Y82" s="201">
        <v>0</v>
      </c>
      <c r="Z82" s="201">
        <v>4.51</v>
      </c>
      <c r="AA82" s="201">
        <v>1.46</v>
      </c>
      <c r="AB82" s="201">
        <v>0</v>
      </c>
      <c r="AC82" s="201">
        <v>20.37</v>
      </c>
      <c r="AD82" s="201">
        <v>0</v>
      </c>
      <c r="AE82" s="201">
        <v>0</v>
      </c>
      <c r="AF82" s="201">
        <v>0</v>
      </c>
      <c r="AG82" s="201">
        <v>38.92</v>
      </c>
      <c r="AH82" s="201">
        <v>0</v>
      </c>
      <c r="AI82" s="201">
        <v>0</v>
      </c>
      <c r="AJ82" s="201">
        <v>0</v>
      </c>
      <c r="AK82" s="201">
        <v>-60</v>
      </c>
      <c r="AL82" s="201">
        <v>0</v>
      </c>
      <c r="AM82" s="201">
        <v>91.83</v>
      </c>
      <c r="AN82" s="201">
        <v>124.51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17.760000000000002</v>
      </c>
      <c r="E83" s="201">
        <v>0</v>
      </c>
      <c r="F83" s="201">
        <v>0</v>
      </c>
      <c r="G83" s="201">
        <v>29.81</v>
      </c>
      <c r="H83" s="201">
        <v>0</v>
      </c>
      <c r="I83" s="201">
        <v>0</v>
      </c>
      <c r="J83" s="201">
        <v>29.84</v>
      </c>
      <c r="K83" s="201">
        <v>18.760000000000002</v>
      </c>
      <c r="L83" s="201">
        <v>0.35</v>
      </c>
      <c r="M83" s="201">
        <v>2.34</v>
      </c>
      <c r="N83" s="201">
        <v>1.92</v>
      </c>
      <c r="O83" s="201">
        <v>2.71</v>
      </c>
      <c r="P83" s="201">
        <v>0.85</v>
      </c>
      <c r="Q83" s="201">
        <v>0.33</v>
      </c>
      <c r="R83" s="201">
        <v>0.68</v>
      </c>
      <c r="S83" s="201">
        <v>0</v>
      </c>
      <c r="T83" s="201">
        <v>0</v>
      </c>
      <c r="U83" s="201">
        <v>1.85</v>
      </c>
      <c r="V83" s="201">
        <v>0.23</v>
      </c>
      <c r="W83" s="201">
        <v>0.52</v>
      </c>
      <c r="X83" s="201">
        <v>2.12</v>
      </c>
      <c r="Y83" s="201">
        <v>0</v>
      </c>
      <c r="Z83" s="201">
        <v>4.51</v>
      </c>
      <c r="AA83" s="201">
        <v>1.46</v>
      </c>
      <c r="AB83" s="201">
        <v>0</v>
      </c>
      <c r="AC83" s="201">
        <v>20.37</v>
      </c>
      <c r="AD83" s="201">
        <v>0</v>
      </c>
      <c r="AE83" s="201">
        <v>0</v>
      </c>
      <c r="AF83" s="201">
        <v>0</v>
      </c>
      <c r="AG83" s="201">
        <v>41.29</v>
      </c>
      <c r="AH83" s="201">
        <v>0</v>
      </c>
      <c r="AI83" s="201">
        <v>0</v>
      </c>
      <c r="AJ83" s="201">
        <v>0</v>
      </c>
      <c r="AK83" s="201">
        <v>-60</v>
      </c>
      <c r="AL83" s="201">
        <v>0</v>
      </c>
      <c r="AM83" s="201">
        <v>91.83</v>
      </c>
      <c r="AN83" s="201">
        <v>124.51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17.760000000000002</v>
      </c>
      <c r="E84" s="201">
        <v>0</v>
      </c>
      <c r="F84" s="201">
        <v>0</v>
      </c>
      <c r="G84" s="201">
        <v>29.81</v>
      </c>
      <c r="H84" s="201">
        <v>0</v>
      </c>
      <c r="I84" s="201">
        <v>0</v>
      </c>
      <c r="J84" s="201">
        <v>29.84</v>
      </c>
      <c r="K84" s="201">
        <v>18.760000000000002</v>
      </c>
      <c r="L84" s="201">
        <v>0.35</v>
      </c>
      <c r="M84" s="201">
        <v>2.34</v>
      </c>
      <c r="N84" s="201">
        <v>1.92</v>
      </c>
      <c r="O84" s="201">
        <v>2.71</v>
      </c>
      <c r="P84" s="201">
        <v>0.85</v>
      </c>
      <c r="Q84" s="201">
        <v>0.33</v>
      </c>
      <c r="R84" s="201">
        <v>0.68</v>
      </c>
      <c r="S84" s="201">
        <v>0</v>
      </c>
      <c r="T84" s="201">
        <v>0</v>
      </c>
      <c r="U84" s="201">
        <v>1.85</v>
      </c>
      <c r="V84" s="201">
        <v>0.23</v>
      </c>
      <c r="W84" s="201">
        <v>0.52</v>
      </c>
      <c r="X84" s="201">
        <v>2.12</v>
      </c>
      <c r="Y84" s="201">
        <v>0</v>
      </c>
      <c r="Z84" s="201">
        <v>4.51</v>
      </c>
      <c r="AA84" s="201">
        <v>1.46</v>
      </c>
      <c r="AB84" s="201">
        <v>0</v>
      </c>
      <c r="AC84" s="201">
        <v>20.37</v>
      </c>
      <c r="AD84" s="201">
        <v>0</v>
      </c>
      <c r="AE84" s="201">
        <v>0</v>
      </c>
      <c r="AF84" s="201">
        <v>0</v>
      </c>
      <c r="AG84" s="201">
        <v>41.29</v>
      </c>
      <c r="AH84" s="201">
        <v>0</v>
      </c>
      <c r="AI84" s="201">
        <v>0</v>
      </c>
      <c r="AJ84" s="201">
        <v>0</v>
      </c>
      <c r="AK84" s="201">
        <v>-60</v>
      </c>
      <c r="AL84" s="201">
        <v>0</v>
      </c>
      <c r="AM84" s="201">
        <v>91.83</v>
      </c>
      <c r="AN84" s="201">
        <v>124.51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17.760000000000002</v>
      </c>
      <c r="E85" s="201">
        <v>0</v>
      </c>
      <c r="F85" s="201">
        <v>0</v>
      </c>
      <c r="G85" s="201">
        <v>29.81</v>
      </c>
      <c r="H85" s="201">
        <v>0</v>
      </c>
      <c r="I85" s="201">
        <v>0</v>
      </c>
      <c r="J85" s="201">
        <v>29.84</v>
      </c>
      <c r="K85" s="201">
        <v>18.760000000000002</v>
      </c>
      <c r="L85" s="201">
        <v>0.35</v>
      </c>
      <c r="M85" s="201">
        <v>2.34</v>
      </c>
      <c r="N85" s="201">
        <v>1.92</v>
      </c>
      <c r="O85" s="201">
        <v>2.71</v>
      </c>
      <c r="P85" s="201">
        <v>0.85</v>
      </c>
      <c r="Q85" s="201">
        <v>0.33</v>
      </c>
      <c r="R85" s="201">
        <v>0.68</v>
      </c>
      <c r="S85" s="201">
        <v>0</v>
      </c>
      <c r="T85" s="201">
        <v>0</v>
      </c>
      <c r="U85" s="201">
        <v>1.85</v>
      </c>
      <c r="V85" s="201">
        <v>0.23</v>
      </c>
      <c r="W85" s="201">
        <v>0.52</v>
      </c>
      <c r="X85" s="201">
        <v>2.12</v>
      </c>
      <c r="Y85" s="201">
        <v>0</v>
      </c>
      <c r="Z85" s="201">
        <v>4.51</v>
      </c>
      <c r="AA85" s="201">
        <v>1.46</v>
      </c>
      <c r="AB85" s="201">
        <v>0</v>
      </c>
      <c r="AC85" s="201">
        <v>20.37</v>
      </c>
      <c r="AD85" s="201">
        <v>0</v>
      </c>
      <c r="AE85" s="201">
        <v>0</v>
      </c>
      <c r="AF85" s="201">
        <v>0</v>
      </c>
      <c r="AG85" s="201">
        <v>41.29</v>
      </c>
      <c r="AH85" s="201">
        <v>0</v>
      </c>
      <c r="AI85" s="201">
        <v>0</v>
      </c>
      <c r="AJ85" s="201">
        <v>0</v>
      </c>
      <c r="AK85" s="201">
        <v>-60</v>
      </c>
      <c r="AL85" s="201">
        <v>0</v>
      </c>
      <c r="AM85" s="201">
        <v>91.83</v>
      </c>
      <c r="AN85" s="201">
        <v>124.51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17.760000000000002</v>
      </c>
      <c r="E86" s="201">
        <v>0</v>
      </c>
      <c r="F86" s="201">
        <v>0</v>
      </c>
      <c r="G86" s="201">
        <v>29.81</v>
      </c>
      <c r="H86" s="201">
        <v>0</v>
      </c>
      <c r="I86" s="201">
        <v>0</v>
      </c>
      <c r="J86" s="201">
        <v>29.84</v>
      </c>
      <c r="K86" s="201">
        <v>18.760000000000002</v>
      </c>
      <c r="L86" s="201">
        <v>0.35</v>
      </c>
      <c r="M86" s="201">
        <v>2.34</v>
      </c>
      <c r="N86" s="201">
        <v>1.92</v>
      </c>
      <c r="O86" s="201">
        <v>2.71</v>
      </c>
      <c r="P86" s="201">
        <v>0.85</v>
      </c>
      <c r="Q86" s="201">
        <v>0.33</v>
      </c>
      <c r="R86" s="201">
        <v>0.68</v>
      </c>
      <c r="S86" s="201">
        <v>0</v>
      </c>
      <c r="T86" s="201">
        <v>0</v>
      </c>
      <c r="U86" s="201">
        <v>1.85</v>
      </c>
      <c r="V86" s="201">
        <v>0.23</v>
      </c>
      <c r="W86" s="201">
        <v>0.52</v>
      </c>
      <c r="X86" s="201">
        <v>2.12</v>
      </c>
      <c r="Y86" s="201">
        <v>0</v>
      </c>
      <c r="Z86" s="201">
        <v>4.51</v>
      </c>
      <c r="AA86" s="201">
        <v>1.46</v>
      </c>
      <c r="AB86" s="201">
        <v>0</v>
      </c>
      <c r="AC86" s="201">
        <v>20.37</v>
      </c>
      <c r="AD86" s="201">
        <v>0</v>
      </c>
      <c r="AE86" s="201">
        <v>0</v>
      </c>
      <c r="AF86" s="201">
        <v>0</v>
      </c>
      <c r="AG86" s="201">
        <v>41.29</v>
      </c>
      <c r="AH86" s="201">
        <v>0</v>
      </c>
      <c r="AI86" s="201">
        <v>0</v>
      </c>
      <c r="AJ86" s="201">
        <v>0</v>
      </c>
      <c r="AK86" s="201">
        <v>-60</v>
      </c>
      <c r="AL86" s="201">
        <v>0</v>
      </c>
      <c r="AM86" s="201">
        <v>91.83</v>
      </c>
      <c r="AN86" s="201">
        <v>124.51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17.760000000000002</v>
      </c>
      <c r="E87" s="201">
        <v>0</v>
      </c>
      <c r="F87" s="201">
        <v>0</v>
      </c>
      <c r="G87" s="201">
        <v>29.81</v>
      </c>
      <c r="H87" s="201">
        <v>0</v>
      </c>
      <c r="I87" s="201">
        <v>0</v>
      </c>
      <c r="J87" s="201">
        <v>29.84</v>
      </c>
      <c r="K87" s="201">
        <v>18.760000000000002</v>
      </c>
      <c r="L87" s="201">
        <v>0.35</v>
      </c>
      <c r="M87" s="201">
        <v>2.34</v>
      </c>
      <c r="N87" s="201">
        <v>1.92</v>
      </c>
      <c r="O87" s="201">
        <v>2.71</v>
      </c>
      <c r="P87" s="201">
        <v>0.85</v>
      </c>
      <c r="Q87" s="201">
        <v>0.33</v>
      </c>
      <c r="R87" s="201">
        <v>0.69</v>
      </c>
      <c r="S87" s="201">
        <v>0</v>
      </c>
      <c r="T87" s="201">
        <v>0</v>
      </c>
      <c r="U87" s="201">
        <v>1.85</v>
      </c>
      <c r="V87" s="201">
        <v>0.23</v>
      </c>
      <c r="W87" s="201">
        <v>0.52</v>
      </c>
      <c r="X87" s="201">
        <v>2.12</v>
      </c>
      <c r="Y87" s="201">
        <v>0</v>
      </c>
      <c r="Z87" s="201">
        <v>4.51</v>
      </c>
      <c r="AA87" s="201">
        <v>1.46</v>
      </c>
      <c r="AB87" s="201">
        <v>0</v>
      </c>
      <c r="AC87" s="201">
        <v>20.37</v>
      </c>
      <c r="AD87" s="201">
        <v>0</v>
      </c>
      <c r="AE87" s="201">
        <v>0</v>
      </c>
      <c r="AF87" s="201">
        <v>0</v>
      </c>
      <c r="AG87" s="201">
        <v>41.29</v>
      </c>
      <c r="AH87" s="201">
        <v>0</v>
      </c>
      <c r="AI87" s="201">
        <v>0</v>
      </c>
      <c r="AJ87" s="201">
        <v>0</v>
      </c>
      <c r="AK87" s="201">
        <v>-60</v>
      </c>
      <c r="AL87" s="201">
        <v>0</v>
      </c>
      <c r="AM87" s="201">
        <v>91.83</v>
      </c>
      <c r="AN87" s="201">
        <v>124.51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17.760000000000002</v>
      </c>
      <c r="E88" s="201">
        <v>0</v>
      </c>
      <c r="F88" s="201">
        <v>0</v>
      </c>
      <c r="G88" s="201">
        <v>29.81</v>
      </c>
      <c r="H88" s="201">
        <v>0</v>
      </c>
      <c r="I88" s="201">
        <v>0</v>
      </c>
      <c r="J88" s="201">
        <v>29.84</v>
      </c>
      <c r="K88" s="201">
        <v>18.760000000000002</v>
      </c>
      <c r="L88" s="201">
        <v>0.35</v>
      </c>
      <c r="M88" s="201">
        <v>2.34</v>
      </c>
      <c r="N88" s="201">
        <v>1.92</v>
      </c>
      <c r="O88" s="201">
        <v>2.71</v>
      </c>
      <c r="P88" s="201">
        <v>0.85</v>
      </c>
      <c r="Q88" s="201">
        <v>0.33</v>
      </c>
      <c r="R88" s="201">
        <v>0.69</v>
      </c>
      <c r="S88" s="201">
        <v>0</v>
      </c>
      <c r="T88" s="201">
        <v>0</v>
      </c>
      <c r="U88" s="201">
        <v>1.85</v>
      </c>
      <c r="V88" s="201">
        <v>0.23</v>
      </c>
      <c r="W88" s="201">
        <v>0.52</v>
      </c>
      <c r="X88" s="201">
        <v>2.12</v>
      </c>
      <c r="Y88" s="201">
        <v>0</v>
      </c>
      <c r="Z88" s="201">
        <v>4.51</v>
      </c>
      <c r="AA88" s="201">
        <v>1.46</v>
      </c>
      <c r="AB88" s="201">
        <v>0</v>
      </c>
      <c r="AC88" s="201">
        <v>20.37</v>
      </c>
      <c r="AD88" s="201">
        <v>0</v>
      </c>
      <c r="AE88" s="201">
        <v>0</v>
      </c>
      <c r="AF88" s="201">
        <v>0</v>
      </c>
      <c r="AG88" s="201">
        <v>41.29</v>
      </c>
      <c r="AH88" s="201">
        <v>0</v>
      </c>
      <c r="AI88" s="201">
        <v>0</v>
      </c>
      <c r="AJ88" s="201">
        <v>0</v>
      </c>
      <c r="AK88" s="201">
        <v>-60</v>
      </c>
      <c r="AL88" s="201">
        <v>0</v>
      </c>
      <c r="AM88" s="201">
        <v>91.83</v>
      </c>
      <c r="AN88" s="201">
        <v>124.51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17.760000000000002</v>
      </c>
      <c r="E89" s="201">
        <v>0</v>
      </c>
      <c r="F89" s="201">
        <v>0</v>
      </c>
      <c r="G89" s="201">
        <v>29.81</v>
      </c>
      <c r="H89" s="201">
        <v>0</v>
      </c>
      <c r="I89" s="201">
        <v>0</v>
      </c>
      <c r="J89" s="201">
        <v>29.84</v>
      </c>
      <c r="K89" s="201">
        <v>18.760000000000002</v>
      </c>
      <c r="L89" s="201">
        <v>0.35</v>
      </c>
      <c r="M89" s="201">
        <v>2.34</v>
      </c>
      <c r="N89" s="201">
        <v>1.92</v>
      </c>
      <c r="O89" s="201">
        <v>2.71</v>
      </c>
      <c r="P89" s="201">
        <v>0.85</v>
      </c>
      <c r="Q89" s="201">
        <v>0.33</v>
      </c>
      <c r="R89" s="201">
        <v>0</v>
      </c>
      <c r="S89" s="201">
        <v>0</v>
      </c>
      <c r="T89" s="201">
        <v>0</v>
      </c>
      <c r="U89" s="201">
        <v>1.85</v>
      </c>
      <c r="V89" s="201">
        <v>0.23</v>
      </c>
      <c r="W89" s="201">
        <v>0.52</v>
      </c>
      <c r="X89" s="201">
        <v>2.12</v>
      </c>
      <c r="Y89" s="201">
        <v>0</v>
      </c>
      <c r="Z89" s="201">
        <v>4.51</v>
      </c>
      <c r="AA89" s="201">
        <v>1.46</v>
      </c>
      <c r="AB89" s="201">
        <v>0</v>
      </c>
      <c r="AC89" s="201">
        <v>20.37</v>
      </c>
      <c r="AD89" s="201">
        <v>0</v>
      </c>
      <c r="AE89" s="201">
        <v>0</v>
      </c>
      <c r="AF89" s="201">
        <v>0</v>
      </c>
      <c r="AG89" s="201">
        <v>41.29</v>
      </c>
      <c r="AH89" s="201">
        <v>0</v>
      </c>
      <c r="AI89" s="201">
        <v>0</v>
      </c>
      <c r="AJ89" s="201">
        <v>0</v>
      </c>
      <c r="AK89" s="201">
        <v>-60</v>
      </c>
      <c r="AL89" s="201">
        <v>0</v>
      </c>
      <c r="AM89" s="201">
        <v>91.83</v>
      </c>
      <c r="AN89" s="201">
        <v>124.51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17.760000000000002</v>
      </c>
      <c r="E90" s="201">
        <v>0</v>
      </c>
      <c r="F90" s="201">
        <v>0</v>
      </c>
      <c r="G90" s="201">
        <v>29.81</v>
      </c>
      <c r="H90" s="201">
        <v>0</v>
      </c>
      <c r="I90" s="201">
        <v>0</v>
      </c>
      <c r="J90" s="201">
        <v>29.84</v>
      </c>
      <c r="K90" s="201">
        <v>18.760000000000002</v>
      </c>
      <c r="L90" s="201">
        <v>0.35</v>
      </c>
      <c r="M90" s="201">
        <v>2.34</v>
      </c>
      <c r="N90" s="201">
        <v>1.92</v>
      </c>
      <c r="O90" s="201">
        <v>2.71</v>
      </c>
      <c r="P90" s="201">
        <v>0.85</v>
      </c>
      <c r="Q90" s="201">
        <v>0.33</v>
      </c>
      <c r="R90" s="201">
        <v>0</v>
      </c>
      <c r="S90" s="201">
        <v>0</v>
      </c>
      <c r="T90" s="201">
        <v>0</v>
      </c>
      <c r="U90" s="201">
        <v>1.85</v>
      </c>
      <c r="V90" s="201">
        <v>0.23</v>
      </c>
      <c r="W90" s="201">
        <v>0.52</v>
      </c>
      <c r="X90" s="201">
        <v>2.12</v>
      </c>
      <c r="Y90" s="201">
        <v>0</v>
      </c>
      <c r="Z90" s="201">
        <v>4.51</v>
      </c>
      <c r="AA90" s="201">
        <v>1.46</v>
      </c>
      <c r="AB90" s="201">
        <v>0</v>
      </c>
      <c r="AC90" s="201">
        <v>20.37</v>
      </c>
      <c r="AD90" s="201">
        <v>0</v>
      </c>
      <c r="AE90" s="201">
        <v>0</v>
      </c>
      <c r="AF90" s="201">
        <v>0</v>
      </c>
      <c r="AG90" s="201">
        <v>41.29</v>
      </c>
      <c r="AH90" s="201">
        <v>0</v>
      </c>
      <c r="AI90" s="201">
        <v>0</v>
      </c>
      <c r="AJ90" s="201">
        <v>0</v>
      </c>
      <c r="AK90" s="201">
        <v>-60</v>
      </c>
      <c r="AL90" s="201">
        <v>0</v>
      </c>
      <c r="AM90" s="201">
        <v>91.83</v>
      </c>
      <c r="AN90" s="201">
        <v>124.51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18.22</v>
      </c>
      <c r="E91" s="201">
        <v>0</v>
      </c>
      <c r="F91" s="201">
        <v>0</v>
      </c>
      <c r="G91" s="201">
        <v>29.96</v>
      </c>
      <c r="H91" s="201">
        <v>0</v>
      </c>
      <c r="I91" s="201">
        <v>0</v>
      </c>
      <c r="J91" s="201">
        <v>29.84</v>
      </c>
      <c r="K91" s="201">
        <v>18.760000000000002</v>
      </c>
      <c r="L91" s="201">
        <v>0.35</v>
      </c>
      <c r="M91" s="201">
        <v>2.34</v>
      </c>
      <c r="N91" s="201">
        <v>1.92</v>
      </c>
      <c r="O91" s="201">
        <v>2.71</v>
      </c>
      <c r="P91" s="201">
        <v>0.85</v>
      </c>
      <c r="Q91" s="201">
        <v>0.33</v>
      </c>
      <c r="R91" s="201">
        <v>0</v>
      </c>
      <c r="S91" s="201">
        <v>0</v>
      </c>
      <c r="T91" s="201">
        <v>0</v>
      </c>
      <c r="U91" s="201">
        <v>3.33</v>
      </c>
      <c r="V91" s="201">
        <v>0.23</v>
      </c>
      <c r="W91" s="201">
        <v>0.52</v>
      </c>
      <c r="X91" s="201">
        <v>2.12</v>
      </c>
      <c r="Y91" s="201">
        <v>0</v>
      </c>
      <c r="Z91" s="201">
        <v>3.37</v>
      </c>
      <c r="AA91" s="201">
        <v>1.1000000000000001</v>
      </c>
      <c r="AB91" s="201">
        <v>0</v>
      </c>
      <c r="AC91" s="201">
        <v>20.37</v>
      </c>
      <c r="AD91" s="201">
        <v>0</v>
      </c>
      <c r="AE91" s="201">
        <v>0</v>
      </c>
      <c r="AF91" s="201">
        <v>0</v>
      </c>
      <c r="AG91" s="201">
        <v>41.29</v>
      </c>
      <c r="AH91" s="201">
        <v>0</v>
      </c>
      <c r="AI91" s="201">
        <v>0</v>
      </c>
      <c r="AJ91" s="201">
        <v>0</v>
      </c>
      <c r="AK91" s="201">
        <v>-60</v>
      </c>
      <c r="AL91" s="201">
        <v>0</v>
      </c>
      <c r="AM91" s="201">
        <v>91.83</v>
      </c>
      <c r="AN91" s="201">
        <v>124.51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18.22</v>
      </c>
      <c r="E92" s="201">
        <v>0</v>
      </c>
      <c r="F92" s="201">
        <v>0</v>
      </c>
      <c r="G92" s="201">
        <v>29.96</v>
      </c>
      <c r="H92" s="201">
        <v>0</v>
      </c>
      <c r="I92" s="201">
        <v>0</v>
      </c>
      <c r="J92" s="201">
        <v>29.84</v>
      </c>
      <c r="K92" s="201">
        <v>18.760000000000002</v>
      </c>
      <c r="L92" s="201">
        <v>0.35</v>
      </c>
      <c r="M92" s="201">
        <v>2.34</v>
      </c>
      <c r="N92" s="201">
        <v>1.92</v>
      </c>
      <c r="O92" s="201">
        <v>2.71</v>
      </c>
      <c r="P92" s="201">
        <v>0.85</v>
      </c>
      <c r="Q92" s="201">
        <v>0.33</v>
      </c>
      <c r="R92" s="201">
        <v>0</v>
      </c>
      <c r="S92" s="201">
        <v>0</v>
      </c>
      <c r="T92" s="201">
        <v>0</v>
      </c>
      <c r="U92" s="201">
        <v>3.05</v>
      </c>
      <c r="V92" s="201">
        <v>0.23</v>
      </c>
      <c r="W92" s="201">
        <v>0.52</v>
      </c>
      <c r="X92" s="201">
        <v>2.12</v>
      </c>
      <c r="Y92" s="201">
        <v>0</v>
      </c>
      <c r="Z92" s="201">
        <v>3.37</v>
      </c>
      <c r="AA92" s="201">
        <v>1.1000000000000001</v>
      </c>
      <c r="AB92" s="201">
        <v>0</v>
      </c>
      <c r="AC92" s="201">
        <v>20.37</v>
      </c>
      <c r="AD92" s="201">
        <v>0</v>
      </c>
      <c r="AE92" s="201">
        <v>0</v>
      </c>
      <c r="AF92" s="201">
        <v>0</v>
      </c>
      <c r="AG92" s="201">
        <v>41.29</v>
      </c>
      <c r="AH92" s="201">
        <v>0</v>
      </c>
      <c r="AI92" s="201">
        <v>0</v>
      </c>
      <c r="AJ92" s="201">
        <v>0</v>
      </c>
      <c r="AK92" s="201">
        <v>-60</v>
      </c>
      <c r="AL92" s="201">
        <v>0</v>
      </c>
      <c r="AM92" s="201">
        <v>91.83</v>
      </c>
      <c r="AN92" s="201">
        <v>124.51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18.22</v>
      </c>
      <c r="E93" s="201">
        <v>0</v>
      </c>
      <c r="F93" s="201">
        <v>0</v>
      </c>
      <c r="G93" s="201">
        <v>29.96</v>
      </c>
      <c r="H93" s="201">
        <v>0</v>
      </c>
      <c r="I93" s="201">
        <v>0</v>
      </c>
      <c r="J93" s="201">
        <v>29.84</v>
      </c>
      <c r="K93" s="201">
        <v>18.760000000000002</v>
      </c>
      <c r="L93" s="201">
        <v>0.35</v>
      </c>
      <c r="M93" s="201">
        <v>2.34</v>
      </c>
      <c r="N93" s="201">
        <v>1.92</v>
      </c>
      <c r="O93" s="201">
        <v>2.71</v>
      </c>
      <c r="P93" s="201">
        <v>0.85</v>
      </c>
      <c r="Q93" s="201">
        <v>0.33</v>
      </c>
      <c r="R93" s="201">
        <v>0.57999999999999996</v>
      </c>
      <c r="S93" s="201">
        <v>0</v>
      </c>
      <c r="T93" s="201">
        <v>0</v>
      </c>
      <c r="U93" s="201">
        <v>2.94</v>
      </c>
      <c r="V93" s="201">
        <v>0.23</v>
      </c>
      <c r="W93" s="201">
        <v>0.52</v>
      </c>
      <c r="X93" s="201">
        <v>2.12</v>
      </c>
      <c r="Y93" s="201">
        <v>0</v>
      </c>
      <c r="Z93" s="201">
        <v>4.51</v>
      </c>
      <c r="AA93" s="201">
        <v>1.46</v>
      </c>
      <c r="AB93" s="201">
        <v>0</v>
      </c>
      <c r="AC93" s="201">
        <v>20.37</v>
      </c>
      <c r="AD93" s="201">
        <v>0</v>
      </c>
      <c r="AE93" s="201">
        <v>0</v>
      </c>
      <c r="AF93" s="201">
        <v>0</v>
      </c>
      <c r="AG93" s="201">
        <v>41.29</v>
      </c>
      <c r="AH93" s="201">
        <v>0</v>
      </c>
      <c r="AI93" s="201">
        <v>0</v>
      </c>
      <c r="AJ93" s="201">
        <v>0</v>
      </c>
      <c r="AK93" s="201">
        <v>-60</v>
      </c>
      <c r="AL93" s="201">
        <v>0</v>
      </c>
      <c r="AM93" s="201">
        <v>91.83</v>
      </c>
      <c r="AN93" s="201">
        <v>124.51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18.22</v>
      </c>
      <c r="E94" s="201">
        <v>0</v>
      </c>
      <c r="F94" s="201">
        <v>0</v>
      </c>
      <c r="G94" s="201">
        <v>29.96</v>
      </c>
      <c r="H94" s="201">
        <v>0</v>
      </c>
      <c r="I94" s="201">
        <v>0</v>
      </c>
      <c r="J94" s="201">
        <v>29.84</v>
      </c>
      <c r="K94" s="201">
        <v>18.760000000000002</v>
      </c>
      <c r="L94" s="201">
        <v>0.35</v>
      </c>
      <c r="M94" s="201">
        <v>2.34</v>
      </c>
      <c r="N94" s="201">
        <v>1.92</v>
      </c>
      <c r="O94" s="201">
        <v>2.71</v>
      </c>
      <c r="P94" s="201">
        <v>0.85</v>
      </c>
      <c r="Q94" s="201">
        <v>0.33</v>
      </c>
      <c r="R94" s="201">
        <v>0.57999999999999996</v>
      </c>
      <c r="S94" s="201">
        <v>0</v>
      </c>
      <c r="T94" s="201">
        <v>0</v>
      </c>
      <c r="U94" s="201">
        <v>2.09</v>
      </c>
      <c r="V94" s="201">
        <v>0.23</v>
      </c>
      <c r="W94" s="201">
        <v>0.52</v>
      </c>
      <c r="X94" s="201">
        <v>2.12</v>
      </c>
      <c r="Y94" s="201">
        <v>0</v>
      </c>
      <c r="Z94" s="201">
        <v>4.51</v>
      </c>
      <c r="AA94" s="201">
        <v>1.46</v>
      </c>
      <c r="AB94" s="201">
        <v>0</v>
      </c>
      <c r="AC94" s="201">
        <v>20.37</v>
      </c>
      <c r="AD94" s="201">
        <v>0</v>
      </c>
      <c r="AE94" s="201">
        <v>0</v>
      </c>
      <c r="AF94" s="201">
        <v>0</v>
      </c>
      <c r="AG94" s="201">
        <v>41.29</v>
      </c>
      <c r="AH94" s="201">
        <v>0</v>
      </c>
      <c r="AI94" s="201">
        <v>0</v>
      </c>
      <c r="AJ94" s="201">
        <v>0</v>
      </c>
      <c r="AK94" s="201">
        <v>-60</v>
      </c>
      <c r="AL94" s="201">
        <v>0</v>
      </c>
      <c r="AM94" s="201">
        <v>91.83</v>
      </c>
      <c r="AN94" s="201">
        <v>124.51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18.45</v>
      </c>
      <c r="E95" s="201">
        <v>0</v>
      </c>
      <c r="F95" s="201">
        <v>0</v>
      </c>
      <c r="G95" s="201">
        <v>29.96</v>
      </c>
      <c r="H95" s="201">
        <v>0</v>
      </c>
      <c r="I95" s="201">
        <v>0</v>
      </c>
      <c r="J95" s="201">
        <v>29.84</v>
      </c>
      <c r="K95" s="201">
        <v>18.760000000000002</v>
      </c>
      <c r="L95" s="201">
        <v>0.35</v>
      </c>
      <c r="M95" s="201">
        <v>2.34</v>
      </c>
      <c r="N95" s="201">
        <v>1.92</v>
      </c>
      <c r="O95" s="201">
        <v>2.71</v>
      </c>
      <c r="P95" s="201">
        <v>0.85</v>
      </c>
      <c r="Q95" s="201">
        <v>0.33</v>
      </c>
      <c r="R95" s="201">
        <v>0.57999999999999996</v>
      </c>
      <c r="S95" s="201">
        <v>0</v>
      </c>
      <c r="T95" s="201">
        <v>0</v>
      </c>
      <c r="U95" s="201">
        <v>1.98</v>
      </c>
      <c r="V95" s="201">
        <v>0.23</v>
      </c>
      <c r="W95" s="201">
        <v>0.52</v>
      </c>
      <c r="X95" s="201">
        <v>2.12</v>
      </c>
      <c r="Y95" s="201">
        <v>0</v>
      </c>
      <c r="Z95" s="201">
        <v>4.51</v>
      </c>
      <c r="AA95" s="201">
        <v>1.46</v>
      </c>
      <c r="AB95" s="201">
        <v>0</v>
      </c>
      <c r="AC95" s="201">
        <v>20.37</v>
      </c>
      <c r="AD95" s="201">
        <v>0</v>
      </c>
      <c r="AE95" s="201">
        <v>0</v>
      </c>
      <c r="AF95" s="201">
        <v>0</v>
      </c>
      <c r="AG95" s="201">
        <v>41.29</v>
      </c>
      <c r="AH95" s="201">
        <v>0</v>
      </c>
      <c r="AI95" s="201">
        <v>0</v>
      </c>
      <c r="AJ95" s="201">
        <v>0</v>
      </c>
      <c r="AK95" s="201">
        <v>-60</v>
      </c>
      <c r="AL95" s="201">
        <v>0</v>
      </c>
      <c r="AM95" s="201">
        <v>91.83</v>
      </c>
      <c r="AN95" s="201">
        <v>124.51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18.45</v>
      </c>
      <c r="E96" s="201">
        <v>0</v>
      </c>
      <c r="F96" s="201">
        <v>0</v>
      </c>
      <c r="G96" s="201">
        <v>29.96</v>
      </c>
      <c r="H96" s="201">
        <v>0</v>
      </c>
      <c r="I96" s="201">
        <v>0</v>
      </c>
      <c r="J96" s="201">
        <v>29.84</v>
      </c>
      <c r="K96" s="201">
        <v>18.760000000000002</v>
      </c>
      <c r="L96" s="201">
        <v>0.35</v>
      </c>
      <c r="M96" s="201">
        <v>2.34</v>
      </c>
      <c r="N96" s="201">
        <v>1.92</v>
      </c>
      <c r="O96" s="201">
        <v>2.71</v>
      </c>
      <c r="P96" s="201">
        <v>0.85</v>
      </c>
      <c r="Q96" s="201">
        <v>0.33</v>
      </c>
      <c r="R96" s="201">
        <v>0.57999999999999996</v>
      </c>
      <c r="S96" s="201">
        <v>0</v>
      </c>
      <c r="T96" s="201">
        <v>0</v>
      </c>
      <c r="U96" s="201">
        <v>2.12</v>
      </c>
      <c r="V96" s="201">
        <v>0.23</v>
      </c>
      <c r="W96" s="201">
        <v>0.52</v>
      </c>
      <c r="X96" s="201">
        <v>2.12</v>
      </c>
      <c r="Y96" s="201">
        <v>0</v>
      </c>
      <c r="Z96" s="201">
        <v>4.51</v>
      </c>
      <c r="AA96" s="201">
        <v>1.46</v>
      </c>
      <c r="AB96" s="201">
        <v>0</v>
      </c>
      <c r="AC96" s="201">
        <v>20.37</v>
      </c>
      <c r="AD96" s="201">
        <v>0</v>
      </c>
      <c r="AE96" s="201">
        <v>0</v>
      </c>
      <c r="AF96" s="201">
        <v>0</v>
      </c>
      <c r="AG96" s="201">
        <v>41.29</v>
      </c>
      <c r="AH96" s="201">
        <v>0</v>
      </c>
      <c r="AI96" s="201">
        <v>0</v>
      </c>
      <c r="AJ96" s="201">
        <v>0</v>
      </c>
      <c r="AK96" s="201">
        <v>-60</v>
      </c>
      <c r="AL96" s="201">
        <v>0</v>
      </c>
      <c r="AM96" s="201">
        <v>91.83</v>
      </c>
      <c r="AN96" s="201">
        <v>124.51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18.45</v>
      </c>
      <c r="E97" s="201">
        <v>0</v>
      </c>
      <c r="F97" s="201">
        <v>0</v>
      </c>
      <c r="G97" s="201">
        <v>29.96</v>
      </c>
      <c r="H97" s="201">
        <v>0</v>
      </c>
      <c r="I97" s="201">
        <v>0</v>
      </c>
      <c r="J97" s="201">
        <v>29.84</v>
      </c>
      <c r="K97" s="201">
        <v>18.760000000000002</v>
      </c>
      <c r="L97" s="201">
        <v>0.35</v>
      </c>
      <c r="M97" s="201">
        <v>2.34</v>
      </c>
      <c r="N97" s="201">
        <v>1.92</v>
      </c>
      <c r="O97" s="201">
        <v>2.71</v>
      </c>
      <c r="P97" s="201">
        <v>0.85</v>
      </c>
      <c r="Q97" s="201">
        <v>0.33</v>
      </c>
      <c r="R97" s="201">
        <v>0.57999999999999996</v>
      </c>
      <c r="S97" s="201">
        <v>0</v>
      </c>
      <c r="T97" s="201">
        <v>0</v>
      </c>
      <c r="U97" s="201">
        <v>2.0099999999999998</v>
      </c>
      <c r="V97" s="201">
        <v>0.23</v>
      </c>
      <c r="W97" s="201">
        <v>0.52</v>
      </c>
      <c r="X97" s="201">
        <v>2.12</v>
      </c>
      <c r="Y97" s="201">
        <v>0</v>
      </c>
      <c r="Z97" s="201">
        <v>4.51</v>
      </c>
      <c r="AA97" s="201">
        <v>1.46</v>
      </c>
      <c r="AB97" s="201">
        <v>0</v>
      </c>
      <c r="AC97" s="201">
        <v>20.37</v>
      </c>
      <c r="AD97" s="201">
        <v>0</v>
      </c>
      <c r="AE97" s="201">
        <v>0</v>
      </c>
      <c r="AF97" s="201">
        <v>0</v>
      </c>
      <c r="AG97" s="201">
        <v>41.29</v>
      </c>
      <c r="AH97" s="201">
        <v>0</v>
      </c>
      <c r="AI97" s="201">
        <v>0</v>
      </c>
      <c r="AJ97" s="201">
        <v>0</v>
      </c>
      <c r="AK97" s="201">
        <v>-60</v>
      </c>
      <c r="AL97" s="201">
        <v>0</v>
      </c>
      <c r="AM97" s="201">
        <v>91.83</v>
      </c>
      <c r="AN97" s="201">
        <v>124.51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18.45</v>
      </c>
      <c r="E98" s="201">
        <v>0</v>
      </c>
      <c r="F98" s="201">
        <v>0</v>
      </c>
      <c r="G98" s="201">
        <v>29.96</v>
      </c>
      <c r="H98" s="201">
        <v>0</v>
      </c>
      <c r="I98" s="201">
        <v>0</v>
      </c>
      <c r="J98" s="201">
        <v>29.84</v>
      </c>
      <c r="K98" s="201">
        <v>18.760000000000002</v>
      </c>
      <c r="L98" s="201">
        <v>0.35</v>
      </c>
      <c r="M98" s="201">
        <v>2.34</v>
      </c>
      <c r="N98" s="201">
        <v>1.92</v>
      </c>
      <c r="O98" s="201">
        <v>2.71</v>
      </c>
      <c r="P98" s="201">
        <v>0.85</v>
      </c>
      <c r="Q98" s="201">
        <v>0.33</v>
      </c>
      <c r="R98" s="201">
        <v>0.57999999999999996</v>
      </c>
      <c r="S98" s="201">
        <v>0</v>
      </c>
      <c r="T98" s="201">
        <v>0</v>
      </c>
      <c r="U98" s="201">
        <v>2.15</v>
      </c>
      <c r="V98" s="201">
        <v>0.23</v>
      </c>
      <c r="W98" s="201">
        <v>0.52</v>
      </c>
      <c r="X98" s="201">
        <v>2.12</v>
      </c>
      <c r="Y98" s="201">
        <v>0</v>
      </c>
      <c r="Z98" s="201">
        <v>4.51</v>
      </c>
      <c r="AA98" s="201">
        <v>1.46</v>
      </c>
      <c r="AB98" s="201">
        <v>0</v>
      </c>
      <c r="AC98" s="201">
        <v>20.37</v>
      </c>
      <c r="AD98" s="201">
        <v>0</v>
      </c>
      <c r="AE98" s="201">
        <v>0</v>
      </c>
      <c r="AF98" s="201">
        <v>0</v>
      </c>
      <c r="AG98" s="201">
        <v>41.29</v>
      </c>
      <c r="AH98" s="201">
        <v>0</v>
      </c>
      <c r="AI98" s="201">
        <v>0</v>
      </c>
      <c r="AJ98" s="201">
        <v>0</v>
      </c>
      <c r="AK98" s="201">
        <v>-60</v>
      </c>
      <c r="AL98" s="201">
        <v>0</v>
      </c>
      <c r="AM98" s="201">
        <v>91.83</v>
      </c>
      <c r="AN98" s="201">
        <v>124.51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0.43488749999999998</v>
      </c>
      <c r="E99">
        <f t="shared" si="0"/>
        <v>0</v>
      </c>
      <c r="F99">
        <f t="shared" si="0"/>
        <v>0</v>
      </c>
      <c r="G99">
        <f t="shared" si="0"/>
        <v>0.72095999999999971</v>
      </c>
      <c r="H99">
        <f t="shared" si="0"/>
        <v>0</v>
      </c>
      <c r="I99">
        <f t="shared" si="0"/>
        <v>0</v>
      </c>
      <c r="J99">
        <f t="shared" si="0"/>
        <v>0.71616000000000046</v>
      </c>
      <c r="K99">
        <f t="shared" si="0"/>
        <v>2.373935000000003</v>
      </c>
      <c r="L99">
        <f t="shared" si="0"/>
        <v>8.7070000000000133E-2</v>
      </c>
      <c r="M99">
        <f t="shared" si="0"/>
        <v>-7.6902500000000193E-2</v>
      </c>
      <c r="N99">
        <f t="shared" si="0"/>
        <v>2.0827500000000027E-2</v>
      </c>
      <c r="O99">
        <f t="shared" si="0"/>
        <v>3.5787499999999944E-2</v>
      </c>
      <c r="P99">
        <f t="shared" si="0"/>
        <v>2.1167499999999978E-2</v>
      </c>
      <c r="Q99">
        <f t="shared" si="0"/>
        <v>3.1269999999999978E-2</v>
      </c>
      <c r="R99">
        <f t="shared" si="0"/>
        <v>6.4737500000000003E-2</v>
      </c>
      <c r="S99">
        <f t="shared" si="0"/>
        <v>0</v>
      </c>
      <c r="T99">
        <f t="shared" si="0"/>
        <v>0</v>
      </c>
      <c r="U99">
        <f t="shared" si="0"/>
        <v>4.5967499999999925E-2</v>
      </c>
      <c r="V99">
        <f t="shared" si="0"/>
        <v>1.5569999999999957E-2</v>
      </c>
      <c r="W99">
        <f t="shared" si="0"/>
        <v>2.3989999999999942E-2</v>
      </c>
      <c r="X99">
        <f t="shared" si="0"/>
        <v>0.10957499999999978</v>
      </c>
      <c r="Y99">
        <f t="shared" si="0"/>
        <v>0</v>
      </c>
      <c r="Z99">
        <f t="shared" si="0"/>
        <v>0.44425499999999973</v>
      </c>
      <c r="AA99">
        <f t="shared" si="0"/>
        <v>0.12524749999999987</v>
      </c>
      <c r="AB99">
        <f t="shared" si="0"/>
        <v>0</v>
      </c>
      <c r="AC99">
        <f t="shared" si="0"/>
        <v>0.48699499999999918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0.9791924999999998</v>
      </c>
      <c r="AH99">
        <f t="shared" si="0"/>
        <v>0</v>
      </c>
      <c r="AI99">
        <f t="shared" si="0"/>
        <v>9.9024999999999998E-3</v>
      </c>
      <c r="AJ99">
        <f t="shared" si="0"/>
        <v>0</v>
      </c>
      <c r="AK99">
        <f t="shared" si="0"/>
        <v>-6.325499999999977E-2</v>
      </c>
      <c r="AL99">
        <f t="shared" si="0"/>
        <v>0</v>
      </c>
      <c r="AM99">
        <f t="shared" si="0"/>
        <v>2.2038300000000031</v>
      </c>
      <c r="AN99">
        <f t="shared" si="0"/>
        <v>2.9882400000000042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45506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10.72</v>
      </c>
      <c r="E3" s="201">
        <v>0</v>
      </c>
      <c r="F3" s="201">
        <v>0</v>
      </c>
      <c r="G3" s="201">
        <v>17.52</v>
      </c>
      <c r="H3" s="201">
        <v>0</v>
      </c>
      <c r="I3" s="201">
        <v>0</v>
      </c>
      <c r="J3" s="201">
        <v>17.260000000000002</v>
      </c>
      <c r="K3" s="201">
        <v>77.48</v>
      </c>
      <c r="L3" s="201">
        <v>31.68</v>
      </c>
      <c r="M3" s="201">
        <v>0</v>
      </c>
      <c r="N3" s="201">
        <v>1.1100000000000001</v>
      </c>
      <c r="O3" s="201">
        <v>1.87</v>
      </c>
      <c r="P3" s="201">
        <v>2.2400000000000002</v>
      </c>
      <c r="Q3" s="201">
        <v>0.19</v>
      </c>
      <c r="R3" s="201">
        <v>0.4</v>
      </c>
      <c r="S3" s="201">
        <v>0</v>
      </c>
      <c r="T3" s="201">
        <v>0</v>
      </c>
      <c r="U3" s="201">
        <v>8.94</v>
      </c>
      <c r="V3" s="201">
        <v>0.13</v>
      </c>
      <c r="W3" s="201">
        <v>0.3</v>
      </c>
      <c r="X3" s="201">
        <v>1.69</v>
      </c>
      <c r="Y3" s="201">
        <v>0</v>
      </c>
      <c r="Z3" s="201">
        <v>2.61</v>
      </c>
      <c r="AA3" s="201">
        <v>0.84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22.6</v>
      </c>
      <c r="AH3" s="201">
        <v>0</v>
      </c>
      <c r="AI3" s="201">
        <v>0</v>
      </c>
      <c r="AJ3" s="201">
        <v>0</v>
      </c>
      <c r="AK3" s="201">
        <v>12.6</v>
      </c>
      <c r="AL3" s="201">
        <v>0</v>
      </c>
      <c r="AM3" s="201">
        <v>54</v>
      </c>
      <c r="AN3" s="201">
        <v>72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10.72</v>
      </c>
      <c r="E4" s="201">
        <v>0</v>
      </c>
      <c r="F4" s="201">
        <v>0</v>
      </c>
      <c r="G4" s="201">
        <v>17.52</v>
      </c>
      <c r="H4" s="201">
        <v>0</v>
      </c>
      <c r="I4" s="201">
        <v>0</v>
      </c>
      <c r="J4" s="201">
        <v>17.260000000000002</v>
      </c>
      <c r="K4" s="201">
        <v>77.48</v>
      </c>
      <c r="L4" s="201">
        <v>31.68</v>
      </c>
      <c r="M4" s="201">
        <v>0</v>
      </c>
      <c r="N4" s="201">
        <v>1.1100000000000001</v>
      </c>
      <c r="O4" s="201">
        <v>1.87</v>
      </c>
      <c r="P4" s="201">
        <v>2.2400000000000002</v>
      </c>
      <c r="Q4" s="201">
        <v>0.19</v>
      </c>
      <c r="R4" s="201">
        <v>0.4</v>
      </c>
      <c r="S4" s="201">
        <v>0</v>
      </c>
      <c r="T4" s="201">
        <v>0</v>
      </c>
      <c r="U4" s="201">
        <v>8.94</v>
      </c>
      <c r="V4" s="201">
        <v>0.13</v>
      </c>
      <c r="W4" s="201">
        <v>0.3</v>
      </c>
      <c r="X4" s="201">
        <v>1.39</v>
      </c>
      <c r="Y4" s="201">
        <v>0</v>
      </c>
      <c r="Z4" s="201">
        <v>2.61</v>
      </c>
      <c r="AA4" s="201">
        <v>0.84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22.6</v>
      </c>
      <c r="AH4" s="201">
        <v>0</v>
      </c>
      <c r="AI4" s="201">
        <v>0</v>
      </c>
      <c r="AJ4" s="201">
        <v>0</v>
      </c>
      <c r="AK4" s="201">
        <v>12.6</v>
      </c>
      <c r="AL4" s="201">
        <v>0</v>
      </c>
      <c r="AM4" s="201">
        <v>54</v>
      </c>
      <c r="AN4" s="201">
        <v>72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10.72</v>
      </c>
      <c r="E5" s="201">
        <v>0</v>
      </c>
      <c r="F5" s="201">
        <v>0</v>
      </c>
      <c r="G5" s="201">
        <v>17.52</v>
      </c>
      <c r="H5" s="201">
        <v>0</v>
      </c>
      <c r="I5" s="201">
        <v>0</v>
      </c>
      <c r="J5" s="201">
        <v>17.260000000000002</v>
      </c>
      <c r="K5" s="201">
        <v>77.48</v>
      </c>
      <c r="L5" s="201">
        <v>31.68</v>
      </c>
      <c r="M5" s="201">
        <v>0</v>
      </c>
      <c r="N5" s="201">
        <v>1.1100000000000001</v>
      </c>
      <c r="O5" s="201">
        <v>1.87</v>
      </c>
      <c r="P5" s="201">
        <v>2.2400000000000002</v>
      </c>
      <c r="Q5" s="201">
        <v>2.23</v>
      </c>
      <c r="R5" s="201">
        <v>4.99</v>
      </c>
      <c r="S5" s="201">
        <v>0</v>
      </c>
      <c r="T5" s="201">
        <v>0</v>
      </c>
      <c r="U5" s="201">
        <v>8.94</v>
      </c>
      <c r="V5" s="201">
        <v>1.77</v>
      </c>
      <c r="W5" s="201">
        <v>0.3</v>
      </c>
      <c r="X5" s="201">
        <v>1.39</v>
      </c>
      <c r="Y5" s="201">
        <v>0</v>
      </c>
      <c r="Z5" s="201">
        <v>2.61</v>
      </c>
      <c r="AA5" s="201">
        <v>0.84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22.6</v>
      </c>
      <c r="AH5" s="201">
        <v>0</v>
      </c>
      <c r="AI5" s="201">
        <v>0</v>
      </c>
      <c r="AJ5" s="201">
        <v>0</v>
      </c>
      <c r="AK5" s="201">
        <v>12.6</v>
      </c>
      <c r="AL5" s="201">
        <v>0</v>
      </c>
      <c r="AM5" s="201">
        <v>54</v>
      </c>
      <c r="AN5" s="201">
        <v>72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10.72</v>
      </c>
      <c r="E6" s="201">
        <v>0</v>
      </c>
      <c r="F6" s="201">
        <v>0</v>
      </c>
      <c r="G6" s="201">
        <v>17.52</v>
      </c>
      <c r="H6" s="201">
        <v>0</v>
      </c>
      <c r="I6" s="201">
        <v>0</v>
      </c>
      <c r="J6" s="201">
        <v>17.260000000000002</v>
      </c>
      <c r="K6" s="201">
        <v>77.48</v>
      </c>
      <c r="L6" s="201">
        <v>31.68</v>
      </c>
      <c r="M6" s="201">
        <v>0</v>
      </c>
      <c r="N6" s="201">
        <v>1.1100000000000001</v>
      </c>
      <c r="O6" s="201">
        <v>1.87</v>
      </c>
      <c r="P6" s="201">
        <v>2.2400000000000002</v>
      </c>
      <c r="Q6" s="201">
        <v>2.33</v>
      </c>
      <c r="R6" s="201">
        <v>4.99</v>
      </c>
      <c r="S6" s="201">
        <v>0</v>
      </c>
      <c r="T6" s="201">
        <v>0</v>
      </c>
      <c r="U6" s="201">
        <v>8.94</v>
      </c>
      <c r="V6" s="201">
        <v>1.77</v>
      </c>
      <c r="W6" s="201">
        <v>0.3</v>
      </c>
      <c r="X6" s="201">
        <v>1.39</v>
      </c>
      <c r="Y6" s="201">
        <v>0</v>
      </c>
      <c r="Z6" s="201">
        <v>2.61</v>
      </c>
      <c r="AA6" s="201">
        <v>0.84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22.6</v>
      </c>
      <c r="AH6" s="201">
        <v>0</v>
      </c>
      <c r="AI6" s="201">
        <v>0</v>
      </c>
      <c r="AJ6" s="201">
        <v>0</v>
      </c>
      <c r="AK6" s="201">
        <v>12.6</v>
      </c>
      <c r="AL6" s="201">
        <v>0</v>
      </c>
      <c r="AM6" s="201">
        <v>54</v>
      </c>
      <c r="AN6" s="201">
        <v>72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10.72</v>
      </c>
      <c r="E7" s="201">
        <v>0</v>
      </c>
      <c r="F7" s="201">
        <v>0</v>
      </c>
      <c r="G7" s="201">
        <v>17.52</v>
      </c>
      <c r="H7" s="201">
        <v>0</v>
      </c>
      <c r="I7" s="201">
        <v>0</v>
      </c>
      <c r="J7" s="201">
        <v>17.260000000000002</v>
      </c>
      <c r="K7" s="201">
        <v>77.48</v>
      </c>
      <c r="L7" s="201">
        <v>31.68</v>
      </c>
      <c r="M7" s="201">
        <v>0</v>
      </c>
      <c r="N7" s="201">
        <v>1.1100000000000001</v>
      </c>
      <c r="O7" s="201">
        <v>1.87</v>
      </c>
      <c r="P7" s="201">
        <v>2.2400000000000002</v>
      </c>
      <c r="Q7" s="201">
        <v>2.33</v>
      </c>
      <c r="R7" s="201">
        <v>4.99</v>
      </c>
      <c r="S7" s="201">
        <v>0</v>
      </c>
      <c r="T7" s="201">
        <v>0</v>
      </c>
      <c r="U7" s="201">
        <v>8.94</v>
      </c>
      <c r="V7" s="201">
        <v>1.77</v>
      </c>
      <c r="W7" s="201">
        <v>0.3</v>
      </c>
      <c r="X7" s="201">
        <v>1.39</v>
      </c>
      <c r="Y7" s="201">
        <v>0</v>
      </c>
      <c r="Z7" s="201">
        <v>2.61</v>
      </c>
      <c r="AA7" s="201">
        <v>0.84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22.6</v>
      </c>
      <c r="AH7" s="201">
        <v>0</v>
      </c>
      <c r="AI7" s="201">
        <v>0</v>
      </c>
      <c r="AJ7" s="201">
        <v>0</v>
      </c>
      <c r="AK7" s="201">
        <v>12.6</v>
      </c>
      <c r="AL7" s="201">
        <v>0</v>
      </c>
      <c r="AM7" s="201">
        <v>54</v>
      </c>
      <c r="AN7" s="201">
        <v>72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10.72</v>
      </c>
      <c r="E8" s="201">
        <v>0</v>
      </c>
      <c r="F8" s="201">
        <v>0</v>
      </c>
      <c r="G8" s="201">
        <v>17.52</v>
      </c>
      <c r="H8" s="201">
        <v>0</v>
      </c>
      <c r="I8" s="201">
        <v>0</v>
      </c>
      <c r="J8" s="201">
        <v>17.260000000000002</v>
      </c>
      <c r="K8" s="201">
        <v>77.48</v>
      </c>
      <c r="L8" s="201">
        <v>31.68</v>
      </c>
      <c r="M8" s="201">
        <v>0</v>
      </c>
      <c r="N8" s="201">
        <v>1.1100000000000001</v>
      </c>
      <c r="O8" s="201">
        <v>1.87</v>
      </c>
      <c r="P8" s="201">
        <v>2.2400000000000002</v>
      </c>
      <c r="Q8" s="201">
        <v>2.33</v>
      </c>
      <c r="R8" s="201">
        <v>4.99</v>
      </c>
      <c r="S8" s="201">
        <v>0</v>
      </c>
      <c r="T8" s="201">
        <v>0</v>
      </c>
      <c r="U8" s="201">
        <v>8.94</v>
      </c>
      <c r="V8" s="201">
        <v>1.77</v>
      </c>
      <c r="W8" s="201">
        <v>0.3</v>
      </c>
      <c r="X8" s="201">
        <v>1.39</v>
      </c>
      <c r="Y8" s="201">
        <v>0</v>
      </c>
      <c r="Z8" s="201">
        <v>2.61</v>
      </c>
      <c r="AA8" s="201">
        <v>11.35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22.6</v>
      </c>
      <c r="AH8" s="201">
        <v>0</v>
      </c>
      <c r="AI8" s="201">
        <v>0</v>
      </c>
      <c r="AJ8" s="201">
        <v>0</v>
      </c>
      <c r="AK8" s="201">
        <v>12.6</v>
      </c>
      <c r="AL8" s="201">
        <v>0</v>
      </c>
      <c r="AM8" s="201">
        <v>54</v>
      </c>
      <c r="AN8" s="201">
        <v>72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10.72</v>
      </c>
      <c r="E9" s="201">
        <v>0</v>
      </c>
      <c r="F9" s="201">
        <v>0</v>
      </c>
      <c r="G9" s="201">
        <v>17.52</v>
      </c>
      <c r="H9" s="201">
        <v>0</v>
      </c>
      <c r="I9" s="201">
        <v>0</v>
      </c>
      <c r="J9" s="201">
        <v>17.260000000000002</v>
      </c>
      <c r="K9" s="201">
        <v>77.48</v>
      </c>
      <c r="L9" s="201">
        <v>31.68</v>
      </c>
      <c r="M9" s="201">
        <v>0</v>
      </c>
      <c r="N9" s="201">
        <v>1.1100000000000001</v>
      </c>
      <c r="O9" s="201">
        <v>1.87</v>
      </c>
      <c r="P9" s="201">
        <v>2.2400000000000002</v>
      </c>
      <c r="Q9" s="201">
        <v>2.33</v>
      </c>
      <c r="R9" s="201">
        <v>4.99</v>
      </c>
      <c r="S9" s="201">
        <v>0</v>
      </c>
      <c r="T9" s="201">
        <v>0</v>
      </c>
      <c r="U9" s="201">
        <v>8.94</v>
      </c>
      <c r="V9" s="201">
        <v>1.77</v>
      </c>
      <c r="W9" s="201">
        <v>0.3</v>
      </c>
      <c r="X9" s="201">
        <v>1.39</v>
      </c>
      <c r="Y9" s="201">
        <v>0</v>
      </c>
      <c r="Z9" s="201">
        <v>17.940000000000001</v>
      </c>
      <c r="AA9" s="201">
        <v>11.35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22.6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54</v>
      </c>
      <c r="AN9" s="201">
        <v>72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10.72</v>
      </c>
      <c r="E10" s="201">
        <v>0</v>
      </c>
      <c r="F10" s="201">
        <v>0</v>
      </c>
      <c r="G10" s="201">
        <v>17.52</v>
      </c>
      <c r="H10" s="201">
        <v>0</v>
      </c>
      <c r="I10" s="201">
        <v>0</v>
      </c>
      <c r="J10" s="201">
        <v>17.260000000000002</v>
      </c>
      <c r="K10" s="201">
        <v>77.48</v>
      </c>
      <c r="L10" s="201">
        <v>31.68</v>
      </c>
      <c r="M10" s="201">
        <v>0</v>
      </c>
      <c r="N10" s="201">
        <v>1.1100000000000001</v>
      </c>
      <c r="O10" s="201">
        <v>1.87</v>
      </c>
      <c r="P10" s="201">
        <v>2.2400000000000002</v>
      </c>
      <c r="Q10" s="201">
        <v>2.33</v>
      </c>
      <c r="R10" s="201">
        <v>4.99</v>
      </c>
      <c r="S10" s="201">
        <v>0</v>
      </c>
      <c r="T10" s="201">
        <v>0</v>
      </c>
      <c r="U10" s="201">
        <v>8.94</v>
      </c>
      <c r="V10" s="201">
        <v>1.77</v>
      </c>
      <c r="W10" s="201">
        <v>0.3</v>
      </c>
      <c r="X10" s="201">
        <v>1.39</v>
      </c>
      <c r="Y10" s="201">
        <v>0</v>
      </c>
      <c r="Z10" s="201">
        <v>32.39</v>
      </c>
      <c r="AA10" s="201">
        <v>11.35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22.6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54</v>
      </c>
      <c r="AN10" s="201">
        <v>72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10.86</v>
      </c>
      <c r="E11" s="201">
        <v>0</v>
      </c>
      <c r="F11" s="201">
        <v>0</v>
      </c>
      <c r="G11" s="201">
        <v>17.52</v>
      </c>
      <c r="H11" s="201">
        <v>0</v>
      </c>
      <c r="I11" s="201">
        <v>0</v>
      </c>
      <c r="J11" s="201">
        <v>17.260000000000002</v>
      </c>
      <c r="K11" s="201">
        <v>77.48</v>
      </c>
      <c r="L11" s="201">
        <v>32.43</v>
      </c>
      <c r="M11" s="201">
        <v>0</v>
      </c>
      <c r="N11" s="201">
        <v>1.1100000000000001</v>
      </c>
      <c r="O11" s="201">
        <v>1.87</v>
      </c>
      <c r="P11" s="201">
        <v>2.2400000000000002</v>
      </c>
      <c r="Q11" s="201">
        <v>2.33</v>
      </c>
      <c r="R11" s="201">
        <v>4.99</v>
      </c>
      <c r="S11" s="201">
        <v>0</v>
      </c>
      <c r="T11" s="201">
        <v>0</v>
      </c>
      <c r="U11" s="201">
        <v>8.94</v>
      </c>
      <c r="V11" s="201">
        <v>1.77</v>
      </c>
      <c r="W11" s="201">
        <v>0.3</v>
      </c>
      <c r="X11" s="201">
        <v>1.39</v>
      </c>
      <c r="Y11" s="201">
        <v>0</v>
      </c>
      <c r="Z11" s="201">
        <v>38.17</v>
      </c>
      <c r="AA11" s="201">
        <v>11.35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22.6</v>
      </c>
      <c r="AH11" s="201">
        <v>0</v>
      </c>
      <c r="AI11" s="201">
        <v>0</v>
      </c>
      <c r="AJ11" s="201">
        <v>0</v>
      </c>
      <c r="AK11" s="201">
        <v>9.83</v>
      </c>
      <c r="AL11" s="201">
        <v>0</v>
      </c>
      <c r="AM11" s="201">
        <v>54</v>
      </c>
      <c r="AN11" s="201">
        <v>72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10.86</v>
      </c>
      <c r="E12" s="201">
        <v>0</v>
      </c>
      <c r="F12" s="201">
        <v>0</v>
      </c>
      <c r="G12" s="201">
        <v>17.52</v>
      </c>
      <c r="H12" s="201">
        <v>0</v>
      </c>
      <c r="I12" s="201">
        <v>0</v>
      </c>
      <c r="J12" s="201">
        <v>17.260000000000002</v>
      </c>
      <c r="K12" s="201">
        <v>77.48</v>
      </c>
      <c r="L12" s="201">
        <v>32.43</v>
      </c>
      <c r="M12" s="201">
        <v>0</v>
      </c>
      <c r="N12" s="201">
        <v>1.1100000000000001</v>
      </c>
      <c r="O12" s="201">
        <v>1.87</v>
      </c>
      <c r="P12" s="201">
        <v>2.2400000000000002</v>
      </c>
      <c r="Q12" s="201">
        <v>2.33</v>
      </c>
      <c r="R12" s="201">
        <v>4.99</v>
      </c>
      <c r="S12" s="201">
        <v>0</v>
      </c>
      <c r="T12" s="201">
        <v>0</v>
      </c>
      <c r="U12" s="201">
        <v>8.94</v>
      </c>
      <c r="V12" s="201">
        <v>1.77</v>
      </c>
      <c r="W12" s="201">
        <v>0.3</v>
      </c>
      <c r="X12" s="201">
        <v>1.39</v>
      </c>
      <c r="Y12" s="201">
        <v>0</v>
      </c>
      <c r="Z12" s="201">
        <v>38.17</v>
      </c>
      <c r="AA12" s="201">
        <v>11.35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22.6</v>
      </c>
      <c r="AH12" s="201">
        <v>0</v>
      </c>
      <c r="AI12" s="201">
        <v>0</v>
      </c>
      <c r="AJ12" s="201">
        <v>0</v>
      </c>
      <c r="AK12" s="201">
        <v>9.83</v>
      </c>
      <c r="AL12" s="201">
        <v>0</v>
      </c>
      <c r="AM12" s="201">
        <v>54</v>
      </c>
      <c r="AN12" s="201">
        <v>72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10.86</v>
      </c>
      <c r="E13" s="201">
        <v>0</v>
      </c>
      <c r="F13" s="201">
        <v>0</v>
      </c>
      <c r="G13" s="201">
        <v>17.52</v>
      </c>
      <c r="H13" s="201">
        <v>0</v>
      </c>
      <c r="I13" s="201">
        <v>0</v>
      </c>
      <c r="J13" s="201">
        <v>17.260000000000002</v>
      </c>
      <c r="K13" s="201">
        <v>77.48</v>
      </c>
      <c r="L13" s="201">
        <v>31.68</v>
      </c>
      <c r="M13" s="201">
        <v>0</v>
      </c>
      <c r="N13" s="201">
        <v>1.1100000000000001</v>
      </c>
      <c r="O13" s="201">
        <v>1.87</v>
      </c>
      <c r="P13" s="201">
        <v>2.2400000000000002</v>
      </c>
      <c r="Q13" s="201">
        <v>2.33</v>
      </c>
      <c r="R13" s="201">
        <v>4.99</v>
      </c>
      <c r="S13" s="201">
        <v>0</v>
      </c>
      <c r="T13" s="201">
        <v>0</v>
      </c>
      <c r="U13" s="201">
        <v>8.94</v>
      </c>
      <c r="V13" s="201">
        <v>1.77</v>
      </c>
      <c r="W13" s="201">
        <v>0.3</v>
      </c>
      <c r="X13" s="201">
        <v>1.39</v>
      </c>
      <c r="Y13" s="201">
        <v>0</v>
      </c>
      <c r="Z13" s="201">
        <v>38.17</v>
      </c>
      <c r="AA13" s="201">
        <v>11.35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22.6</v>
      </c>
      <c r="AH13" s="201">
        <v>0</v>
      </c>
      <c r="AI13" s="201">
        <v>0</v>
      </c>
      <c r="AJ13" s="201">
        <v>0</v>
      </c>
      <c r="AK13" s="201">
        <v>9.83</v>
      </c>
      <c r="AL13" s="201">
        <v>0</v>
      </c>
      <c r="AM13" s="201">
        <v>54</v>
      </c>
      <c r="AN13" s="201">
        <v>72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10.86</v>
      </c>
      <c r="E14" s="201">
        <v>0</v>
      </c>
      <c r="F14" s="201">
        <v>0</v>
      </c>
      <c r="G14" s="201">
        <v>17.52</v>
      </c>
      <c r="H14" s="201">
        <v>0</v>
      </c>
      <c r="I14" s="201">
        <v>0</v>
      </c>
      <c r="J14" s="201">
        <v>17.260000000000002</v>
      </c>
      <c r="K14" s="201">
        <v>77.48</v>
      </c>
      <c r="L14" s="201">
        <v>31.68</v>
      </c>
      <c r="M14" s="201">
        <v>0</v>
      </c>
      <c r="N14" s="201">
        <v>1.1100000000000001</v>
      </c>
      <c r="O14" s="201">
        <v>1.87</v>
      </c>
      <c r="P14" s="201">
        <v>2.2400000000000002</v>
      </c>
      <c r="Q14" s="201">
        <v>2.33</v>
      </c>
      <c r="R14" s="201">
        <v>4.99</v>
      </c>
      <c r="S14" s="201">
        <v>0</v>
      </c>
      <c r="T14" s="201">
        <v>0</v>
      </c>
      <c r="U14" s="201">
        <v>8.94</v>
      </c>
      <c r="V14" s="201">
        <v>1.77</v>
      </c>
      <c r="W14" s="201">
        <v>0.3</v>
      </c>
      <c r="X14" s="201">
        <v>1.39</v>
      </c>
      <c r="Y14" s="201">
        <v>0</v>
      </c>
      <c r="Z14" s="201">
        <v>38.17</v>
      </c>
      <c r="AA14" s="201">
        <v>11.35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22.6</v>
      </c>
      <c r="AH14" s="201">
        <v>0</v>
      </c>
      <c r="AI14" s="201">
        <v>0</v>
      </c>
      <c r="AJ14" s="201">
        <v>0</v>
      </c>
      <c r="AK14" s="201">
        <v>9.83</v>
      </c>
      <c r="AL14" s="201">
        <v>0</v>
      </c>
      <c r="AM14" s="201">
        <v>54</v>
      </c>
      <c r="AN14" s="201">
        <v>72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10.86</v>
      </c>
      <c r="E15" s="201">
        <v>0</v>
      </c>
      <c r="F15" s="201">
        <v>0</v>
      </c>
      <c r="G15" s="201">
        <v>17.52</v>
      </c>
      <c r="H15" s="201">
        <v>0</v>
      </c>
      <c r="I15" s="201">
        <v>0</v>
      </c>
      <c r="J15" s="201">
        <v>17.260000000000002</v>
      </c>
      <c r="K15" s="201">
        <v>76.290000000000006</v>
      </c>
      <c r="L15" s="201">
        <v>31.68</v>
      </c>
      <c r="M15" s="201">
        <v>0</v>
      </c>
      <c r="N15" s="201">
        <v>1.1100000000000001</v>
      </c>
      <c r="O15" s="201">
        <v>1.87</v>
      </c>
      <c r="P15" s="201">
        <v>2.2400000000000002</v>
      </c>
      <c r="Q15" s="201">
        <v>2.33</v>
      </c>
      <c r="R15" s="201">
        <v>4.99</v>
      </c>
      <c r="S15" s="201">
        <v>0</v>
      </c>
      <c r="T15" s="201">
        <v>0</v>
      </c>
      <c r="U15" s="201">
        <v>8.94</v>
      </c>
      <c r="V15" s="201">
        <v>1.77</v>
      </c>
      <c r="W15" s="201">
        <v>3.29</v>
      </c>
      <c r="X15" s="201">
        <v>20.329999999999998</v>
      </c>
      <c r="Y15" s="201">
        <v>0</v>
      </c>
      <c r="Z15" s="201">
        <v>38.17</v>
      </c>
      <c r="AA15" s="201">
        <v>11.35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22.6</v>
      </c>
      <c r="AH15" s="201">
        <v>0</v>
      </c>
      <c r="AI15" s="201">
        <v>0</v>
      </c>
      <c r="AJ15" s="201">
        <v>0</v>
      </c>
      <c r="AK15" s="201">
        <v>9.83</v>
      </c>
      <c r="AL15" s="201">
        <v>0</v>
      </c>
      <c r="AM15" s="201">
        <v>54</v>
      </c>
      <c r="AN15" s="201">
        <v>72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10.86</v>
      </c>
      <c r="E16" s="201">
        <v>0</v>
      </c>
      <c r="F16" s="201">
        <v>0</v>
      </c>
      <c r="G16" s="201">
        <v>17.52</v>
      </c>
      <c r="H16" s="201">
        <v>0</v>
      </c>
      <c r="I16" s="201">
        <v>0</v>
      </c>
      <c r="J16" s="201">
        <v>17.260000000000002</v>
      </c>
      <c r="K16" s="201">
        <v>77.48</v>
      </c>
      <c r="L16" s="201">
        <v>31.68</v>
      </c>
      <c r="M16" s="201">
        <v>0</v>
      </c>
      <c r="N16" s="201">
        <v>1.1100000000000001</v>
      </c>
      <c r="O16" s="201">
        <v>1.87</v>
      </c>
      <c r="P16" s="201">
        <v>2.2400000000000002</v>
      </c>
      <c r="Q16" s="201">
        <v>2.33</v>
      </c>
      <c r="R16" s="201">
        <v>4.99</v>
      </c>
      <c r="S16" s="201">
        <v>0</v>
      </c>
      <c r="T16" s="201">
        <v>0</v>
      </c>
      <c r="U16" s="201">
        <v>8.94</v>
      </c>
      <c r="V16" s="201">
        <v>1.77</v>
      </c>
      <c r="W16" s="201">
        <v>3.35</v>
      </c>
      <c r="X16" s="201">
        <v>20.329999999999998</v>
      </c>
      <c r="Y16" s="201">
        <v>0</v>
      </c>
      <c r="Z16" s="201">
        <v>38.17</v>
      </c>
      <c r="AA16" s="201">
        <v>11.35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22.6</v>
      </c>
      <c r="AH16" s="201">
        <v>0</v>
      </c>
      <c r="AI16" s="201">
        <v>0</v>
      </c>
      <c r="AJ16" s="201">
        <v>0</v>
      </c>
      <c r="AK16" s="201">
        <v>9.83</v>
      </c>
      <c r="AL16" s="201">
        <v>0</v>
      </c>
      <c r="AM16" s="201">
        <v>54</v>
      </c>
      <c r="AN16" s="201">
        <v>72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10.86</v>
      </c>
      <c r="E17" s="201">
        <v>0</v>
      </c>
      <c r="F17" s="201">
        <v>0</v>
      </c>
      <c r="G17" s="201">
        <v>17.52</v>
      </c>
      <c r="H17" s="201">
        <v>0</v>
      </c>
      <c r="I17" s="201">
        <v>0</v>
      </c>
      <c r="J17" s="201">
        <v>17.260000000000002</v>
      </c>
      <c r="K17" s="201">
        <v>77.48</v>
      </c>
      <c r="L17" s="201">
        <v>30.85</v>
      </c>
      <c r="M17" s="201">
        <v>0</v>
      </c>
      <c r="N17" s="201">
        <v>1.1100000000000001</v>
      </c>
      <c r="O17" s="201">
        <v>1.87</v>
      </c>
      <c r="P17" s="201">
        <v>2.2400000000000002</v>
      </c>
      <c r="Q17" s="201">
        <v>2.33</v>
      </c>
      <c r="R17" s="201">
        <v>4.99</v>
      </c>
      <c r="S17" s="201">
        <v>0</v>
      </c>
      <c r="T17" s="201">
        <v>0</v>
      </c>
      <c r="U17" s="201">
        <v>8.94</v>
      </c>
      <c r="V17" s="201">
        <v>1.77</v>
      </c>
      <c r="W17" s="201">
        <v>3.35</v>
      </c>
      <c r="X17" s="201">
        <v>20.329999999999998</v>
      </c>
      <c r="Y17" s="201">
        <v>0</v>
      </c>
      <c r="Z17" s="201">
        <v>38.17</v>
      </c>
      <c r="AA17" s="201">
        <v>11.35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22.6</v>
      </c>
      <c r="AH17" s="201">
        <v>0</v>
      </c>
      <c r="AI17" s="201">
        <v>0</v>
      </c>
      <c r="AJ17" s="201">
        <v>0</v>
      </c>
      <c r="AK17" s="201">
        <v>9.83</v>
      </c>
      <c r="AL17" s="201">
        <v>0</v>
      </c>
      <c r="AM17" s="201">
        <v>54</v>
      </c>
      <c r="AN17" s="201">
        <v>72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10.86</v>
      </c>
      <c r="E18" s="201">
        <v>0</v>
      </c>
      <c r="F18" s="201">
        <v>0</v>
      </c>
      <c r="G18" s="201">
        <v>17.52</v>
      </c>
      <c r="H18" s="201">
        <v>0</v>
      </c>
      <c r="I18" s="201">
        <v>0</v>
      </c>
      <c r="J18" s="201">
        <v>17.260000000000002</v>
      </c>
      <c r="K18" s="201">
        <v>77.02</v>
      </c>
      <c r="L18" s="201">
        <v>30.85</v>
      </c>
      <c r="M18" s="201">
        <v>0</v>
      </c>
      <c r="N18" s="201">
        <v>1.1100000000000001</v>
      </c>
      <c r="O18" s="201">
        <v>1.87</v>
      </c>
      <c r="P18" s="201">
        <v>2.2400000000000002</v>
      </c>
      <c r="Q18" s="201">
        <v>2.33</v>
      </c>
      <c r="R18" s="201">
        <v>4.99</v>
      </c>
      <c r="S18" s="201">
        <v>0</v>
      </c>
      <c r="T18" s="201">
        <v>0</v>
      </c>
      <c r="U18" s="201">
        <v>8.94</v>
      </c>
      <c r="V18" s="201">
        <v>1.77</v>
      </c>
      <c r="W18" s="201">
        <v>3.35</v>
      </c>
      <c r="X18" s="201">
        <v>20.329999999999998</v>
      </c>
      <c r="Y18" s="201">
        <v>0</v>
      </c>
      <c r="Z18" s="201">
        <v>38.17</v>
      </c>
      <c r="AA18" s="201">
        <v>11.35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22.6</v>
      </c>
      <c r="AH18" s="201">
        <v>0</v>
      </c>
      <c r="AI18" s="201">
        <v>0</v>
      </c>
      <c r="AJ18" s="201">
        <v>0</v>
      </c>
      <c r="AK18" s="201">
        <v>9.83</v>
      </c>
      <c r="AL18" s="201">
        <v>0</v>
      </c>
      <c r="AM18" s="201">
        <v>54</v>
      </c>
      <c r="AN18" s="201">
        <v>72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10.86</v>
      </c>
      <c r="E19" s="201">
        <v>0</v>
      </c>
      <c r="F19" s="201">
        <v>0</v>
      </c>
      <c r="G19" s="201">
        <v>17.52</v>
      </c>
      <c r="H19" s="201">
        <v>0</v>
      </c>
      <c r="I19" s="201">
        <v>0</v>
      </c>
      <c r="J19" s="201">
        <v>17.260000000000002</v>
      </c>
      <c r="K19" s="201">
        <v>77.02</v>
      </c>
      <c r="L19" s="201">
        <v>30.85</v>
      </c>
      <c r="M19" s="201">
        <v>0</v>
      </c>
      <c r="N19" s="201">
        <v>1.1100000000000001</v>
      </c>
      <c r="O19" s="201">
        <v>1.87</v>
      </c>
      <c r="P19" s="201">
        <v>2.2400000000000002</v>
      </c>
      <c r="Q19" s="201">
        <v>2.33</v>
      </c>
      <c r="R19" s="201">
        <v>4.99</v>
      </c>
      <c r="S19" s="201">
        <v>0</v>
      </c>
      <c r="T19" s="201">
        <v>0</v>
      </c>
      <c r="U19" s="201">
        <v>8.94</v>
      </c>
      <c r="V19" s="201">
        <v>1.77</v>
      </c>
      <c r="W19" s="201">
        <v>3.35</v>
      </c>
      <c r="X19" s="201">
        <v>20.329999999999998</v>
      </c>
      <c r="Y19" s="201">
        <v>0</v>
      </c>
      <c r="Z19" s="201">
        <v>38.17</v>
      </c>
      <c r="AA19" s="201">
        <v>11.34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22.6</v>
      </c>
      <c r="AH19" s="201">
        <v>0</v>
      </c>
      <c r="AI19" s="201">
        <v>0</v>
      </c>
      <c r="AJ19" s="201">
        <v>0</v>
      </c>
      <c r="AK19" s="201">
        <v>9.83</v>
      </c>
      <c r="AL19" s="201">
        <v>0</v>
      </c>
      <c r="AM19" s="201">
        <v>54</v>
      </c>
      <c r="AN19" s="201">
        <v>72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10.86</v>
      </c>
      <c r="E20" s="201">
        <v>0</v>
      </c>
      <c r="F20" s="201">
        <v>0</v>
      </c>
      <c r="G20" s="201">
        <v>17.52</v>
      </c>
      <c r="H20" s="201">
        <v>0</v>
      </c>
      <c r="I20" s="201">
        <v>0</v>
      </c>
      <c r="J20" s="201">
        <v>17.260000000000002</v>
      </c>
      <c r="K20" s="201">
        <v>77.02</v>
      </c>
      <c r="L20" s="201">
        <v>30.85</v>
      </c>
      <c r="M20" s="201">
        <v>0</v>
      </c>
      <c r="N20" s="201">
        <v>1.1100000000000001</v>
      </c>
      <c r="O20" s="201">
        <v>1.87</v>
      </c>
      <c r="P20" s="201">
        <v>2.2400000000000002</v>
      </c>
      <c r="Q20" s="201">
        <v>2.33</v>
      </c>
      <c r="R20" s="201">
        <v>4.99</v>
      </c>
      <c r="S20" s="201">
        <v>0</v>
      </c>
      <c r="T20" s="201">
        <v>0</v>
      </c>
      <c r="U20" s="201">
        <v>8.94</v>
      </c>
      <c r="V20" s="201">
        <v>1.77</v>
      </c>
      <c r="W20" s="201">
        <v>3.35</v>
      </c>
      <c r="X20" s="201">
        <v>20.329999999999998</v>
      </c>
      <c r="Y20" s="201">
        <v>0</v>
      </c>
      <c r="Z20" s="201">
        <v>38.17</v>
      </c>
      <c r="AA20" s="201">
        <v>11.34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22.6</v>
      </c>
      <c r="AH20" s="201">
        <v>0</v>
      </c>
      <c r="AI20" s="201">
        <v>0</v>
      </c>
      <c r="AJ20" s="201">
        <v>0</v>
      </c>
      <c r="AK20" s="201">
        <v>9.83</v>
      </c>
      <c r="AL20" s="201">
        <v>0</v>
      </c>
      <c r="AM20" s="201">
        <v>54</v>
      </c>
      <c r="AN20" s="201">
        <v>72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10.86</v>
      </c>
      <c r="E21" s="201">
        <v>0</v>
      </c>
      <c r="F21" s="201">
        <v>0</v>
      </c>
      <c r="G21" s="201">
        <v>17.52</v>
      </c>
      <c r="H21" s="201">
        <v>0</v>
      </c>
      <c r="I21" s="201">
        <v>0</v>
      </c>
      <c r="J21" s="201">
        <v>17.260000000000002</v>
      </c>
      <c r="K21" s="201">
        <v>77.02</v>
      </c>
      <c r="L21" s="201">
        <v>30.85</v>
      </c>
      <c r="M21" s="201">
        <v>0</v>
      </c>
      <c r="N21" s="201">
        <v>1.1100000000000001</v>
      </c>
      <c r="O21" s="201">
        <v>1.87</v>
      </c>
      <c r="P21" s="201">
        <v>2.2400000000000002</v>
      </c>
      <c r="Q21" s="201">
        <v>2.2200000000000002</v>
      </c>
      <c r="R21" s="201">
        <v>4.8899999999999997</v>
      </c>
      <c r="S21" s="201">
        <v>0</v>
      </c>
      <c r="T21" s="201">
        <v>0</v>
      </c>
      <c r="U21" s="201">
        <v>8.94</v>
      </c>
      <c r="V21" s="201">
        <v>1.77</v>
      </c>
      <c r="W21" s="201">
        <v>3.35</v>
      </c>
      <c r="X21" s="201">
        <v>20.329999999999998</v>
      </c>
      <c r="Y21" s="201">
        <v>0</v>
      </c>
      <c r="Z21" s="201">
        <v>38.17</v>
      </c>
      <c r="AA21" s="201">
        <v>11.34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22.6</v>
      </c>
      <c r="AH21" s="201">
        <v>0</v>
      </c>
      <c r="AI21" s="201">
        <v>0</v>
      </c>
      <c r="AJ21" s="201">
        <v>0</v>
      </c>
      <c r="AK21" s="201">
        <v>9.83</v>
      </c>
      <c r="AL21" s="201">
        <v>0</v>
      </c>
      <c r="AM21" s="201">
        <v>54</v>
      </c>
      <c r="AN21" s="201">
        <v>72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10.86</v>
      </c>
      <c r="E22" s="201">
        <v>0</v>
      </c>
      <c r="F22" s="201">
        <v>0</v>
      </c>
      <c r="G22" s="201">
        <v>17.52</v>
      </c>
      <c r="H22" s="201">
        <v>0</v>
      </c>
      <c r="I22" s="201">
        <v>0</v>
      </c>
      <c r="J22" s="201">
        <v>17.260000000000002</v>
      </c>
      <c r="K22" s="201">
        <v>77.02</v>
      </c>
      <c r="L22" s="201">
        <v>30.85</v>
      </c>
      <c r="M22" s="201">
        <v>0</v>
      </c>
      <c r="N22" s="201">
        <v>1.1100000000000001</v>
      </c>
      <c r="O22" s="201">
        <v>1.87</v>
      </c>
      <c r="P22" s="201">
        <v>2.2400000000000002</v>
      </c>
      <c r="Q22" s="201">
        <v>2.2200000000000002</v>
      </c>
      <c r="R22" s="201">
        <v>4.8899999999999997</v>
      </c>
      <c r="S22" s="201">
        <v>0</v>
      </c>
      <c r="T22" s="201">
        <v>0</v>
      </c>
      <c r="U22" s="201">
        <v>8.94</v>
      </c>
      <c r="V22" s="201">
        <v>1.77</v>
      </c>
      <c r="W22" s="201">
        <v>3.35</v>
      </c>
      <c r="X22" s="201">
        <v>20.329999999999998</v>
      </c>
      <c r="Y22" s="201">
        <v>0</v>
      </c>
      <c r="Z22" s="201">
        <v>38.17</v>
      </c>
      <c r="AA22" s="201">
        <v>11.34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22.6</v>
      </c>
      <c r="AH22" s="201">
        <v>0</v>
      </c>
      <c r="AI22" s="201">
        <v>0</v>
      </c>
      <c r="AJ22" s="201">
        <v>0</v>
      </c>
      <c r="AK22" s="201">
        <v>9.83</v>
      </c>
      <c r="AL22" s="201">
        <v>0</v>
      </c>
      <c r="AM22" s="201">
        <v>54</v>
      </c>
      <c r="AN22" s="201">
        <v>72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10.86</v>
      </c>
      <c r="E23" s="201">
        <v>0</v>
      </c>
      <c r="F23" s="201">
        <v>0</v>
      </c>
      <c r="G23" s="201">
        <v>17.52</v>
      </c>
      <c r="H23" s="201">
        <v>0</v>
      </c>
      <c r="I23" s="201">
        <v>0</v>
      </c>
      <c r="J23" s="201">
        <v>17.260000000000002</v>
      </c>
      <c r="K23" s="201">
        <v>77.02</v>
      </c>
      <c r="L23" s="201">
        <v>30.85</v>
      </c>
      <c r="M23" s="201">
        <v>0</v>
      </c>
      <c r="N23" s="201">
        <v>12.82</v>
      </c>
      <c r="O23" s="201">
        <v>23.67</v>
      </c>
      <c r="P23" s="201">
        <v>29.17</v>
      </c>
      <c r="Q23" s="201">
        <v>2.2200000000000002</v>
      </c>
      <c r="R23" s="201">
        <v>4.8899999999999997</v>
      </c>
      <c r="S23" s="201">
        <v>0</v>
      </c>
      <c r="T23" s="201">
        <v>0</v>
      </c>
      <c r="U23" s="201">
        <v>8.94</v>
      </c>
      <c r="V23" s="201">
        <v>1.77</v>
      </c>
      <c r="W23" s="201">
        <v>3.35</v>
      </c>
      <c r="X23" s="201">
        <v>20.329999999999998</v>
      </c>
      <c r="Y23" s="201">
        <v>0</v>
      </c>
      <c r="Z23" s="201">
        <v>38.17</v>
      </c>
      <c r="AA23" s="201">
        <v>8.3000000000000007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22.6</v>
      </c>
      <c r="AH23" s="201">
        <v>0</v>
      </c>
      <c r="AI23" s="201">
        <v>0</v>
      </c>
      <c r="AJ23" s="201">
        <v>0</v>
      </c>
      <c r="AK23" s="201">
        <v>9.17</v>
      </c>
      <c r="AL23" s="201">
        <v>0</v>
      </c>
      <c r="AM23" s="201">
        <v>54</v>
      </c>
      <c r="AN23" s="201">
        <v>72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10.86</v>
      </c>
      <c r="E24" s="201">
        <v>0</v>
      </c>
      <c r="F24" s="201">
        <v>0</v>
      </c>
      <c r="G24" s="201">
        <v>17.52</v>
      </c>
      <c r="H24" s="201">
        <v>0</v>
      </c>
      <c r="I24" s="201">
        <v>0</v>
      </c>
      <c r="J24" s="201">
        <v>17.260000000000002</v>
      </c>
      <c r="K24" s="201">
        <v>77.02</v>
      </c>
      <c r="L24" s="201">
        <v>30.85</v>
      </c>
      <c r="M24" s="201">
        <v>0</v>
      </c>
      <c r="N24" s="201">
        <v>12.82</v>
      </c>
      <c r="O24" s="201">
        <v>23.67</v>
      </c>
      <c r="P24" s="201">
        <v>29.17</v>
      </c>
      <c r="Q24" s="201">
        <v>2.2200000000000002</v>
      </c>
      <c r="R24" s="201">
        <v>4.8899999999999997</v>
      </c>
      <c r="S24" s="201">
        <v>0</v>
      </c>
      <c r="T24" s="201">
        <v>0</v>
      </c>
      <c r="U24" s="201">
        <v>8.94</v>
      </c>
      <c r="V24" s="201">
        <v>1.77</v>
      </c>
      <c r="W24" s="201">
        <v>3.35</v>
      </c>
      <c r="X24" s="201">
        <v>20.329999999999998</v>
      </c>
      <c r="Y24" s="201">
        <v>0</v>
      </c>
      <c r="Z24" s="201">
        <v>38.17</v>
      </c>
      <c r="AA24" s="201">
        <v>8.3000000000000007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22.6</v>
      </c>
      <c r="AH24" s="201">
        <v>0</v>
      </c>
      <c r="AI24" s="201">
        <v>0</v>
      </c>
      <c r="AJ24" s="201">
        <v>0</v>
      </c>
      <c r="AK24" s="201">
        <v>9.17</v>
      </c>
      <c r="AL24" s="201">
        <v>0</v>
      </c>
      <c r="AM24" s="201">
        <v>54</v>
      </c>
      <c r="AN24" s="201">
        <v>72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10.86</v>
      </c>
      <c r="E25" s="201">
        <v>0</v>
      </c>
      <c r="F25" s="201">
        <v>0</v>
      </c>
      <c r="G25" s="201">
        <v>17.52</v>
      </c>
      <c r="H25" s="201">
        <v>0</v>
      </c>
      <c r="I25" s="201">
        <v>0</v>
      </c>
      <c r="J25" s="201">
        <v>17.260000000000002</v>
      </c>
      <c r="K25" s="201">
        <v>77.05</v>
      </c>
      <c r="L25" s="201">
        <v>30.85</v>
      </c>
      <c r="M25" s="201">
        <v>0</v>
      </c>
      <c r="N25" s="201">
        <v>12.82</v>
      </c>
      <c r="O25" s="201">
        <v>23.67</v>
      </c>
      <c r="P25" s="201">
        <v>29.17</v>
      </c>
      <c r="Q25" s="201">
        <v>2.2200000000000002</v>
      </c>
      <c r="R25" s="201">
        <v>4.93</v>
      </c>
      <c r="S25" s="201">
        <v>0</v>
      </c>
      <c r="T25" s="201">
        <v>0</v>
      </c>
      <c r="U25" s="201">
        <v>8.94</v>
      </c>
      <c r="V25" s="201">
        <v>1.77</v>
      </c>
      <c r="W25" s="201">
        <v>3.35</v>
      </c>
      <c r="X25" s="201">
        <v>20.329999999999998</v>
      </c>
      <c r="Y25" s="201">
        <v>0</v>
      </c>
      <c r="Z25" s="201">
        <v>37.619999999999997</v>
      </c>
      <c r="AA25" s="201">
        <v>8.3000000000000007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22.6</v>
      </c>
      <c r="AH25" s="201">
        <v>0</v>
      </c>
      <c r="AI25" s="201">
        <v>0</v>
      </c>
      <c r="AJ25" s="201">
        <v>0</v>
      </c>
      <c r="AK25" s="201">
        <v>9.17</v>
      </c>
      <c r="AL25" s="201">
        <v>0</v>
      </c>
      <c r="AM25" s="201">
        <v>54</v>
      </c>
      <c r="AN25" s="201">
        <v>72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10.86</v>
      </c>
      <c r="E26" s="201">
        <v>0</v>
      </c>
      <c r="F26" s="201">
        <v>0</v>
      </c>
      <c r="G26" s="201">
        <v>17.52</v>
      </c>
      <c r="H26" s="201">
        <v>0</v>
      </c>
      <c r="I26" s="201">
        <v>0</v>
      </c>
      <c r="J26" s="201">
        <v>17.260000000000002</v>
      </c>
      <c r="K26" s="201">
        <v>77.05</v>
      </c>
      <c r="L26" s="201">
        <v>30.85</v>
      </c>
      <c r="M26" s="201">
        <v>0</v>
      </c>
      <c r="N26" s="201">
        <v>12.82</v>
      </c>
      <c r="O26" s="201">
        <v>23.67</v>
      </c>
      <c r="P26" s="201">
        <v>29.17</v>
      </c>
      <c r="Q26" s="201">
        <v>2.2200000000000002</v>
      </c>
      <c r="R26" s="201">
        <v>4.99</v>
      </c>
      <c r="S26" s="201">
        <v>0</v>
      </c>
      <c r="T26" s="201">
        <v>0</v>
      </c>
      <c r="U26" s="201">
        <v>8.94</v>
      </c>
      <c r="V26" s="201">
        <v>1.77</v>
      </c>
      <c r="W26" s="201">
        <v>3.35</v>
      </c>
      <c r="X26" s="201">
        <v>20.329999999999998</v>
      </c>
      <c r="Y26" s="201">
        <v>0</v>
      </c>
      <c r="Z26" s="201">
        <v>37.619999999999997</v>
      </c>
      <c r="AA26" s="201">
        <v>11.15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22.6</v>
      </c>
      <c r="AH26" s="201">
        <v>0</v>
      </c>
      <c r="AI26" s="201">
        <v>0</v>
      </c>
      <c r="AJ26" s="201">
        <v>0</v>
      </c>
      <c r="AK26" s="201">
        <v>9.17</v>
      </c>
      <c r="AL26" s="201">
        <v>0</v>
      </c>
      <c r="AM26" s="201">
        <v>54</v>
      </c>
      <c r="AN26" s="201">
        <v>72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10.67</v>
      </c>
      <c r="E27" s="201">
        <v>0</v>
      </c>
      <c r="F27" s="201">
        <v>0</v>
      </c>
      <c r="G27" s="201">
        <v>17.38</v>
      </c>
      <c r="H27" s="201">
        <v>0</v>
      </c>
      <c r="I27" s="201">
        <v>0</v>
      </c>
      <c r="J27" s="201">
        <v>17.260000000000002</v>
      </c>
      <c r="K27" s="201">
        <v>77.48</v>
      </c>
      <c r="L27" s="201">
        <v>40.799999999999997</v>
      </c>
      <c r="M27" s="201">
        <v>0</v>
      </c>
      <c r="N27" s="201">
        <v>1.1100000000000001</v>
      </c>
      <c r="O27" s="201">
        <v>1.87</v>
      </c>
      <c r="P27" s="201">
        <v>2.2400000000000002</v>
      </c>
      <c r="Q27" s="201">
        <v>0.19</v>
      </c>
      <c r="R27" s="201">
        <v>0.39</v>
      </c>
      <c r="S27" s="201">
        <v>0</v>
      </c>
      <c r="T27" s="201">
        <v>0</v>
      </c>
      <c r="U27" s="201">
        <v>8.94</v>
      </c>
      <c r="V27" s="201">
        <v>0.13</v>
      </c>
      <c r="W27" s="201">
        <v>0.33</v>
      </c>
      <c r="X27" s="201">
        <v>1.39</v>
      </c>
      <c r="Y27" s="201">
        <v>0</v>
      </c>
      <c r="Z27" s="201">
        <v>38.17</v>
      </c>
      <c r="AA27" s="201">
        <v>0.84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22.6</v>
      </c>
      <c r="AH27" s="201">
        <v>0</v>
      </c>
      <c r="AI27" s="201">
        <v>0</v>
      </c>
      <c r="AJ27" s="201">
        <v>0</v>
      </c>
      <c r="AK27" s="201">
        <v>9.17</v>
      </c>
      <c r="AL27" s="201">
        <v>0</v>
      </c>
      <c r="AM27" s="201">
        <v>54</v>
      </c>
      <c r="AN27" s="201">
        <v>72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10.67</v>
      </c>
      <c r="E28" s="201">
        <v>0</v>
      </c>
      <c r="F28" s="201">
        <v>0</v>
      </c>
      <c r="G28" s="201">
        <v>17.38</v>
      </c>
      <c r="H28" s="201">
        <v>0</v>
      </c>
      <c r="I28" s="201">
        <v>0</v>
      </c>
      <c r="J28" s="201">
        <v>17.260000000000002</v>
      </c>
      <c r="K28" s="201">
        <v>7.06</v>
      </c>
      <c r="L28" s="201">
        <v>2.41</v>
      </c>
      <c r="M28" s="201">
        <v>0</v>
      </c>
      <c r="N28" s="201">
        <v>1.1100000000000001</v>
      </c>
      <c r="O28" s="201">
        <v>1.87</v>
      </c>
      <c r="P28" s="201">
        <v>2.2400000000000002</v>
      </c>
      <c r="Q28" s="201">
        <v>0.19</v>
      </c>
      <c r="R28" s="201">
        <v>0.39</v>
      </c>
      <c r="S28" s="201">
        <v>0</v>
      </c>
      <c r="T28" s="201">
        <v>0</v>
      </c>
      <c r="U28" s="201">
        <v>8.94</v>
      </c>
      <c r="V28" s="201">
        <v>0.13</v>
      </c>
      <c r="W28" s="201">
        <v>0.3</v>
      </c>
      <c r="X28" s="201">
        <v>1.39</v>
      </c>
      <c r="Y28" s="201">
        <v>0</v>
      </c>
      <c r="Z28" s="201">
        <v>2.61</v>
      </c>
      <c r="AA28" s="201">
        <v>0.84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22.6</v>
      </c>
      <c r="AH28" s="201">
        <v>0</v>
      </c>
      <c r="AI28" s="201">
        <v>0</v>
      </c>
      <c r="AJ28" s="201">
        <v>0</v>
      </c>
      <c r="AK28" s="201">
        <v>9.17</v>
      </c>
      <c r="AL28" s="201">
        <v>0</v>
      </c>
      <c r="AM28" s="201">
        <v>54</v>
      </c>
      <c r="AN28" s="201">
        <v>72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10.67</v>
      </c>
      <c r="E29" s="201">
        <v>0</v>
      </c>
      <c r="F29" s="201">
        <v>0</v>
      </c>
      <c r="G29" s="201">
        <v>17.38</v>
      </c>
      <c r="H29" s="201">
        <v>0</v>
      </c>
      <c r="I29" s="201">
        <v>0</v>
      </c>
      <c r="J29" s="201">
        <v>17.260000000000002</v>
      </c>
      <c r="K29" s="201">
        <v>60.72</v>
      </c>
      <c r="L29" s="201">
        <v>8.5299999999999994</v>
      </c>
      <c r="M29" s="201">
        <v>0</v>
      </c>
      <c r="N29" s="201">
        <v>1.1100000000000001</v>
      </c>
      <c r="O29" s="201">
        <v>1.87</v>
      </c>
      <c r="P29" s="201">
        <v>2.2400000000000002</v>
      </c>
      <c r="Q29" s="201">
        <v>2.33</v>
      </c>
      <c r="R29" s="201">
        <v>4.99</v>
      </c>
      <c r="S29" s="201">
        <v>0</v>
      </c>
      <c r="T29" s="201">
        <v>0</v>
      </c>
      <c r="U29" s="201">
        <v>8.94</v>
      </c>
      <c r="V29" s="201">
        <v>1.7</v>
      </c>
      <c r="W29" s="201">
        <v>0.3</v>
      </c>
      <c r="X29" s="201">
        <v>1.39</v>
      </c>
      <c r="Y29" s="201">
        <v>0</v>
      </c>
      <c r="Z29" s="201">
        <v>2.61</v>
      </c>
      <c r="AA29" s="201">
        <v>0.84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22.6</v>
      </c>
      <c r="AH29" s="201">
        <v>0</v>
      </c>
      <c r="AI29" s="201">
        <v>0</v>
      </c>
      <c r="AJ29" s="201">
        <v>0</v>
      </c>
      <c r="AK29" s="201">
        <v>9.17</v>
      </c>
      <c r="AL29" s="201">
        <v>0</v>
      </c>
      <c r="AM29" s="201">
        <v>54</v>
      </c>
      <c r="AN29" s="201">
        <v>72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10.67</v>
      </c>
      <c r="E30" s="201">
        <v>0</v>
      </c>
      <c r="F30" s="201">
        <v>0</v>
      </c>
      <c r="G30" s="201">
        <v>17.38</v>
      </c>
      <c r="H30" s="201">
        <v>0</v>
      </c>
      <c r="I30" s="201">
        <v>0</v>
      </c>
      <c r="J30" s="201">
        <v>17.260000000000002</v>
      </c>
      <c r="K30" s="201">
        <v>77.48</v>
      </c>
      <c r="L30" s="201">
        <v>31.68</v>
      </c>
      <c r="M30" s="201">
        <v>0</v>
      </c>
      <c r="N30" s="201">
        <v>1.1100000000000001</v>
      </c>
      <c r="O30" s="201">
        <v>1.87</v>
      </c>
      <c r="P30" s="201">
        <v>2.2400000000000002</v>
      </c>
      <c r="Q30" s="201">
        <v>2.33</v>
      </c>
      <c r="R30" s="201">
        <v>4.99</v>
      </c>
      <c r="S30" s="201">
        <v>0</v>
      </c>
      <c r="T30" s="201">
        <v>0</v>
      </c>
      <c r="U30" s="201">
        <v>8.94</v>
      </c>
      <c r="V30" s="201">
        <v>1.7</v>
      </c>
      <c r="W30" s="201">
        <v>0.3</v>
      </c>
      <c r="X30" s="201">
        <v>1.39</v>
      </c>
      <c r="Y30" s="201">
        <v>0</v>
      </c>
      <c r="Z30" s="201">
        <v>2.61</v>
      </c>
      <c r="AA30" s="201">
        <v>0.84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22.6</v>
      </c>
      <c r="AH30" s="201">
        <v>0</v>
      </c>
      <c r="AI30" s="201">
        <v>0</v>
      </c>
      <c r="AJ30" s="201">
        <v>0</v>
      </c>
      <c r="AK30" s="201">
        <v>9.17</v>
      </c>
      <c r="AL30" s="201">
        <v>0</v>
      </c>
      <c r="AM30" s="201">
        <v>54</v>
      </c>
      <c r="AN30" s="201">
        <v>72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10.67</v>
      </c>
      <c r="E31" s="201">
        <v>0</v>
      </c>
      <c r="F31" s="201">
        <v>0</v>
      </c>
      <c r="G31" s="201">
        <v>17.38</v>
      </c>
      <c r="H31" s="201">
        <v>0</v>
      </c>
      <c r="I31" s="201">
        <v>0</v>
      </c>
      <c r="J31" s="201">
        <v>17.260000000000002</v>
      </c>
      <c r="K31" s="201">
        <v>77.48</v>
      </c>
      <c r="L31" s="201">
        <v>31.68</v>
      </c>
      <c r="M31" s="201">
        <v>0</v>
      </c>
      <c r="N31" s="201">
        <v>1.1100000000000001</v>
      </c>
      <c r="O31" s="201">
        <v>1.87</v>
      </c>
      <c r="P31" s="201">
        <v>2.2400000000000002</v>
      </c>
      <c r="Q31" s="201">
        <v>2.33</v>
      </c>
      <c r="R31" s="201">
        <v>4.99</v>
      </c>
      <c r="S31" s="201">
        <v>0</v>
      </c>
      <c r="T31" s="201">
        <v>0</v>
      </c>
      <c r="U31" s="201">
        <v>8.73</v>
      </c>
      <c r="V31" s="201">
        <v>1.7</v>
      </c>
      <c r="W31" s="201">
        <v>1.97</v>
      </c>
      <c r="X31" s="201">
        <v>10.35</v>
      </c>
      <c r="Y31" s="201">
        <v>0</v>
      </c>
      <c r="Z31" s="201">
        <v>2.61</v>
      </c>
      <c r="AA31" s="201">
        <v>0.84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22.6</v>
      </c>
      <c r="AH31" s="201">
        <v>0</v>
      </c>
      <c r="AI31" s="201">
        <v>0</v>
      </c>
      <c r="AJ31" s="201">
        <v>0</v>
      </c>
      <c r="AK31" s="201">
        <v>9.17</v>
      </c>
      <c r="AL31" s="201">
        <v>0</v>
      </c>
      <c r="AM31" s="201">
        <v>54</v>
      </c>
      <c r="AN31" s="201">
        <v>72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10.67</v>
      </c>
      <c r="E32" s="201">
        <v>0</v>
      </c>
      <c r="F32" s="201">
        <v>0</v>
      </c>
      <c r="G32" s="201">
        <v>17.38</v>
      </c>
      <c r="H32" s="201">
        <v>0</v>
      </c>
      <c r="I32" s="201">
        <v>0</v>
      </c>
      <c r="J32" s="201">
        <v>17.260000000000002</v>
      </c>
      <c r="K32" s="201">
        <v>77.48</v>
      </c>
      <c r="L32" s="201">
        <v>31.68</v>
      </c>
      <c r="M32" s="201">
        <v>0</v>
      </c>
      <c r="N32" s="201">
        <v>1.1100000000000001</v>
      </c>
      <c r="O32" s="201">
        <v>1.87</v>
      </c>
      <c r="P32" s="201">
        <v>2.2400000000000002</v>
      </c>
      <c r="Q32" s="201">
        <v>2.33</v>
      </c>
      <c r="R32" s="201">
        <v>4.99</v>
      </c>
      <c r="S32" s="201">
        <v>0</v>
      </c>
      <c r="T32" s="201">
        <v>0</v>
      </c>
      <c r="U32" s="201">
        <v>8.73</v>
      </c>
      <c r="V32" s="201">
        <v>1.7</v>
      </c>
      <c r="W32" s="201">
        <v>3.35</v>
      </c>
      <c r="X32" s="201">
        <v>19.37</v>
      </c>
      <c r="Y32" s="201">
        <v>0</v>
      </c>
      <c r="Z32" s="201">
        <v>2.61</v>
      </c>
      <c r="AA32" s="201">
        <v>0.84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22.6</v>
      </c>
      <c r="AH32" s="201">
        <v>0</v>
      </c>
      <c r="AI32" s="201">
        <v>0</v>
      </c>
      <c r="AJ32" s="201">
        <v>0</v>
      </c>
      <c r="AK32" s="201">
        <v>9.17</v>
      </c>
      <c r="AL32" s="201">
        <v>0</v>
      </c>
      <c r="AM32" s="201">
        <v>54</v>
      </c>
      <c r="AN32" s="201">
        <v>72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10.67</v>
      </c>
      <c r="E33" s="201">
        <v>0</v>
      </c>
      <c r="F33" s="201">
        <v>0</v>
      </c>
      <c r="G33" s="201">
        <v>17.38</v>
      </c>
      <c r="H33" s="201">
        <v>0</v>
      </c>
      <c r="I33" s="201">
        <v>0</v>
      </c>
      <c r="J33" s="201">
        <v>17.260000000000002</v>
      </c>
      <c r="K33" s="201">
        <v>77.05</v>
      </c>
      <c r="L33" s="201">
        <v>31.68</v>
      </c>
      <c r="M33" s="201">
        <v>0</v>
      </c>
      <c r="N33" s="201">
        <v>1.1100000000000001</v>
      </c>
      <c r="O33" s="201">
        <v>1.87</v>
      </c>
      <c r="P33" s="201">
        <v>2.2400000000000002</v>
      </c>
      <c r="Q33" s="201">
        <v>2.2200000000000002</v>
      </c>
      <c r="R33" s="201">
        <v>4.99</v>
      </c>
      <c r="S33" s="201">
        <v>0</v>
      </c>
      <c r="T33" s="201">
        <v>0</v>
      </c>
      <c r="U33" s="201">
        <v>8.73</v>
      </c>
      <c r="V33" s="201">
        <v>1.7</v>
      </c>
      <c r="W33" s="201">
        <v>3.35</v>
      </c>
      <c r="X33" s="201">
        <v>19.37</v>
      </c>
      <c r="Y33" s="201">
        <v>0</v>
      </c>
      <c r="Z33" s="201">
        <v>2.61</v>
      </c>
      <c r="AA33" s="201">
        <v>11.35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22.6</v>
      </c>
      <c r="AH33" s="201">
        <v>0</v>
      </c>
      <c r="AI33" s="201">
        <v>3.21</v>
      </c>
      <c r="AJ33" s="201">
        <v>0</v>
      </c>
      <c r="AK33" s="201">
        <v>9.17</v>
      </c>
      <c r="AL33" s="201">
        <v>0</v>
      </c>
      <c r="AM33" s="201">
        <v>54</v>
      </c>
      <c r="AN33" s="201">
        <v>72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10.67</v>
      </c>
      <c r="E34" s="201">
        <v>0</v>
      </c>
      <c r="F34" s="201">
        <v>0</v>
      </c>
      <c r="G34" s="201">
        <v>17.38</v>
      </c>
      <c r="H34" s="201">
        <v>0</v>
      </c>
      <c r="I34" s="201">
        <v>0</v>
      </c>
      <c r="J34" s="201">
        <v>17.260000000000002</v>
      </c>
      <c r="K34" s="201">
        <v>77.05</v>
      </c>
      <c r="L34" s="201">
        <v>30.85</v>
      </c>
      <c r="M34" s="201">
        <v>0</v>
      </c>
      <c r="N34" s="201">
        <v>1.1100000000000001</v>
      </c>
      <c r="O34" s="201">
        <v>1.87</v>
      </c>
      <c r="P34" s="201">
        <v>2.2400000000000002</v>
      </c>
      <c r="Q34" s="201">
        <v>2.2200000000000002</v>
      </c>
      <c r="R34" s="201">
        <v>4.99</v>
      </c>
      <c r="S34" s="201">
        <v>0</v>
      </c>
      <c r="T34" s="201">
        <v>0</v>
      </c>
      <c r="U34" s="201">
        <v>8.73</v>
      </c>
      <c r="V34" s="201">
        <v>1.7</v>
      </c>
      <c r="W34" s="201">
        <v>3.35</v>
      </c>
      <c r="X34" s="201">
        <v>19.37</v>
      </c>
      <c r="Y34" s="201">
        <v>0</v>
      </c>
      <c r="Z34" s="201">
        <v>2.61</v>
      </c>
      <c r="AA34" s="201">
        <v>11.35</v>
      </c>
      <c r="AB34" s="201">
        <v>0</v>
      </c>
      <c r="AC34" s="201">
        <v>10.19</v>
      </c>
      <c r="AD34" s="201">
        <v>0</v>
      </c>
      <c r="AE34" s="201">
        <v>0</v>
      </c>
      <c r="AF34" s="201">
        <v>0</v>
      </c>
      <c r="AG34" s="201">
        <v>22.6</v>
      </c>
      <c r="AH34" s="201">
        <v>0</v>
      </c>
      <c r="AI34" s="201">
        <v>6.43</v>
      </c>
      <c r="AJ34" s="201">
        <v>0</v>
      </c>
      <c r="AK34" s="201">
        <v>9.17</v>
      </c>
      <c r="AL34" s="201">
        <v>0</v>
      </c>
      <c r="AM34" s="201">
        <v>54</v>
      </c>
      <c r="AN34" s="201">
        <v>72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10.54</v>
      </c>
      <c r="E35" s="201">
        <v>0</v>
      </c>
      <c r="F35" s="201">
        <v>0</v>
      </c>
      <c r="G35" s="201">
        <v>17.38</v>
      </c>
      <c r="H35" s="201">
        <v>0</v>
      </c>
      <c r="I35" s="201">
        <v>0</v>
      </c>
      <c r="J35" s="201">
        <v>17.260000000000002</v>
      </c>
      <c r="K35" s="201">
        <v>77.05</v>
      </c>
      <c r="L35" s="201">
        <v>30.85</v>
      </c>
      <c r="M35" s="201">
        <v>0</v>
      </c>
      <c r="N35" s="201">
        <v>1.1100000000000001</v>
      </c>
      <c r="O35" s="201">
        <v>1.87</v>
      </c>
      <c r="P35" s="201">
        <v>2.2400000000000002</v>
      </c>
      <c r="Q35" s="201">
        <v>2.2200000000000002</v>
      </c>
      <c r="R35" s="201">
        <v>4.93</v>
      </c>
      <c r="S35" s="201">
        <v>0</v>
      </c>
      <c r="T35" s="201">
        <v>0</v>
      </c>
      <c r="U35" s="201">
        <v>8.73</v>
      </c>
      <c r="V35" s="201">
        <v>1.7</v>
      </c>
      <c r="W35" s="201">
        <v>3.35</v>
      </c>
      <c r="X35" s="201">
        <v>19.37</v>
      </c>
      <c r="Y35" s="201">
        <v>0</v>
      </c>
      <c r="Z35" s="201">
        <v>38.17</v>
      </c>
      <c r="AA35" s="201">
        <v>8.3000000000000007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22.6</v>
      </c>
      <c r="AH35" s="201">
        <v>0</v>
      </c>
      <c r="AI35" s="201">
        <v>12.86</v>
      </c>
      <c r="AJ35" s="201">
        <v>0</v>
      </c>
      <c r="AK35" s="201">
        <v>9.17</v>
      </c>
      <c r="AL35" s="201">
        <v>0</v>
      </c>
      <c r="AM35" s="201">
        <v>54</v>
      </c>
      <c r="AN35" s="201">
        <v>72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10.54</v>
      </c>
      <c r="E36" s="201">
        <v>0</v>
      </c>
      <c r="F36" s="201">
        <v>0</v>
      </c>
      <c r="G36" s="201">
        <v>17.38</v>
      </c>
      <c r="H36" s="201">
        <v>0</v>
      </c>
      <c r="I36" s="201">
        <v>0</v>
      </c>
      <c r="J36" s="201">
        <v>17.260000000000002</v>
      </c>
      <c r="K36" s="201">
        <v>77.05</v>
      </c>
      <c r="L36" s="201">
        <v>30.85</v>
      </c>
      <c r="M36" s="201">
        <v>0</v>
      </c>
      <c r="N36" s="201">
        <v>1.1100000000000001</v>
      </c>
      <c r="O36" s="201">
        <v>1.87</v>
      </c>
      <c r="P36" s="201">
        <v>2.2400000000000002</v>
      </c>
      <c r="Q36" s="201">
        <v>2.2200000000000002</v>
      </c>
      <c r="R36" s="201">
        <v>4.93</v>
      </c>
      <c r="S36" s="201">
        <v>0</v>
      </c>
      <c r="T36" s="201">
        <v>0</v>
      </c>
      <c r="U36" s="201">
        <v>8.73</v>
      </c>
      <c r="V36" s="201">
        <v>1.7</v>
      </c>
      <c r="W36" s="201">
        <v>3.35</v>
      </c>
      <c r="X36" s="201">
        <v>19.37</v>
      </c>
      <c r="Y36" s="201">
        <v>0</v>
      </c>
      <c r="Z36" s="201">
        <v>38.17</v>
      </c>
      <c r="AA36" s="201">
        <v>8.3000000000000007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22.6</v>
      </c>
      <c r="AH36" s="201">
        <v>0</v>
      </c>
      <c r="AI36" s="201">
        <v>0</v>
      </c>
      <c r="AJ36" s="201">
        <v>0</v>
      </c>
      <c r="AK36" s="201">
        <v>9.17</v>
      </c>
      <c r="AL36" s="201">
        <v>0</v>
      </c>
      <c r="AM36" s="201">
        <v>54</v>
      </c>
      <c r="AN36" s="201">
        <v>72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10.54</v>
      </c>
      <c r="E37" s="201">
        <v>0</v>
      </c>
      <c r="F37" s="201">
        <v>0</v>
      </c>
      <c r="G37" s="201">
        <v>17.38</v>
      </c>
      <c r="H37" s="201">
        <v>0</v>
      </c>
      <c r="I37" s="201">
        <v>0</v>
      </c>
      <c r="J37" s="201">
        <v>17.260000000000002</v>
      </c>
      <c r="K37" s="201">
        <v>77.05</v>
      </c>
      <c r="L37" s="201">
        <v>30.85</v>
      </c>
      <c r="M37" s="201">
        <v>0</v>
      </c>
      <c r="N37" s="201">
        <v>13.78</v>
      </c>
      <c r="O37" s="201">
        <v>10.19</v>
      </c>
      <c r="P37" s="201">
        <v>2.2400000000000002</v>
      </c>
      <c r="Q37" s="201">
        <v>2.2200000000000002</v>
      </c>
      <c r="R37" s="201">
        <v>4.93</v>
      </c>
      <c r="S37" s="201">
        <v>0</v>
      </c>
      <c r="T37" s="201">
        <v>0</v>
      </c>
      <c r="U37" s="201">
        <v>8.73</v>
      </c>
      <c r="V37" s="201">
        <v>1.7</v>
      </c>
      <c r="W37" s="201">
        <v>3.35</v>
      </c>
      <c r="X37" s="201">
        <v>19.37</v>
      </c>
      <c r="Y37" s="201">
        <v>0</v>
      </c>
      <c r="Z37" s="201">
        <v>38.17</v>
      </c>
      <c r="AA37" s="201">
        <v>8.3000000000000007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22.6</v>
      </c>
      <c r="AH37" s="201">
        <v>0</v>
      </c>
      <c r="AI37" s="201">
        <v>0</v>
      </c>
      <c r="AJ37" s="201">
        <v>0</v>
      </c>
      <c r="AK37" s="201">
        <v>9.17</v>
      </c>
      <c r="AL37" s="201">
        <v>0</v>
      </c>
      <c r="AM37" s="201">
        <v>54</v>
      </c>
      <c r="AN37" s="201">
        <v>72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10.54</v>
      </c>
      <c r="E38" s="201">
        <v>0</v>
      </c>
      <c r="F38" s="201">
        <v>0</v>
      </c>
      <c r="G38" s="201">
        <v>17.38</v>
      </c>
      <c r="H38" s="201">
        <v>0</v>
      </c>
      <c r="I38" s="201">
        <v>0</v>
      </c>
      <c r="J38" s="201">
        <v>17.260000000000002</v>
      </c>
      <c r="K38" s="201">
        <v>77.05</v>
      </c>
      <c r="L38" s="201">
        <v>30.85</v>
      </c>
      <c r="M38" s="201">
        <v>0</v>
      </c>
      <c r="N38" s="201">
        <v>13.78</v>
      </c>
      <c r="O38" s="201">
        <v>24.63</v>
      </c>
      <c r="P38" s="201">
        <v>30.14</v>
      </c>
      <c r="Q38" s="201">
        <v>2.2200000000000002</v>
      </c>
      <c r="R38" s="201">
        <v>4.93</v>
      </c>
      <c r="S38" s="201">
        <v>0</v>
      </c>
      <c r="T38" s="201">
        <v>0</v>
      </c>
      <c r="U38" s="201">
        <v>8.73</v>
      </c>
      <c r="V38" s="201">
        <v>1.7</v>
      </c>
      <c r="W38" s="201">
        <v>3.35</v>
      </c>
      <c r="X38" s="201">
        <v>19.37</v>
      </c>
      <c r="Y38" s="201">
        <v>0</v>
      </c>
      <c r="Z38" s="201">
        <v>38.17</v>
      </c>
      <c r="AA38" s="201">
        <v>8.3000000000000007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22.6</v>
      </c>
      <c r="AH38" s="201">
        <v>0</v>
      </c>
      <c r="AI38" s="201">
        <v>0</v>
      </c>
      <c r="AJ38" s="201">
        <v>0</v>
      </c>
      <c r="AK38" s="201">
        <v>9.17</v>
      </c>
      <c r="AL38" s="201">
        <v>0</v>
      </c>
      <c r="AM38" s="201">
        <v>54</v>
      </c>
      <c r="AN38" s="201">
        <v>72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10.54</v>
      </c>
      <c r="E39" s="201">
        <v>0</v>
      </c>
      <c r="F39" s="201">
        <v>0</v>
      </c>
      <c r="G39" s="201">
        <v>17.38</v>
      </c>
      <c r="H39" s="201">
        <v>0</v>
      </c>
      <c r="I39" s="201">
        <v>0</v>
      </c>
      <c r="J39" s="201">
        <v>17.260000000000002</v>
      </c>
      <c r="K39" s="201">
        <v>77.05</v>
      </c>
      <c r="L39" s="201">
        <v>30.85</v>
      </c>
      <c r="M39" s="201">
        <v>0</v>
      </c>
      <c r="N39" s="201">
        <v>13.78</v>
      </c>
      <c r="O39" s="201">
        <v>24.63</v>
      </c>
      <c r="P39" s="201">
        <v>30.14</v>
      </c>
      <c r="Q39" s="201">
        <v>2.2200000000000002</v>
      </c>
      <c r="R39" s="201">
        <v>4.93</v>
      </c>
      <c r="S39" s="201">
        <v>0</v>
      </c>
      <c r="T39" s="201">
        <v>0</v>
      </c>
      <c r="U39" s="201">
        <v>8.73</v>
      </c>
      <c r="V39" s="201">
        <v>1.7</v>
      </c>
      <c r="W39" s="201">
        <v>3.35</v>
      </c>
      <c r="X39" s="201">
        <v>19.37</v>
      </c>
      <c r="Y39" s="201">
        <v>0</v>
      </c>
      <c r="Z39" s="201">
        <v>38.17</v>
      </c>
      <c r="AA39" s="201">
        <v>8.3000000000000007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22.6</v>
      </c>
      <c r="AH39" s="201">
        <v>0</v>
      </c>
      <c r="AI39" s="201">
        <v>0</v>
      </c>
      <c r="AJ39" s="201">
        <v>0</v>
      </c>
      <c r="AK39" s="201">
        <v>9.17</v>
      </c>
      <c r="AL39" s="201">
        <v>0</v>
      </c>
      <c r="AM39" s="201">
        <v>52.2</v>
      </c>
      <c r="AN39" s="201">
        <v>72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10.54</v>
      </c>
      <c r="E40" s="201">
        <v>0</v>
      </c>
      <c r="F40" s="201">
        <v>0</v>
      </c>
      <c r="G40" s="201">
        <v>17.38</v>
      </c>
      <c r="H40" s="201">
        <v>0</v>
      </c>
      <c r="I40" s="201">
        <v>0</v>
      </c>
      <c r="J40" s="201">
        <v>17.260000000000002</v>
      </c>
      <c r="K40" s="201">
        <v>77.05</v>
      </c>
      <c r="L40" s="201">
        <v>30.85</v>
      </c>
      <c r="M40" s="201">
        <v>0</v>
      </c>
      <c r="N40" s="201">
        <v>13.78</v>
      </c>
      <c r="O40" s="201">
        <v>24.63</v>
      </c>
      <c r="P40" s="201">
        <v>30.14</v>
      </c>
      <c r="Q40" s="201">
        <v>2.2200000000000002</v>
      </c>
      <c r="R40" s="201">
        <v>4.93</v>
      </c>
      <c r="S40" s="201">
        <v>0</v>
      </c>
      <c r="T40" s="201">
        <v>0</v>
      </c>
      <c r="U40" s="201">
        <v>8.73</v>
      </c>
      <c r="V40" s="201">
        <v>1.7</v>
      </c>
      <c r="W40" s="201">
        <v>3.35</v>
      </c>
      <c r="X40" s="201">
        <v>19.37</v>
      </c>
      <c r="Y40" s="201">
        <v>0</v>
      </c>
      <c r="Z40" s="201">
        <v>38.17</v>
      </c>
      <c r="AA40" s="201">
        <v>8.3000000000000007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22.6</v>
      </c>
      <c r="AH40" s="201">
        <v>0</v>
      </c>
      <c r="AI40" s="201">
        <v>0</v>
      </c>
      <c r="AJ40" s="201">
        <v>0</v>
      </c>
      <c r="AK40" s="201">
        <v>9.17</v>
      </c>
      <c r="AL40" s="201">
        <v>0</v>
      </c>
      <c r="AM40" s="201">
        <v>52.2</v>
      </c>
      <c r="AN40" s="201">
        <v>72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10.54</v>
      </c>
      <c r="E41" s="201">
        <v>0</v>
      </c>
      <c r="F41" s="201">
        <v>0</v>
      </c>
      <c r="G41" s="201">
        <v>17.38</v>
      </c>
      <c r="H41" s="201">
        <v>0</v>
      </c>
      <c r="I41" s="201">
        <v>0</v>
      </c>
      <c r="J41" s="201">
        <v>17.260000000000002</v>
      </c>
      <c r="K41" s="201">
        <v>77.05</v>
      </c>
      <c r="L41" s="201">
        <v>30.85</v>
      </c>
      <c r="M41" s="201">
        <v>0</v>
      </c>
      <c r="N41" s="201">
        <v>13.78</v>
      </c>
      <c r="O41" s="201">
        <v>1.87</v>
      </c>
      <c r="P41" s="201">
        <v>2.2400000000000002</v>
      </c>
      <c r="Q41" s="201">
        <v>2.2200000000000002</v>
      </c>
      <c r="R41" s="201">
        <v>4.93</v>
      </c>
      <c r="S41" s="201">
        <v>0</v>
      </c>
      <c r="T41" s="201">
        <v>0</v>
      </c>
      <c r="U41" s="201">
        <v>8.73</v>
      </c>
      <c r="V41" s="201">
        <v>1.7</v>
      </c>
      <c r="W41" s="201">
        <v>3.35</v>
      </c>
      <c r="X41" s="201">
        <v>19.37</v>
      </c>
      <c r="Y41" s="201">
        <v>0</v>
      </c>
      <c r="Z41" s="201">
        <v>38.17</v>
      </c>
      <c r="AA41" s="201">
        <v>8.3000000000000007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22.6</v>
      </c>
      <c r="AH41" s="201">
        <v>0</v>
      </c>
      <c r="AI41" s="201">
        <v>0</v>
      </c>
      <c r="AJ41" s="201">
        <v>0</v>
      </c>
      <c r="AK41" s="201">
        <v>9.17</v>
      </c>
      <c r="AL41" s="201">
        <v>0</v>
      </c>
      <c r="AM41" s="201">
        <v>52.2</v>
      </c>
      <c r="AN41" s="201">
        <v>72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10.54</v>
      </c>
      <c r="E42" s="201">
        <v>0</v>
      </c>
      <c r="F42" s="201">
        <v>0</v>
      </c>
      <c r="G42" s="201">
        <v>17.38</v>
      </c>
      <c r="H42" s="201">
        <v>0</v>
      </c>
      <c r="I42" s="201">
        <v>0</v>
      </c>
      <c r="J42" s="201">
        <v>17.260000000000002</v>
      </c>
      <c r="K42" s="201">
        <v>77.05</v>
      </c>
      <c r="L42" s="201">
        <v>30.85</v>
      </c>
      <c r="M42" s="201">
        <v>0</v>
      </c>
      <c r="N42" s="201">
        <v>13.78</v>
      </c>
      <c r="O42" s="201">
        <v>1.87</v>
      </c>
      <c r="P42" s="201">
        <v>2.2400000000000002</v>
      </c>
      <c r="Q42" s="201">
        <v>2.2200000000000002</v>
      </c>
      <c r="R42" s="201">
        <v>4.93</v>
      </c>
      <c r="S42" s="201">
        <v>0</v>
      </c>
      <c r="T42" s="201">
        <v>0</v>
      </c>
      <c r="U42" s="201">
        <v>8.73</v>
      </c>
      <c r="V42" s="201">
        <v>1.7</v>
      </c>
      <c r="W42" s="201">
        <v>3.35</v>
      </c>
      <c r="X42" s="201">
        <v>19.37</v>
      </c>
      <c r="Y42" s="201">
        <v>0</v>
      </c>
      <c r="Z42" s="201">
        <v>38.17</v>
      </c>
      <c r="AA42" s="201">
        <v>8.3000000000000007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22.6</v>
      </c>
      <c r="AH42" s="201">
        <v>0</v>
      </c>
      <c r="AI42" s="201">
        <v>0</v>
      </c>
      <c r="AJ42" s="201">
        <v>0</v>
      </c>
      <c r="AK42" s="201">
        <v>9.17</v>
      </c>
      <c r="AL42" s="201">
        <v>0</v>
      </c>
      <c r="AM42" s="201">
        <v>52.2</v>
      </c>
      <c r="AN42" s="201">
        <v>72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10.54</v>
      </c>
      <c r="E43" s="201">
        <v>0</v>
      </c>
      <c r="F43" s="201">
        <v>0</v>
      </c>
      <c r="G43" s="201">
        <v>17.38</v>
      </c>
      <c r="H43" s="201">
        <v>0</v>
      </c>
      <c r="I43" s="201">
        <v>0</v>
      </c>
      <c r="J43" s="201">
        <v>17.260000000000002</v>
      </c>
      <c r="K43" s="201">
        <v>77.05</v>
      </c>
      <c r="L43" s="201">
        <v>30.85</v>
      </c>
      <c r="M43" s="201">
        <v>0</v>
      </c>
      <c r="N43" s="201">
        <v>13.78</v>
      </c>
      <c r="O43" s="201">
        <v>25.6</v>
      </c>
      <c r="P43" s="201">
        <v>2.2400000000000002</v>
      </c>
      <c r="Q43" s="201">
        <v>2.2200000000000002</v>
      </c>
      <c r="R43" s="201">
        <v>4.93</v>
      </c>
      <c r="S43" s="201">
        <v>0</v>
      </c>
      <c r="T43" s="201">
        <v>0</v>
      </c>
      <c r="U43" s="201">
        <v>8.73</v>
      </c>
      <c r="V43" s="201">
        <v>1.7</v>
      </c>
      <c r="W43" s="201">
        <v>3.35</v>
      </c>
      <c r="X43" s="201">
        <v>19.37</v>
      </c>
      <c r="Y43" s="201">
        <v>0</v>
      </c>
      <c r="Z43" s="201">
        <v>38.17</v>
      </c>
      <c r="AA43" s="201">
        <v>8.3000000000000007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22.6</v>
      </c>
      <c r="AH43" s="201">
        <v>0</v>
      </c>
      <c r="AI43" s="201">
        <v>0</v>
      </c>
      <c r="AJ43" s="201">
        <v>0</v>
      </c>
      <c r="AK43" s="201">
        <v>9.17</v>
      </c>
      <c r="AL43" s="201">
        <v>0</v>
      </c>
      <c r="AM43" s="201">
        <v>52.2</v>
      </c>
      <c r="AN43" s="201">
        <v>72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10.4</v>
      </c>
      <c r="E44" s="201">
        <v>0</v>
      </c>
      <c r="F44" s="201">
        <v>0</v>
      </c>
      <c r="G44" s="201">
        <v>17.38</v>
      </c>
      <c r="H44" s="201">
        <v>0</v>
      </c>
      <c r="I44" s="201">
        <v>0</v>
      </c>
      <c r="J44" s="201">
        <v>17.260000000000002</v>
      </c>
      <c r="K44" s="201">
        <v>77.05</v>
      </c>
      <c r="L44" s="201">
        <v>30.85</v>
      </c>
      <c r="M44" s="201">
        <v>0</v>
      </c>
      <c r="N44" s="201">
        <v>13.78</v>
      </c>
      <c r="O44" s="201">
        <v>25.6</v>
      </c>
      <c r="P44" s="201">
        <v>2.2400000000000002</v>
      </c>
      <c r="Q44" s="201">
        <v>2.2200000000000002</v>
      </c>
      <c r="R44" s="201">
        <v>4.93</v>
      </c>
      <c r="S44" s="201">
        <v>0</v>
      </c>
      <c r="T44" s="201">
        <v>0</v>
      </c>
      <c r="U44" s="201">
        <v>8.73</v>
      </c>
      <c r="V44" s="201">
        <v>1.7</v>
      </c>
      <c r="W44" s="201">
        <v>3.35</v>
      </c>
      <c r="X44" s="201">
        <v>19.37</v>
      </c>
      <c r="Y44" s="201">
        <v>0</v>
      </c>
      <c r="Z44" s="201">
        <v>38.17</v>
      </c>
      <c r="AA44" s="201">
        <v>8.3000000000000007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22.6</v>
      </c>
      <c r="AH44" s="201">
        <v>0</v>
      </c>
      <c r="AI44" s="201">
        <v>0</v>
      </c>
      <c r="AJ44" s="201">
        <v>0</v>
      </c>
      <c r="AK44" s="201">
        <v>9.17</v>
      </c>
      <c r="AL44" s="201">
        <v>0</v>
      </c>
      <c r="AM44" s="201">
        <v>52.2</v>
      </c>
      <c r="AN44" s="201">
        <v>72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10.4</v>
      </c>
      <c r="E45" s="201">
        <v>0</v>
      </c>
      <c r="F45" s="201">
        <v>0</v>
      </c>
      <c r="G45" s="201">
        <v>17.38</v>
      </c>
      <c r="H45" s="201">
        <v>0</v>
      </c>
      <c r="I45" s="201">
        <v>0</v>
      </c>
      <c r="J45" s="201">
        <v>17.260000000000002</v>
      </c>
      <c r="K45" s="201">
        <v>77.05</v>
      </c>
      <c r="L45" s="201">
        <v>30.85</v>
      </c>
      <c r="M45" s="201">
        <v>0</v>
      </c>
      <c r="N45" s="201">
        <v>1.1100000000000001</v>
      </c>
      <c r="O45" s="201">
        <v>1.87</v>
      </c>
      <c r="P45" s="201">
        <v>2.2400000000000002</v>
      </c>
      <c r="Q45" s="201">
        <v>1.5</v>
      </c>
      <c r="R45" s="201">
        <v>4.7699999999999996</v>
      </c>
      <c r="S45" s="201">
        <v>0</v>
      </c>
      <c r="T45" s="201">
        <v>0</v>
      </c>
      <c r="U45" s="201">
        <v>8.73</v>
      </c>
      <c r="V45" s="201">
        <v>1.7</v>
      </c>
      <c r="W45" s="201">
        <v>0.3</v>
      </c>
      <c r="X45" s="201">
        <v>1.39</v>
      </c>
      <c r="Y45" s="201">
        <v>0</v>
      </c>
      <c r="Z45" s="201">
        <v>38.17</v>
      </c>
      <c r="AA45" s="201">
        <v>8.3000000000000007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22.6</v>
      </c>
      <c r="AH45" s="201">
        <v>0</v>
      </c>
      <c r="AI45" s="201">
        <v>0</v>
      </c>
      <c r="AJ45" s="201">
        <v>0</v>
      </c>
      <c r="AK45" s="201">
        <v>9.17</v>
      </c>
      <c r="AL45" s="201">
        <v>0</v>
      </c>
      <c r="AM45" s="201">
        <v>52.2</v>
      </c>
      <c r="AN45" s="201">
        <v>72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10.4</v>
      </c>
      <c r="E46" s="201">
        <v>0</v>
      </c>
      <c r="F46" s="201">
        <v>0</v>
      </c>
      <c r="G46" s="201">
        <v>17.38</v>
      </c>
      <c r="H46" s="201">
        <v>0</v>
      </c>
      <c r="I46" s="201">
        <v>0</v>
      </c>
      <c r="J46" s="201">
        <v>17.260000000000002</v>
      </c>
      <c r="K46" s="201">
        <v>77.05</v>
      </c>
      <c r="L46" s="201">
        <v>30.85</v>
      </c>
      <c r="M46" s="201">
        <v>0</v>
      </c>
      <c r="N46" s="201">
        <v>1.1100000000000001</v>
      </c>
      <c r="O46" s="201">
        <v>1.87</v>
      </c>
      <c r="P46" s="201">
        <v>2.2400000000000002</v>
      </c>
      <c r="Q46" s="201">
        <v>1.5</v>
      </c>
      <c r="R46" s="201">
        <v>4.7699999999999996</v>
      </c>
      <c r="S46" s="201">
        <v>0</v>
      </c>
      <c r="T46" s="201">
        <v>0</v>
      </c>
      <c r="U46" s="201">
        <v>8.73</v>
      </c>
      <c r="V46" s="201">
        <v>1.7</v>
      </c>
      <c r="W46" s="201">
        <v>0.3</v>
      </c>
      <c r="X46" s="201">
        <v>1.39</v>
      </c>
      <c r="Y46" s="201">
        <v>0</v>
      </c>
      <c r="Z46" s="201">
        <v>38.17</v>
      </c>
      <c r="AA46" s="201">
        <v>8.3000000000000007</v>
      </c>
      <c r="AB46" s="201">
        <v>0</v>
      </c>
      <c r="AC46" s="201">
        <v>10.19</v>
      </c>
      <c r="AD46" s="201">
        <v>0</v>
      </c>
      <c r="AE46" s="201">
        <v>0</v>
      </c>
      <c r="AF46" s="201">
        <v>0</v>
      </c>
      <c r="AG46" s="201">
        <v>22.6</v>
      </c>
      <c r="AH46" s="201">
        <v>0</v>
      </c>
      <c r="AI46" s="201">
        <v>0</v>
      </c>
      <c r="AJ46" s="201">
        <v>0</v>
      </c>
      <c r="AK46" s="201">
        <v>9.17</v>
      </c>
      <c r="AL46" s="201">
        <v>0</v>
      </c>
      <c r="AM46" s="201">
        <v>52.2</v>
      </c>
      <c r="AN46" s="201">
        <v>72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10.4</v>
      </c>
      <c r="E47" s="201">
        <v>0</v>
      </c>
      <c r="F47" s="201">
        <v>0</v>
      </c>
      <c r="G47" s="201">
        <v>17.38</v>
      </c>
      <c r="H47" s="201">
        <v>0</v>
      </c>
      <c r="I47" s="201">
        <v>0</v>
      </c>
      <c r="J47" s="201">
        <v>17.260000000000002</v>
      </c>
      <c r="K47" s="201">
        <v>77.48</v>
      </c>
      <c r="L47" s="201">
        <v>30.85</v>
      </c>
      <c r="M47" s="201">
        <v>0</v>
      </c>
      <c r="N47" s="201">
        <v>1.1100000000000001</v>
      </c>
      <c r="O47" s="201">
        <v>1.87</v>
      </c>
      <c r="P47" s="201">
        <v>2.2400000000000002</v>
      </c>
      <c r="Q47" s="201">
        <v>2.33</v>
      </c>
      <c r="R47" s="201">
        <v>5.38</v>
      </c>
      <c r="S47" s="201">
        <v>0</v>
      </c>
      <c r="T47" s="201">
        <v>0</v>
      </c>
      <c r="U47" s="201">
        <v>8.73</v>
      </c>
      <c r="V47" s="201">
        <v>0.13</v>
      </c>
      <c r="W47" s="201">
        <v>0.3</v>
      </c>
      <c r="X47" s="201">
        <v>1.39</v>
      </c>
      <c r="Y47" s="201">
        <v>0</v>
      </c>
      <c r="Z47" s="201">
        <v>39</v>
      </c>
      <c r="AA47" s="201">
        <v>11.34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22.6</v>
      </c>
      <c r="AH47" s="201">
        <v>0</v>
      </c>
      <c r="AI47" s="201">
        <v>0</v>
      </c>
      <c r="AJ47" s="201">
        <v>0</v>
      </c>
      <c r="AK47" s="201">
        <v>9.17</v>
      </c>
      <c r="AL47" s="201">
        <v>0</v>
      </c>
      <c r="AM47" s="201">
        <v>52.2</v>
      </c>
      <c r="AN47" s="201">
        <v>72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10.4</v>
      </c>
      <c r="E48" s="201">
        <v>0</v>
      </c>
      <c r="F48" s="201">
        <v>0</v>
      </c>
      <c r="G48" s="201">
        <v>17.38</v>
      </c>
      <c r="H48" s="201">
        <v>0</v>
      </c>
      <c r="I48" s="201">
        <v>0</v>
      </c>
      <c r="J48" s="201">
        <v>17.260000000000002</v>
      </c>
      <c r="K48" s="201">
        <v>77.48</v>
      </c>
      <c r="L48" s="201">
        <v>30.85</v>
      </c>
      <c r="M48" s="201">
        <v>0</v>
      </c>
      <c r="N48" s="201">
        <v>1.1100000000000001</v>
      </c>
      <c r="O48" s="201">
        <v>1.87</v>
      </c>
      <c r="P48" s="201">
        <v>2.2400000000000002</v>
      </c>
      <c r="Q48" s="201">
        <v>2.33</v>
      </c>
      <c r="R48" s="201">
        <v>4.99</v>
      </c>
      <c r="S48" s="201">
        <v>0</v>
      </c>
      <c r="T48" s="201">
        <v>0</v>
      </c>
      <c r="U48" s="201">
        <v>8.73</v>
      </c>
      <c r="V48" s="201">
        <v>0.13</v>
      </c>
      <c r="W48" s="201">
        <v>0.3</v>
      </c>
      <c r="X48" s="201">
        <v>1.39</v>
      </c>
      <c r="Y48" s="201">
        <v>0</v>
      </c>
      <c r="Z48" s="201">
        <v>39</v>
      </c>
      <c r="AA48" s="201">
        <v>11.34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22.6</v>
      </c>
      <c r="AH48" s="201">
        <v>0</v>
      </c>
      <c r="AI48" s="201">
        <v>0</v>
      </c>
      <c r="AJ48" s="201">
        <v>0</v>
      </c>
      <c r="AK48" s="201">
        <v>9.17</v>
      </c>
      <c r="AL48" s="201">
        <v>0</v>
      </c>
      <c r="AM48" s="201">
        <v>52.2</v>
      </c>
      <c r="AN48" s="201">
        <v>72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10.4</v>
      </c>
      <c r="E49" s="201">
        <v>0</v>
      </c>
      <c r="F49" s="201">
        <v>0</v>
      </c>
      <c r="G49" s="201">
        <v>17.38</v>
      </c>
      <c r="H49" s="201">
        <v>0</v>
      </c>
      <c r="I49" s="201">
        <v>0</v>
      </c>
      <c r="J49" s="201">
        <v>17.260000000000002</v>
      </c>
      <c r="K49" s="201">
        <v>77.48</v>
      </c>
      <c r="L49" s="201">
        <v>30.39</v>
      </c>
      <c r="M49" s="201">
        <v>0</v>
      </c>
      <c r="N49" s="201">
        <v>1.1100000000000001</v>
      </c>
      <c r="O49" s="201">
        <v>1.86</v>
      </c>
      <c r="P49" s="201">
        <v>2.2400000000000002</v>
      </c>
      <c r="Q49" s="201">
        <v>2.33</v>
      </c>
      <c r="R49" s="201">
        <v>4.99</v>
      </c>
      <c r="S49" s="201">
        <v>0</v>
      </c>
      <c r="T49" s="201">
        <v>0</v>
      </c>
      <c r="U49" s="201">
        <v>8.73</v>
      </c>
      <c r="V49" s="201">
        <v>0.13</v>
      </c>
      <c r="W49" s="201">
        <v>0.3</v>
      </c>
      <c r="X49" s="201">
        <v>1.39</v>
      </c>
      <c r="Y49" s="201">
        <v>0</v>
      </c>
      <c r="Z49" s="201">
        <v>2.61</v>
      </c>
      <c r="AA49" s="201">
        <v>11.34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22.6</v>
      </c>
      <c r="AH49" s="201">
        <v>0</v>
      </c>
      <c r="AI49" s="201">
        <v>0</v>
      </c>
      <c r="AJ49" s="201">
        <v>0</v>
      </c>
      <c r="AK49" s="201">
        <v>9.17</v>
      </c>
      <c r="AL49" s="201">
        <v>0</v>
      </c>
      <c r="AM49" s="201">
        <v>52.2</v>
      </c>
      <c r="AN49" s="201">
        <v>72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10.4</v>
      </c>
      <c r="E50" s="201">
        <v>0</v>
      </c>
      <c r="F50" s="201">
        <v>0</v>
      </c>
      <c r="G50" s="201">
        <v>17.38</v>
      </c>
      <c r="H50" s="201">
        <v>0</v>
      </c>
      <c r="I50" s="201">
        <v>0</v>
      </c>
      <c r="J50" s="201">
        <v>17.260000000000002</v>
      </c>
      <c r="K50" s="201">
        <v>77.48</v>
      </c>
      <c r="L50" s="201">
        <v>30.39</v>
      </c>
      <c r="M50" s="201">
        <v>0</v>
      </c>
      <c r="N50" s="201">
        <v>1.1100000000000001</v>
      </c>
      <c r="O50" s="201">
        <v>1.86</v>
      </c>
      <c r="P50" s="201">
        <v>2.2400000000000002</v>
      </c>
      <c r="Q50" s="201">
        <v>2.33</v>
      </c>
      <c r="R50" s="201">
        <v>4.99</v>
      </c>
      <c r="S50" s="201">
        <v>0</v>
      </c>
      <c r="T50" s="201">
        <v>0</v>
      </c>
      <c r="U50" s="201">
        <v>8.73</v>
      </c>
      <c r="V50" s="201">
        <v>0.13</v>
      </c>
      <c r="W50" s="201">
        <v>0.3</v>
      </c>
      <c r="X50" s="201">
        <v>1.39</v>
      </c>
      <c r="Y50" s="201">
        <v>0</v>
      </c>
      <c r="Z50" s="201">
        <v>2.61</v>
      </c>
      <c r="AA50" s="201">
        <v>11.34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22.6</v>
      </c>
      <c r="AH50" s="201">
        <v>0</v>
      </c>
      <c r="AI50" s="201">
        <v>0</v>
      </c>
      <c r="AJ50" s="201">
        <v>0</v>
      </c>
      <c r="AK50" s="201">
        <v>9.17</v>
      </c>
      <c r="AL50" s="201">
        <v>0</v>
      </c>
      <c r="AM50" s="201">
        <v>52.2</v>
      </c>
      <c r="AN50" s="201">
        <v>72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10.27</v>
      </c>
      <c r="E51" s="201">
        <v>0</v>
      </c>
      <c r="F51" s="201">
        <v>0</v>
      </c>
      <c r="G51" s="201">
        <v>17.32</v>
      </c>
      <c r="H51" s="201">
        <v>0</v>
      </c>
      <c r="I51" s="201">
        <v>0</v>
      </c>
      <c r="J51" s="201">
        <v>17.260000000000002</v>
      </c>
      <c r="K51" s="201">
        <v>77.48</v>
      </c>
      <c r="L51" s="201">
        <v>31.52</v>
      </c>
      <c r="M51" s="201">
        <v>0</v>
      </c>
      <c r="N51" s="201">
        <v>1.1100000000000001</v>
      </c>
      <c r="O51" s="201">
        <v>1.86</v>
      </c>
      <c r="P51" s="201">
        <v>2.2400000000000002</v>
      </c>
      <c r="Q51" s="201">
        <v>2.33</v>
      </c>
      <c r="R51" s="201">
        <v>4.99</v>
      </c>
      <c r="S51" s="201">
        <v>0</v>
      </c>
      <c r="T51" s="201">
        <v>0</v>
      </c>
      <c r="U51" s="201">
        <v>8.73</v>
      </c>
      <c r="V51" s="201">
        <v>0.13</v>
      </c>
      <c r="W51" s="201">
        <v>0.3</v>
      </c>
      <c r="X51" s="201">
        <v>1.39</v>
      </c>
      <c r="Y51" s="201">
        <v>0</v>
      </c>
      <c r="Z51" s="201">
        <v>2.61</v>
      </c>
      <c r="AA51" s="201">
        <v>11.35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22.6</v>
      </c>
      <c r="AH51" s="201">
        <v>0</v>
      </c>
      <c r="AI51" s="201">
        <v>0</v>
      </c>
      <c r="AJ51" s="201">
        <v>0</v>
      </c>
      <c r="AK51" s="201">
        <v>9.17</v>
      </c>
      <c r="AL51" s="201">
        <v>0</v>
      </c>
      <c r="AM51" s="201">
        <v>52.2</v>
      </c>
      <c r="AN51" s="201">
        <v>72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10.27</v>
      </c>
      <c r="E52" s="201">
        <v>0</v>
      </c>
      <c r="F52" s="201">
        <v>0</v>
      </c>
      <c r="G52" s="201">
        <v>17.32</v>
      </c>
      <c r="H52" s="201">
        <v>0</v>
      </c>
      <c r="I52" s="201">
        <v>0</v>
      </c>
      <c r="J52" s="201">
        <v>17.260000000000002</v>
      </c>
      <c r="K52" s="201">
        <v>77.48</v>
      </c>
      <c r="L52" s="201">
        <v>31.52</v>
      </c>
      <c r="M52" s="201">
        <v>0</v>
      </c>
      <c r="N52" s="201">
        <v>1.1100000000000001</v>
      </c>
      <c r="O52" s="201">
        <v>1.86</v>
      </c>
      <c r="P52" s="201">
        <v>2.2400000000000002</v>
      </c>
      <c r="Q52" s="201">
        <v>2.33</v>
      </c>
      <c r="R52" s="201">
        <v>4.99</v>
      </c>
      <c r="S52" s="201">
        <v>0</v>
      </c>
      <c r="T52" s="201">
        <v>0</v>
      </c>
      <c r="U52" s="201">
        <v>8.73</v>
      </c>
      <c r="V52" s="201">
        <v>0.13</v>
      </c>
      <c r="W52" s="201">
        <v>0.3</v>
      </c>
      <c r="X52" s="201">
        <v>1.39</v>
      </c>
      <c r="Y52" s="201">
        <v>0</v>
      </c>
      <c r="Z52" s="201">
        <v>2.61</v>
      </c>
      <c r="AA52" s="201">
        <v>11.35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22.6</v>
      </c>
      <c r="AH52" s="201">
        <v>0</v>
      </c>
      <c r="AI52" s="201">
        <v>0</v>
      </c>
      <c r="AJ52" s="201">
        <v>0</v>
      </c>
      <c r="AK52" s="201">
        <v>9.17</v>
      </c>
      <c r="AL52" s="201">
        <v>0</v>
      </c>
      <c r="AM52" s="201">
        <v>52.2</v>
      </c>
      <c r="AN52" s="201">
        <v>72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10.27</v>
      </c>
      <c r="E53" s="201">
        <v>0</v>
      </c>
      <c r="F53" s="201">
        <v>0</v>
      </c>
      <c r="G53" s="201">
        <v>17.32</v>
      </c>
      <c r="H53" s="201">
        <v>0</v>
      </c>
      <c r="I53" s="201">
        <v>0</v>
      </c>
      <c r="J53" s="201">
        <v>17.260000000000002</v>
      </c>
      <c r="K53" s="201">
        <v>77.48</v>
      </c>
      <c r="L53" s="201">
        <v>31.52</v>
      </c>
      <c r="M53" s="201">
        <v>0</v>
      </c>
      <c r="N53" s="201">
        <v>1.1100000000000001</v>
      </c>
      <c r="O53" s="201">
        <v>1.86</v>
      </c>
      <c r="P53" s="201">
        <v>2.2400000000000002</v>
      </c>
      <c r="Q53" s="201">
        <v>2.33</v>
      </c>
      <c r="R53" s="201">
        <v>4.99</v>
      </c>
      <c r="S53" s="201">
        <v>0</v>
      </c>
      <c r="T53" s="201">
        <v>0</v>
      </c>
      <c r="U53" s="201">
        <v>8.73</v>
      </c>
      <c r="V53" s="201">
        <v>0.13</v>
      </c>
      <c r="W53" s="201">
        <v>0.3</v>
      </c>
      <c r="X53" s="201">
        <v>1.39</v>
      </c>
      <c r="Y53" s="201">
        <v>0</v>
      </c>
      <c r="Z53" s="201">
        <v>2.61</v>
      </c>
      <c r="AA53" s="201">
        <v>11.35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22.6</v>
      </c>
      <c r="AH53" s="201">
        <v>0</v>
      </c>
      <c r="AI53" s="201">
        <v>0</v>
      </c>
      <c r="AJ53" s="201">
        <v>0</v>
      </c>
      <c r="AK53" s="201">
        <v>9.17</v>
      </c>
      <c r="AL53" s="201">
        <v>0</v>
      </c>
      <c r="AM53" s="201">
        <v>52.2</v>
      </c>
      <c r="AN53" s="201">
        <v>72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10.27</v>
      </c>
      <c r="E54" s="201">
        <v>0</v>
      </c>
      <c r="F54" s="201">
        <v>0</v>
      </c>
      <c r="G54" s="201">
        <v>17.32</v>
      </c>
      <c r="H54" s="201">
        <v>0</v>
      </c>
      <c r="I54" s="201">
        <v>0</v>
      </c>
      <c r="J54" s="201">
        <v>17.260000000000002</v>
      </c>
      <c r="K54" s="201">
        <v>77.48</v>
      </c>
      <c r="L54" s="201">
        <v>31.52</v>
      </c>
      <c r="M54" s="201">
        <v>0</v>
      </c>
      <c r="N54" s="201">
        <v>1.1100000000000001</v>
      </c>
      <c r="O54" s="201">
        <v>1.86</v>
      </c>
      <c r="P54" s="201">
        <v>2.2400000000000002</v>
      </c>
      <c r="Q54" s="201">
        <v>2.33</v>
      </c>
      <c r="R54" s="201">
        <v>4.99</v>
      </c>
      <c r="S54" s="201">
        <v>0</v>
      </c>
      <c r="T54" s="201">
        <v>0</v>
      </c>
      <c r="U54" s="201">
        <v>8.73</v>
      </c>
      <c r="V54" s="201">
        <v>0.13</v>
      </c>
      <c r="W54" s="201">
        <v>0.3</v>
      </c>
      <c r="X54" s="201">
        <v>1.39</v>
      </c>
      <c r="Y54" s="201">
        <v>0</v>
      </c>
      <c r="Z54" s="201">
        <v>2.61</v>
      </c>
      <c r="AA54" s="201">
        <v>11.35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22.6</v>
      </c>
      <c r="AH54" s="201">
        <v>0</v>
      </c>
      <c r="AI54" s="201">
        <v>0</v>
      </c>
      <c r="AJ54" s="201">
        <v>0</v>
      </c>
      <c r="AK54" s="201">
        <v>9.17</v>
      </c>
      <c r="AL54" s="201">
        <v>0</v>
      </c>
      <c r="AM54" s="201">
        <v>52.2</v>
      </c>
      <c r="AN54" s="201">
        <v>72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10.27</v>
      </c>
      <c r="E55" s="201">
        <v>0</v>
      </c>
      <c r="F55" s="201">
        <v>0</v>
      </c>
      <c r="G55" s="201">
        <v>17.32</v>
      </c>
      <c r="H55" s="201">
        <v>0</v>
      </c>
      <c r="I55" s="201">
        <v>0</v>
      </c>
      <c r="J55" s="201">
        <v>17.260000000000002</v>
      </c>
      <c r="K55" s="201">
        <v>77.48</v>
      </c>
      <c r="L55" s="201">
        <v>31.52</v>
      </c>
      <c r="M55" s="201">
        <v>0</v>
      </c>
      <c r="N55" s="201">
        <v>1.1100000000000001</v>
      </c>
      <c r="O55" s="201">
        <v>1.86</v>
      </c>
      <c r="P55" s="201">
        <v>2.2400000000000002</v>
      </c>
      <c r="Q55" s="201">
        <v>2.33</v>
      </c>
      <c r="R55" s="201">
        <v>4.99</v>
      </c>
      <c r="S55" s="201">
        <v>0</v>
      </c>
      <c r="T55" s="201">
        <v>0</v>
      </c>
      <c r="U55" s="201">
        <v>8.73</v>
      </c>
      <c r="V55" s="201">
        <v>0.13</v>
      </c>
      <c r="W55" s="201">
        <v>0.3</v>
      </c>
      <c r="X55" s="201">
        <v>1.39</v>
      </c>
      <c r="Y55" s="201">
        <v>0</v>
      </c>
      <c r="Z55" s="201">
        <v>2.61</v>
      </c>
      <c r="AA55" s="201">
        <v>11.35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22.6</v>
      </c>
      <c r="AH55" s="201">
        <v>0</v>
      </c>
      <c r="AI55" s="201">
        <v>0</v>
      </c>
      <c r="AJ55" s="201">
        <v>0</v>
      </c>
      <c r="AK55" s="201">
        <v>9.17</v>
      </c>
      <c r="AL55" s="201">
        <v>0</v>
      </c>
      <c r="AM55" s="201">
        <v>52.2</v>
      </c>
      <c r="AN55" s="201">
        <v>72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10.27</v>
      </c>
      <c r="E56" s="201">
        <v>0</v>
      </c>
      <c r="F56" s="201">
        <v>0</v>
      </c>
      <c r="G56" s="201">
        <v>17.32</v>
      </c>
      <c r="H56" s="201">
        <v>0</v>
      </c>
      <c r="I56" s="201">
        <v>0</v>
      </c>
      <c r="J56" s="201">
        <v>17.260000000000002</v>
      </c>
      <c r="K56" s="201">
        <v>77.48</v>
      </c>
      <c r="L56" s="201">
        <v>31.52</v>
      </c>
      <c r="M56" s="201">
        <v>0</v>
      </c>
      <c r="N56" s="201">
        <v>1.1100000000000001</v>
      </c>
      <c r="O56" s="201">
        <v>1.86</v>
      </c>
      <c r="P56" s="201">
        <v>2.2400000000000002</v>
      </c>
      <c r="Q56" s="201">
        <v>2.33</v>
      </c>
      <c r="R56" s="201">
        <v>4.99</v>
      </c>
      <c r="S56" s="201">
        <v>0</v>
      </c>
      <c r="T56" s="201">
        <v>0</v>
      </c>
      <c r="U56" s="201">
        <v>8.73</v>
      </c>
      <c r="V56" s="201">
        <v>0.13</v>
      </c>
      <c r="W56" s="201">
        <v>0.3</v>
      </c>
      <c r="X56" s="201">
        <v>1.39</v>
      </c>
      <c r="Y56" s="201">
        <v>0</v>
      </c>
      <c r="Z56" s="201">
        <v>2.61</v>
      </c>
      <c r="AA56" s="201">
        <v>11.35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22.43</v>
      </c>
      <c r="AH56" s="201">
        <v>0</v>
      </c>
      <c r="AI56" s="201">
        <v>0</v>
      </c>
      <c r="AJ56" s="201">
        <v>0</v>
      </c>
      <c r="AK56" s="201">
        <v>9.17</v>
      </c>
      <c r="AL56" s="201">
        <v>0</v>
      </c>
      <c r="AM56" s="201">
        <v>52.2</v>
      </c>
      <c r="AN56" s="201">
        <v>72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10.27</v>
      </c>
      <c r="E57" s="201">
        <v>0</v>
      </c>
      <c r="F57" s="201">
        <v>0</v>
      </c>
      <c r="G57" s="201">
        <v>17.32</v>
      </c>
      <c r="H57" s="201">
        <v>0</v>
      </c>
      <c r="I57" s="201">
        <v>0</v>
      </c>
      <c r="J57" s="201">
        <v>17.260000000000002</v>
      </c>
      <c r="K57" s="201">
        <v>77.48</v>
      </c>
      <c r="L57" s="201">
        <v>31.68</v>
      </c>
      <c r="M57" s="201">
        <v>0</v>
      </c>
      <c r="N57" s="201">
        <v>1.1100000000000001</v>
      </c>
      <c r="O57" s="201">
        <v>1.86</v>
      </c>
      <c r="P57" s="201">
        <v>2.2400000000000002</v>
      </c>
      <c r="Q57" s="201">
        <v>2.33</v>
      </c>
      <c r="R57" s="201">
        <v>4.99</v>
      </c>
      <c r="S57" s="201">
        <v>0</v>
      </c>
      <c r="T57" s="201">
        <v>0</v>
      </c>
      <c r="U57" s="201">
        <v>8.73</v>
      </c>
      <c r="V57" s="201">
        <v>0.13</v>
      </c>
      <c r="W57" s="201">
        <v>0.3</v>
      </c>
      <c r="X57" s="201">
        <v>1.39</v>
      </c>
      <c r="Y57" s="201">
        <v>0</v>
      </c>
      <c r="Z57" s="201">
        <v>2.61</v>
      </c>
      <c r="AA57" s="201">
        <v>11.35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22.43</v>
      </c>
      <c r="AH57" s="201">
        <v>0</v>
      </c>
      <c r="AI57" s="201">
        <v>0</v>
      </c>
      <c r="AJ57" s="201">
        <v>0</v>
      </c>
      <c r="AK57" s="201">
        <v>9.17</v>
      </c>
      <c r="AL57" s="201">
        <v>0</v>
      </c>
      <c r="AM57" s="201">
        <v>52.2</v>
      </c>
      <c r="AN57" s="201">
        <v>72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10.27</v>
      </c>
      <c r="E58" s="201">
        <v>0</v>
      </c>
      <c r="F58" s="201">
        <v>0</v>
      </c>
      <c r="G58" s="201">
        <v>17.32</v>
      </c>
      <c r="H58" s="201">
        <v>0</v>
      </c>
      <c r="I58" s="201">
        <v>0</v>
      </c>
      <c r="J58" s="201">
        <v>17.260000000000002</v>
      </c>
      <c r="K58" s="201">
        <v>77.48</v>
      </c>
      <c r="L58" s="201">
        <v>31.68</v>
      </c>
      <c r="M58" s="201">
        <v>0</v>
      </c>
      <c r="N58" s="201">
        <v>1.1100000000000001</v>
      </c>
      <c r="O58" s="201">
        <v>1.86</v>
      </c>
      <c r="P58" s="201">
        <v>2.2400000000000002</v>
      </c>
      <c r="Q58" s="201">
        <v>2.33</v>
      </c>
      <c r="R58" s="201">
        <v>4.99</v>
      </c>
      <c r="S58" s="201">
        <v>0</v>
      </c>
      <c r="T58" s="201">
        <v>0</v>
      </c>
      <c r="U58" s="201">
        <v>8.73</v>
      </c>
      <c r="V58" s="201">
        <v>0.13</v>
      </c>
      <c r="W58" s="201">
        <v>0.3</v>
      </c>
      <c r="X58" s="201">
        <v>1.39</v>
      </c>
      <c r="Y58" s="201">
        <v>0</v>
      </c>
      <c r="Z58" s="201">
        <v>2.61</v>
      </c>
      <c r="AA58" s="201">
        <v>11.35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22.43</v>
      </c>
      <c r="AH58" s="201">
        <v>0</v>
      </c>
      <c r="AI58" s="201">
        <v>0</v>
      </c>
      <c r="AJ58" s="201">
        <v>0</v>
      </c>
      <c r="AK58" s="201">
        <v>9.17</v>
      </c>
      <c r="AL58" s="201">
        <v>0</v>
      </c>
      <c r="AM58" s="201">
        <v>52.2</v>
      </c>
      <c r="AN58" s="201">
        <v>72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10.27</v>
      </c>
      <c r="E59" s="201">
        <v>0</v>
      </c>
      <c r="F59" s="201">
        <v>0</v>
      </c>
      <c r="G59" s="201">
        <v>17.32</v>
      </c>
      <c r="H59" s="201">
        <v>0</v>
      </c>
      <c r="I59" s="201">
        <v>0</v>
      </c>
      <c r="J59" s="201">
        <v>17.260000000000002</v>
      </c>
      <c r="K59" s="201">
        <v>77.48</v>
      </c>
      <c r="L59" s="201">
        <v>43.94</v>
      </c>
      <c r="M59" s="201">
        <v>0</v>
      </c>
      <c r="N59" s="201">
        <v>1.1100000000000001</v>
      </c>
      <c r="O59" s="201">
        <v>1.86</v>
      </c>
      <c r="P59" s="201">
        <v>2.2400000000000002</v>
      </c>
      <c r="Q59" s="201">
        <v>2.33</v>
      </c>
      <c r="R59" s="201">
        <v>4.99</v>
      </c>
      <c r="S59" s="201">
        <v>0</v>
      </c>
      <c r="T59" s="201">
        <v>0</v>
      </c>
      <c r="U59" s="201">
        <v>8.73</v>
      </c>
      <c r="V59" s="201">
        <v>0.13</v>
      </c>
      <c r="W59" s="201">
        <v>0.3</v>
      </c>
      <c r="X59" s="201">
        <v>1.39</v>
      </c>
      <c r="Y59" s="201">
        <v>0</v>
      </c>
      <c r="Z59" s="201">
        <v>2.61</v>
      </c>
      <c r="AA59" s="201">
        <v>11.35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22.43</v>
      </c>
      <c r="AH59" s="201">
        <v>0</v>
      </c>
      <c r="AI59" s="201">
        <v>0</v>
      </c>
      <c r="AJ59" s="201">
        <v>0</v>
      </c>
      <c r="AK59" s="201">
        <v>9.17</v>
      </c>
      <c r="AL59" s="201">
        <v>0</v>
      </c>
      <c r="AM59" s="201">
        <v>52.2</v>
      </c>
      <c r="AN59" s="201">
        <v>72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10.27</v>
      </c>
      <c r="E60" s="201">
        <v>0</v>
      </c>
      <c r="F60" s="201">
        <v>0</v>
      </c>
      <c r="G60" s="201">
        <v>17.32</v>
      </c>
      <c r="H60" s="201">
        <v>0</v>
      </c>
      <c r="I60" s="201">
        <v>0</v>
      </c>
      <c r="J60" s="201">
        <v>17.260000000000002</v>
      </c>
      <c r="K60" s="201">
        <v>77.48</v>
      </c>
      <c r="L60" s="201">
        <v>37.61</v>
      </c>
      <c r="M60" s="201">
        <v>0</v>
      </c>
      <c r="N60" s="201">
        <v>1.1100000000000001</v>
      </c>
      <c r="O60" s="201">
        <v>1.86</v>
      </c>
      <c r="P60" s="201">
        <v>2.2400000000000002</v>
      </c>
      <c r="Q60" s="201">
        <v>0.19</v>
      </c>
      <c r="R60" s="201">
        <v>0.4</v>
      </c>
      <c r="S60" s="201">
        <v>0</v>
      </c>
      <c r="T60" s="201">
        <v>0</v>
      </c>
      <c r="U60" s="201">
        <v>8.73</v>
      </c>
      <c r="V60" s="201">
        <v>0.13</v>
      </c>
      <c r="W60" s="201">
        <v>0.3</v>
      </c>
      <c r="X60" s="201">
        <v>1.39</v>
      </c>
      <c r="Y60" s="201">
        <v>0</v>
      </c>
      <c r="Z60" s="201">
        <v>2.61</v>
      </c>
      <c r="AA60" s="201">
        <v>0.84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22.11</v>
      </c>
      <c r="AH60" s="201">
        <v>0</v>
      </c>
      <c r="AI60" s="201">
        <v>0</v>
      </c>
      <c r="AJ60" s="201">
        <v>0</v>
      </c>
      <c r="AK60" s="201">
        <v>9.17</v>
      </c>
      <c r="AL60" s="201">
        <v>0</v>
      </c>
      <c r="AM60" s="201">
        <v>52.2</v>
      </c>
      <c r="AN60" s="201">
        <v>72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10.27</v>
      </c>
      <c r="E61" s="201">
        <v>0</v>
      </c>
      <c r="F61" s="201">
        <v>0</v>
      </c>
      <c r="G61" s="201">
        <v>17.32</v>
      </c>
      <c r="H61" s="201">
        <v>0</v>
      </c>
      <c r="I61" s="201">
        <v>0</v>
      </c>
      <c r="J61" s="201">
        <v>17.260000000000002</v>
      </c>
      <c r="K61" s="201">
        <v>77.48</v>
      </c>
      <c r="L61" s="201">
        <v>31.68</v>
      </c>
      <c r="M61" s="201">
        <v>0</v>
      </c>
      <c r="N61" s="201">
        <v>1.1100000000000001</v>
      </c>
      <c r="O61" s="201">
        <v>1.86</v>
      </c>
      <c r="P61" s="201">
        <v>2.2400000000000002</v>
      </c>
      <c r="Q61" s="201">
        <v>0.19</v>
      </c>
      <c r="R61" s="201">
        <v>0.4</v>
      </c>
      <c r="S61" s="201">
        <v>0</v>
      </c>
      <c r="T61" s="201">
        <v>0</v>
      </c>
      <c r="U61" s="201">
        <v>8.73</v>
      </c>
      <c r="V61" s="201">
        <v>0.13</v>
      </c>
      <c r="W61" s="201">
        <v>0.3</v>
      </c>
      <c r="X61" s="201">
        <v>1.39</v>
      </c>
      <c r="Y61" s="201">
        <v>0</v>
      </c>
      <c r="Z61" s="201">
        <v>2.61</v>
      </c>
      <c r="AA61" s="201">
        <v>0.84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22.11</v>
      </c>
      <c r="AH61" s="201">
        <v>0</v>
      </c>
      <c r="AI61" s="201">
        <v>0</v>
      </c>
      <c r="AJ61" s="201">
        <v>0</v>
      </c>
      <c r="AK61" s="201">
        <v>9.17</v>
      </c>
      <c r="AL61" s="201">
        <v>0</v>
      </c>
      <c r="AM61" s="201">
        <v>52.2</v>
      </c>
      <c r="AN61" s="201">
        <v>72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10.27</v>
      </c>
      <c r="E62" s="201">
        <v>0</v>
      </c>
      <c r="F62" s="201">
        <v>0</v>
      </c>
      <c r="G62" s="201">
        <v>17.32</v>
      </c>
      <c r="H62" s="201">
        <v>0</v>
      </c>
      <c r="I62" s="201">
        <v>0</v>
      </c>
      <c r="J62" s="201">
        <v>17.260000000000002</v>
      </c>
      <c r="K62" s="201">
        <v>77.48</v>
      </c>
      <c r="L62" s="201">
        <v>31.68</v>
      </c>
      <c r="M62" s="201">
        <v>0</v>
      </c>
      <c r="N62" s="201">
        <v>1.1100000000000001</v>
      </c>
      <c r="O62" s="201">
        <v>1.86</v>
      </c>
      <c r="P62" s="201">
        <v>2.2400000000000002</v>
      </c>
      <c r="Q62" s="201">
        <v>0.19</v>
      </c>
      <c r="R62" s="201">
        <v>0.4</v>
      </c>
      <c r="S62" s="201">
        <v>0</v>
      </c>
      <c r="T62" s="201">
        <v>0</v>
      </c>
      <c r="U62" s="201">
        <v>8.73</v>
      </c>
      <c r="V62" s="201">
        <v>0.13</v>
      </c>
      <c r="W62" s="201">
        <v>0.3</v>
      </c>
      <c r="X62" s="201">
        <v>1.39</v>
      </c>
      <c r="Y62" s="201">
        <v>0</v>
      </c>
      <c r="Z62" s="201">
        <v>2.61</v>
      </c>
      <c r="AA62" s="201">
        <v>0.84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22.11</v>
      </c>
      <c r="AH62" s="201">
        <v>0</v>
      </c>
      <c r="AI62" s="201">
        <v>0</v>
      </c>
      <c r="AJ62" s="201">
        <v>0</v>
      </c>
      <c r="AK62" s="201">
        <v>9.17</v>
      </c>
      <c r="AL62" s="201">
        <v>0</v>
      </c>
      <c r="AM62" s="201">
        <v>52.2</v>
      </c>
      <c r="AN62" s="201">
        <v>72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10.27</v>
      </c>
      <c r="E63" s="201">
        <v>0</v>
      </c>
      <c r="F63" s="201">
        <v>0</v>
      </c>
      <c r="G63" s="201">
        <v>17.32</v>
      </c>
      <c r="H63" s="201">
        <v>0</v>
      </c>
      <c r="I63" s="201">
        <v>0</v>
      </c>
      <c r="J63" s="201">
        <v>17.260000000000002</v>
      </c>
      <c r="K63" s="201">
        <v>77.48</v>
      </c>
      <c r="L63" s="201">
        <v>31.68</v>
      </c>
      <c r="M63" s="201">
        <v>0</v>
      </c>
      <c r="N63" s="201">
        <v>1.1100000000000001</v>
      </c>
      <c r="O63" s="201">
        <v>1.86</v>
      </c>
      <c r="P63" s="201">
        <v>2.2400000000000002</v>
      </c>
      <c r="Q63" s="201">
        <v>0.19</v>
      </c>
      <c r="R63" s="201">
        <v>0.4</v>
      </c>
      <c r="S63" s="201">
        <v>0</v>
      </c>
      <c r="T63" s="201">
        <v>0</v>
      </c>
      <c r="U63" s="201">
        <v>8.73</v>
      </c>
      <c r="V63" s="201">
        <v>0.13</v>
      </c>
      <c r="W63" s="201">
        <v>0.3</v>
      </c>
      <c r="X63" s="201">
        <v>1.39</v>
      </c>
      <c r="Y63" s="201">
        <v>0</v>
      </c>
      <c r="Z63" s="201">
        <v>2.61</v>
      </c>
      <c r="AA63" s="201">
        <v>0.84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22.11</v>
      </c>
      <c r="AH63" s="201">
        <v>0</v>
      </c>
      <c r="AI63" s="201">
        <v>0</v>
      </c>
      <c r="AJ63" s="201">
        <v>0</v>
      </c>
      <c r="AK63" s="201">
        <v>9.17</v>
      </c>
      <c r="AL63" s="201">
        <v>0</v>
      </c>
      <c r="AM63" s="201">
        <v>52.2</v>
      </c>
      <c r="AN63" s="201">
        <v>72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10.27</v>
      </c>
      <c r="E64" s="201">
        <v>0</v>
      </c>
      <c r="F64" s="201">
        <v>0</v>
      </c>
      <c r="G64" s="201">
        <v>17.32</v>
      </c>
      <c r="H64" s="201">
        <v>0</v>
      </c>
      <c r="I64" s="201">
        <v>0</v>
      </c>
      <c r="J64" s="201">
        <v>17.260000000000002</v>
      </c>
      <c r="K64" s="201">
        <v>77.48</v>
      </c>
      <c r="L64" s="201">
        <v>31.68</v>
      </c>
      <c r="M64" s="201">
        <v>0</v>
      </c>
      <c r="N64" s="201">
        <v>1.1100000000000001</v>
      </c>
      <c r="O64" s="201">
        <v>1.86</v>
      </c>
      <c r="P64" s="201">
        <v>2.2400000000000002</v>
      </c>
      <c r="Q64" s="201">
        <v>0.19</v>
      </c>
      <c r="R64" s="201">
        <v>0.4</v>
      </c>
      <c r="S64" s="201">
        <v>0</v>
      </c>
      <c r="T64" s="201">
        <v>0</v>
      </c>
      <c r="U64" s="201">
        <v>8.73</v>
      </c>
      <c r="V64" s="201">
        <v>0.13</v>
      </c>
      <c r="W64" s="201">
        <v>0.3</v>
      </c>
      <c r="X64" s="201">
        <v>1.39</v>
      </c>
      <c r="Y64" s="201">
        <v>0</v>
      </c>
      <c r="Z64" s="201">
        <v>2.61</v>
      </c>
      <c r="AA64" s="201">
        <v>0.84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22.11</v>
      </c>
      <c r="AH64" s="201">
        <v>0</v>
      </c>
      <c r="AI64" s="201">
        <v>0</v>
      </c>
      <c r="AJ64" s="201">
        <v>0</v>
      </c>
      <c r="AK64" s="201">
        <v>9.17</v>
      </c>
      <c r="AL64" s="201">
        <v>0</v>
      </c>
      <c r="AM64" s="201">
        <v>52.2</v>
      </c>
      <c r="AN64" s="201">
        <v>72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10.27</v>
      </c>
      <c r="E65" s="201">
        <v>0</v>
      </c>
      <c r="F65" s="201">
        <v>0</v>
      </c>
      <c r="G65" s="201">
        <v>17.32</v>
      </c>
      <c r="H65" s="201">
        <v>0</v>
      </c>
      <c r="I65" s="201">
        <v>0</v>
      </c>
      <c r="J65" s="201">
        <v>17.260000000000002</v>
      </c>
      <c r="K65" s="201">
        <v>77.48</v>
      </c>
      <c r="L65" s="201">
        <v>31.68</v>
      </c>
      <c r="M65" s="201">
        <v>0</v>
      </c>
      <c r="N65" s="201">
        <v>1.1100000000000001</v>
      </c>
      <c r="O65" s="201">
        <v>1.86</v>
      </c>
      <c r="P65" s="201">
        <v>2.2400000000000002</v>
      </c>
      <c r="Q65" s="201">
        <v>2.33</v>
      </c>
      <c r="R65" s="201">
        <v>4.99</v>
      </c>
      <c r="S65" s="201">
        <v>0</v>
      </c>
      <c r="T65" s="201">
        <v>0</v>
      </c>
      <c r="U65" s="201">
        <v>8.73</v>
      </c>
      <c r="V65" s="201">
        <v>0.13</v>
      </c>
      <c r="W65" s="201">
        <v>0.3</v>
      </c>
      <c r="X65" s="201">
        <v>1.39</v>
      </c>
      <c r="Y65" s="201">
        <v>0</v>
      </c>
      <c r="Z65" s="201">
        <v>2.61</v>
      </c>
      <c r="AA65" s="201">
        <v>1.45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22.11</v>
      </c>
      <c r="AH65" s="201">
        <v>0</v>
      </c>
      <c r="AI65" s="201">
        <v>0</v>
      </c>
      <c r="AJ65" s="201">
        <v>0</v>
      </c>
      <c r="AK65" s="201">
        <v>9.17</v>
      </c>
      <c r="AL65" s="201">
        <v>0</v>
      </c>
      <c r="AM65" s="201">
        <v>52.2</v>
      </c>
      <c r="AN65" s="201">
        <v>72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10.27</v>
      </c>
      <c r="E66" s="201">
        <v>0</v>
      </c>
      <c r="F66" s="201">
        <v>0</v>
      </c>
      <c r="G66" s="201">
        <v>17.32</v>
      </c>
      <c r="H66" s="201">
        <v>0</v>
      </c>
      <c r="I66" s="201">
        <v>0</v>
      </c>
      <c r="J66" s="201">
        <v>17.260000000000002</v>
      </c>
      <c r="K66" s="201">
        <v>77.48</v>
      </c>
      <c r="L66" s="201">
        <v>31.68</v>
      </c>
      <c r="M66" s="201">
        <v>0</v>
      </c>
      <c r="N66" s="201">
        <v>1.1100000000000001</v>
      </c>
      <c r="O66" s="201">
        <v>1.86</v>
      </c>
      <c r="P66" s="201">
        <v>2.2400000000000002</v>
      </c>
      <c r="Q66" s="201">
        <v>2.33</v>
      </c>
      <c r="R66" s="201">
        <v>4.99</v>
      </c>
      <c r="S66" s="201">
        <v>0</v>
      </c>
      <c r="T66" s="201">
        <v>0</v>
      </c>
      <c r="U66" s="201">
        <v>8.73</v>
      </c>
      <c r="V66" s="201">
        <v>0.13</v>
      </c>
      <c r="W66" s="201">
        <v>0.3</v>
      </c>
      <c r="X66" s="201">
        <v>1.39</v>
      </c>
      <c r="Y66" s="201">
        <v>0</v>
      </c>
      <c r="Z66" s="201">
        <v>2.61</v>
      </c>
      <c r="AA66" s="201">
        <v>1.45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22.11</v>
      </c>
      <c r="AH66" s="201">
        <v>0</v>
      </c>
      <c r="AI66" s="201">
        <v>0</v>
      </c>
      <c r="AJ66" s="201">
        <v>0</v>
      </c>
      <c r="AK66" s="201">
        <v>9.17</v>
      </c>
      <c r="AL66" s="201">
        <v>0</v>
      </c>
      <c r="AM66" s="201">
        <v>52.2</v>
      </c>
      <c r="AN66" s="201">
        <v>72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10.130000000000001</v>
      </c>
      <c r="E67" s="201">
        <v>0</v>
      </c>
      <c r="F67" s="201">
        <v>0</v>
      </c>
      <c r="G67" s="201">
        <v>17.32</v>
      </c>
      <c r="H67" s="201">
        <v>0</v>
      </c>
      <c r="I67" s="201">
        <v>0</v>
      </c>
      <c r="J67" s="201">
        <v>17.260000000000002</v>
      </c>
      <c r="K67" s="201">
        <v>77.48</v>
      </c>
      <c r="L67" s="201">
        <v>31.68</v>
      </c>
      <c r="M67" s="201">
        <v>0</v>
      </c>
      <c r="N67" s="201">
        <v>1.1100000000000001</v>
      </c>
      <c r="O67" s="201">
        <v>1.86</v>
      </c>
      <c r="P67" s="201">
        <v>2.2400000000000002</v>
      </c>
      <c r="Q67" s="201">
        <v>2.33</v>
      </c>
      <c r="R67" s="201">
        <v>4.99</v>
      </c>
      <c r="S67" s="201">
        <v>0</v>
      </c>
      <c r="T67" s="201">
        <v>0</v>
      </c>
      <c r="U67" s="201">
        <v>8.73</v>
      </c>
      <c r="V67" s="201">
        <v>0.13</v>
      </c>
      <c r="W67" s="201">
        <v>0.3</v>
      </c>
      <c r="X67" s="201">
        <v>1.39</v>
      </c>
      <c r="Y67" s="201">
        <v>0</v>
      </c>
      <c r="Z67" s="201">
        <v>2.61</v>
      </c>
      <c r="AA67" s="201">
        <v>11.35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22.11</v>
      </c>
      <c r="AH67" s="201">
        <v>0</v>
      </c>
      <c r="AI67" s="201">
        <v>0</v>
      </c>
      <c r="AJ67" s="201">
        <v>0</v>
      </c>
      <c r="AK67" s="201">
        <v>9.17</v>
      </c>
      <c r="AL67" s="201">
        <v>0</v>
      </c>
      <c r="AM67" s="201">
        <v>52.2</v>
      </c>
      <c r="AN67" s="201">
        <v>72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10.130000000000001</v>
      </c>
      <c r="E68" s="201">
        <v>0</v>
      </c>
      <c r="F68" s="201">
        <v>0</v>
      </c>
      <c r="G68" s="201">
        <v>17.32</v>
      </c>
      <c r="H68" s="201">
        <v>0</v>
      </c>
      <c r="I68" s="201">
        <v>0</v>
      </c>
      <c r="J68" s="201">
        <v>17.260000000000002</v>
      </c>
      <c r="K68" s="201">
        <v>77.48</v>
      </c>
      <c r="L68" s="201">
        <v>31.68</v>
      </c>
      <c r="M68" s="201">
        <v>0</v>
      </c>
      <c r="N68" s="201">
        <v>1.1100000000000001</v>
      </c>
      <c r="O68" s="201">
        <v>1.86</v>
      </c>
      <c r="P68" s="201">
        <v>2.2400000000000002</v>
      </c>
      <c r="Q68" s="201">
        <v>2.33</v>
      </c>
      <c r="R68" s="201">
        <v>4.99</v>
      </c>
      <c r="S68" s="201">
        <v>0</v>
      </c>
      <c r="T68" s="201">
        <v>0</v>
      </c>
      <c r="U68" s="201">
        <v>8.73</v>
      </c>
      <c r="V68" s="201">
        <v>0.13</v>
      </c>
      <c r="W68" s="201">
        <v>0.3</v>
      </c>
      <c r="X68" s="201">
        <v>1.39</v>
      </c>
      <c r="Y68" s="201">
        <v>0</v>
      </c>
      <c r="Z68" s="201">
        <v>2.61</v>
      </c>
      <c r="AA68" s="201">
        <v>11.35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22.11</v>
      </c>
      <c r="AH68" s="201">
        <v>0</v>
      </c>
      <c r="AI68" s="201">
        <v>0</v>
      </c>
      <c r="AJ68" s="201">
        <v>0</v>
      </c>
      <c r="AK68" s="201">
        <v>9.17</v>
      </c>
      <c r="AL68" s="201">
        <v>0</v>
      </c>
      <c r="AM68" s="201">
        <v>52.2</v>
      </c>
      <c r="AN68" s="201">
        <v>72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10.130000000000001</v>
      </c>
      <c r="E69" s="201">
        <v>0</v>
      </c>
      <c r="F69" s="201">
        <v>0</v>
      </c>
      <c r="G69" s="201">
        <v>17.32</v>
      </c>
      <c r="H69" s="201">
        <v>0</v>
      </c>
      <c r="I69" s="201">
        <v>0</v>
      </c>
      <c r="J69" s="201">
        <v>17.260000000000002</v>
      </c>
      <c r="K69" s="201">
        <v>76.34</v>
      </c>
      <c r="L69" s="201">
        <v>31.68</v>
      </c>
      <c r="M69" s="201">
        <v>0</v>
      </c>
      <c r="N69" s="201">
        <v>1.1100000000000001</v>
      </c>
      <c r="O69" s="201">
        <v>1.86</v>
      </c>
      <c r="P69" s="201">
        <v>2.2400000000000002</v>
      </c>
      <c r="Q69" s="201">
        <v>2.33</v>
      </c>
      <c r="R69" s="201">
        <v>4.99</v>
      </c>
      <c r="S69" s="201">
        <v>0</v>
      </c>
      <c r="T69" s="201">
        <v>0</v>
      </c>
      <c r="U69" s="201">
        <v>8.73</v>
      </c>
      <c r="V69" s="201">
        <v>0.13</v>
      </c>
      <c r="W69" s="201">
        <v>0.3</v>
      </c>
      <c r="X69" s="201">
        <v>1.39</v>
      </c>
      <c r="Y69" s="201">
        <v>0</v>
      </c>
      <c r="Z69" s="201">
        <v>2.61</v>
      </c>
      <c r="AA69" s="201">
        <v>11.35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22.11</v>
      </c>
      <c r="AH69" s="201">
        <v>0</v>
      </c>
      <c r="AI69" s="201">
        <v>0</v>
      </c>
      <c r="AJ69" s="201">
        <v>0</v>
      </c>
      <c r="AK69" s="201">
        <v>9.5</v>
      </c>
      <c r="AL69" s="201">
        <v>0</v>
      </c>
      <c r="AM69" s="201">
        <v>52.2</v>
      </c>
      <c r="AN69" s="201">
        <v>72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10.130000000000001</v>
      </c>
      <c r="E70" s="201">
        <v>0</v>
      </c>
      <c r="F70" s="201">
        <v>0</v>
      </c>
      <c r="G70" s="201">
        <v>17.32</v>
      </c>
      <c r="H70" s="201">
        <v>0</v>
      </c>
      <c r="I70" s="201">
        <v>0</v>
      </c>
      <c r="J70" s="201">
        <v>17.260000000000002</v>
      </c>
      <c r="K70" s="201">
        <v>77.48</v>
      </c>
      <c r="L70" s="201">
        <v>31.68</v>
      </c>
      <c r="M70" s="201">
        <v>0</v>
      </c>
      <c r="N70" s="201">
        <v>1.1100000000000001</v>
      </c>
      <c r="O70" s="201">
        <v>1.86</v>
      </c>
      <c r="P70" s="201">
        <v>2.2400000000000002</v>
      </c>
      <c r="Q70" s="201">
        <v>2.33</v>
      </c>
      <c r="R70" s="201">
        <v>4.99</v>
      </c>
      <c r="S70" s="201">
        <v>0</v>
      </c>
      <c r="T70" s="201">
        <v>0</v>
      </c>
      <c r="U70" s="201">
        <v>8.73</v>
      </c>
      <c r="V70" s="201">
        <v>0.13</v>
      </c>
      <c r="W70" s="201">
        <v>0.3</v>
      </c>
      <c r="X70" s="201">
        <v>1.39</v>
      </c>
      <c r="Y70" s="201">
        <v>0</v>
      </c>
      <c r="Z70" s="201">
        <v>2.61</v>
      </c>
      <c r="AA70" s="201">
        <v>11.35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22.11</v>
      </c>
      <c r="AH70" s="201">
        <v>0</v>
      </c>
      <c r="AI70" s="201">
        <v>0</v>
      </c>
      <c r="AJ70" s="201">
        <v>0</v>
      </c>
      <c r="AK70" s="201">
        <v>9.5</v>
      </c>
      <c r="AL70" s="201">
        <v>0</v>
      </c>
      <c r="AM70" s="201">
        <v>52.2</v>
      </c>
      <c r="AN70" s="201">
        <v>72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10.130000000000001</v>
      </c>
      <c r="E71" s="201">
        <v>0</v>
      </c>
      <c r="F71" s="201">
        <v>0</v>
      </c>
      <c r="G71" s="201">
        <v>17.32</v>
      </c>
      <c r="H71" s="201">
        <v>0</v>
      </c>
      <c r="I71" s="201">
        <v>0</v>
      </c>
      <c r="J71" s="201">
        <v>17.260000000000002</v>
      </c>
      <c r="K71" s="201">
        <v>77.48</v>
      </c>
      <c r="L71" s="201">
        <v>31.68</v>
      </c>
      <c r="M71" s="201">
        <v>0</v>
      </c>
      <c r="N71" s="201">
        <v>1.1100000000000001</v>
      </c>
      <c r="O71" s="201">
        <v>1.86</v>
      </c>
      <c r="P71" s="201">
        <v>2.2400000000000002</v>
      </c>
      <c r="Q71" s="201">
        <v>2.33</v>
      </c>
      <c r="R71" s="201">
        <v>4.99</v>
      </c>
      <c r="S71" s="201">
        <v>0</v>
      </c>
      <c r="T71" s="201">
        <v>0</v>
      </c>
      <c r="U71" s="201">
        <v>8.73</v>
      </c>
      <c r="V71" s="201">
        <v>0.13</v>
      </c>
      <c r="W71" s="201">
        <v>0.3</v>
      </c>
      <c r="X71" s="201">
        <v>1.39</v>
      </c>
      <c r="Y71" s="201">
        <v>0</v>
      </c>
      <c r="Z71" s="201">
        <v>2.61</v>
      </c>
      <c r="AA71" s="201">
        <v>11.35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22.11</v>
      </c>
      <c r="AH71" s="201">
        <v>0</v>
      </c>
      <c r="AI71" s="201">
        <v>0</v>
      </c>
      <c r="AJ71" s="201">
        <v>0</v>
      </c>
      <c r="AK71" s="201">
        <v>9.5</v>
      </c>
      <c r="AL71" s="201">
        <v>0</v>
      </c>
      <c r="AM71" s="201">
        <v>52.2</v>
      </c>
      <c r="AN71" s="201">
        <v>72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10.130000000000001</v>
      </c>
      <c r="E72" s="201">
        <v>0</v>
      </c>
      <c r="F72" s="201">
        <v>0</v>
      </c>
      <c r="G72" s="201">
        <v>17.32</v>
      </c>
      <c r="H72" s="201">
        <v>0</v>
      </c>
      <c r="I72" s="201">
        <v>0</v>
      </c>
      <c r="J72" s="201">
        <v>17.260000000000002</v>
      </c>
      <c r="K72" s="201">
        <v>77.48</v>
      </c>
      <c r="L72" s="201">
        <v>31.68</v>
      </c>
      <c r="M72" s="201">
        <v>0</v>
      </c>
      <c r="N72" s="201">
        <v>1.1100000000000001</v>
      </c>
      <c r="O72" s="201">
        <v>1.86</v>
      </c>
      <c r="P72" s="201">
        <v>2.2400000000000002</v>
      </c>
      <c r="Q72" s="201">
        <v>2.33</v>
      </c>
      <c r="R72" s="201">
        <v>4.99</v>
      </c>
      <c r="S72" s="201">
        <v>0</v>
      </c>
      <c r="T72" s="201">
        <v>0</v>
      </c>
      <c r="U72" s="201">
        <v>8.73</v>
      </c>
      <c r="V72" s="201">
        <v>0.13</v>
      </c>
      <c r="W72" s="201">
        <v>0.3</v>
      </c>
      <c r="X72" s="201">
        <v>1.39</v>
      </c>
      <c r="Y72" s="201">
        <v>0</v>
      </c>
      <c r="Z72" s="201">
        <v>2.61</v>
      </c>
      <c r="AA72" s="201">
        <v>11.35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22.11</v>
      </c>
      <c r="AH72" s="201">
        <v>0</v>
      </c>
      <c r="AI72" s="201">
        <v>0</v>
      </c>
      <c r="AJ72" s="201">
        <v>0</v>
      </c>
      <c r="AK72" s="201">
        <v>9.5</v>
      </c>
      <c r="AL72" s="201">
        <v>0</v>
      </c>
      <c r="AM72" s="201">
        <v>52.2</v>
      </c>
      <c r="AN72" s="201">
        <v>72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10.130000000000001</v>
      </c>
      <c r="E73" s="201">
        <v>0</v>
      </c>
      <c r="F73" s="201">
        <v>0</v>
      </c>
      <c r="G73" s="201">
        <v>17.32</v>
      </c>
      <c r="H73" s="201">
        <v>0</v>
      </c>
      <c r="I73" s="201">
        <v>0</v>
      </c>
      <c r="J73" s="201">
        <v>17.260000000000002</v>
      </c>
      <c r="K73" s="201">
        <v>77.48</v>
      </c>
      <c r="L73" s="201">
        <v>31.68</v>
      </c>
      <c r="M73" s="201">
        <v>0</v>
      </c>
      <c r="N73" s="201">
        <v>1.1100000000000001</v>
      </c>
      <c r="O73" s="201">
        <v>1.86</v>
      </c>
      <c r="P73" s="201">
        <v>2.2400000000000002</v>
      </c>
      <c r="Q73" s="201">
        <v>0.19</v>
      </c>
      <c r="R73" s="201">
        <v>0.4</v>
      </c>
      <c r="S73" s="201">
        <v>0</v>
      </c>
      <c r="T73" s="201">
        <v>0</v>
      </c>
      <c r="U73" s="201">
        <v>8.73</v>
      </c>
      <c r="V73" s="201">
        <v>0.13</v>
      </c>
      <c r="W73" s="201">
        <v>0.3</v>
      </c>
      <c r="X73" s="201">
        <v>1.39</v>
      </c>
      <c r="Y73" s="201">
        <v>0</v>
      </c>
      <c r="Z73" s="201">
        <v>2.61</v>
      </c>
      <c r="AA73" s="201">
        <v>0.84</v>
      </c>
      <c r="AB73" s="201">
        <v>0</v>
      </c>
      <c r="AC73" s="201">
        <v>10.43</v>
      </c>
      <c r="AD73" s="201">
        <v>0</v>
      </c>
      <c r="AE73" s="201">
        <v>0</v>
      </c>
      <c r="AF73" s="201">
        <v>0</v>
      </c>
      <c r="AG73" s="201">
        <v>22.11</v>
      </c>
      <c r="AH73" s="201">
        <v>0</v>
      </c>
      <c r="AI73" s="201">
        <v>0</v>
      </c>
      <c r="AJ73" s="201">
        <v>0</v>
      </c>
      <c r="AK73" s="201">
        <v>9.5</v>
      </c>
      <c r="AL73" s="201">
        <v>0</v>
      </c>
      <c r="AM73" s="201">
        <v>52.2</v>
      </c>
      <c r="AN73" s="201">
        <v>72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10.130000000000001</v>
      </c>
      <c r="E74" s="201">
        <v>0</v>
      </c>
      <c r="F74" s="201">
        <v>0</v>
      </c>
      <c r="G74" s="201">
        <v>17.32</v>
      </c>
      <c r="H74" s="201">
        <v>0</v>
      </c>
      <c r="I74" s="201">
        <v>0</v>
      </c>
      <c r="J74" s="201">
        <v>17.260000000000002</v>
      </c>
      <c r="K74" s="201">
        <v>77.48</v>
      </c>
      <c r="L74" s="201">
        <v>31.68</v>
      </c>
      <c r="M74" s="201">
        <v>0</v>
      </c>
      <c r="N74" s="201">
        <v>1.1100000000000001</v>
      </c>
      <c r="O74" s="201">
        <v>1.86</v>
      </c>
      <c r="P74" s="201">
        <v>2.2400000000000002</v>
      </c>
      <c r="Q74" s="201">
        <v>0.19</v>
      </c>
      <c r="R74" s="201">
        <v>0.4</v>
      </c>
      <c r="S74" s="201">
        <v>0</v>
      </c>
      <c r="T74" s="201">
        <v>0</v>
      </c>
      <c r="U74" s="201">
        <v>8.73</v>
      </c>
      <c r="V74" s="201">
        <v>0.13</v>
      </c>
      <c r="W74" s="201">
        <v>0.3</v>
      </c>
      <c r="X74" s="201">
        <v>1.39</v>
      </c>
      <c r="Y74" s="201">
        <v>0</v>
      </c>
      <c r="Z74" s="201">
        <v>2.61</v>
      </c>
      <c r="AA74" s="201">
        <v>0.84</v>
      </c>
      <c r="AB74" s="201">
        <v>0</v>
      </c>
      <c r="AC74" s="201">
        <v>10.43</v>
      </c>
      <c r="AD74" s="201">
        <v>0</v>
      </c>
      <c r="AE74" s="201">
        <v>0</v>
      </c>
      <c r="AF74" s="201">
        <v>0</v>
      </c>
      <c r="AG74" s="201">
        <v>22.11</v>
      </c>
      <c r="AH74" s="201">
        <v>0</v>
      </c>
      <c r="AI74" s="201">
        <v>0</v>
      </c>
      <c r="AJ74" s="201">
        <v>0</v>
      </c>
      <c r="AK74" s="201">
        <v>9.5</v>
      </c>
      <c r="AL74" s="201">
        <v>0</v>
      </c>
      <c r="AM74" s="201">
        <v>52.2</v>
      </c>
      <c r="AN74" s="201">
        <v>72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10.130000000000001</v>
      </c>
      <c r="E75" s="201">
        <v>0</v>
      </c>
      <c r="F75" s="201">
        <v>0</v>
      </c>
      <c r="G75" s="201">
        <v>17.239999999999998</v>
      </c>
      <c r="H75" s="201">
        <v>0</v>
      </c>
      <c r="I75" s="201">
        <v>0</v>
      </c>
      <c r="J75" s="201">
        <v>17.260000000000002</v>
      </c>
      <c r="K75" s="201">
        <v>77.48</v>
      </c>
      <c r="L75" s="201">
        <v>31.68</v>
      </c>
      <c r="M75" s="201">
        <v>0</v>
      </c>
      <c r="N75" s="201">
        <v>1.1100000000000001</v>
      </c>
      <c r="O75" s="201">
        <v>1.86</v>
      </c>
      <c r="P75" s="201">
        <v>2.2400000000000002</v>
      </c>
      <c r="Q75" s="201">
        <v>2.33</v>
      </c>
      <c r="R75" s="201">
        <v>4.99</v>
      </c>
      <c r="S75" s="201">
        <v>0</v>
      </c>
      <c r="T75" s="201">
        <v>0</v>
      </c>
      <c r="U75" s="201">
        <v>8.73</v>
      </c>
      <c r="V75" s="201">
        <v>0.13</v>
      </c>
      <c r="W75" s="201">
        <v>0.3</v>
      </c>
      <c r="X75" s="201">
        <v>1.39</v>
      </c>
      <c r="Y75" s="201">
        <v>0</v>
      </c>
      <c r="Z75" s="201">
        <v>2.61</v>
      </c>
      <c r="AA75" s="201">
        <v>1.45</v>
      </c>
      <c r="AB75" s="201">
        <v>0</v>
      </c>
      <c r="AC75" s="201">
        <v>10.43</v>
      </c>
      <c r="AD75" s="201">
        <v>0</v>
      </c>
      <c r="AE75" s="201">
        <v>0</v>
      </c>
      <c r="AF75" s="201">
        <v>0</v>
      </c>
      <c r="AG75" s="201">
        <v>22.11</v>
      </c>
      <c r="AH75" s="201">
        <v>0</v>
      </c>
      <c r="AI75" s="201">
        <v>0</v>
      </c>
      <c r="AJ75" s="201">
        <v>0</v>
      </c>
      <c r="AK75" s="201">
        <v>9.5</v>
      </c>
      <c r="AL75" s="201">
        <v>0</v>
      </c>
      <c r="AM75" s="201">
        <v>53.1</v>
      </c>
      <c r="AN75" s="201">
        <v>72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10.130000000000001</v>
      </c>
      <c r="E76" s="201">
        <v>0</v>
      </c>
      <c r="F76" s="201">
        <v>0</v>
      </c>
      <c r="G76" s="201">
        <v>17.239999999999998</v>
      </c>
      <c r="H76" s="201">
        <v>0</v>
      </c>
      <c r="I76" s="201">
        <v>0</v>
      </c>
      <c r="J76" s="201">
        <v>17.260000000000002</v>
      </c>
      <c r="K76" s="201">
        <v>77.48</v>
      </c>
      <c r="L76" s="201">
        <v>31.68</v>
      </c>
      <c r="M76" s="201">
        <v>0</v>
      </c>
      <c r="N76" s="201">
        <v>1.1100000000000001</v>
      </c>
      <c r="O76" s="201">
        <v>1.86</v>
      </c>
      <c r="P76" s="201">
        <v>2.2400000000000002</v>
      </c>
      <c r="Q76" s="201">
        <v>2.33</v>
      </c>
      <c r="R76" s="201">
        <v>4.99</v>
      </c>
      <c r="S76" s="201">
        <v>0</v>
      </c>
      <c r="T76" s="201">
        <v>0</v>
      </c>
      <c r="U76" s="201">
        <v>8.73</v>
      </c>
      <c r="V76" s="201">
        <v>0.13</v>
      </c>
      <c r="W76" s="201">
        <v>0.3</v>
      </c>
      <c r="X76" s="201">
        <v>1.39</v>
      </c>
      <c r="Y76" s="201">
        <v>0</v>
      </c>
      <c r="Z76" s="201">
        <v>2.61</v>
      </c>
      <c r="AA76" s="201">
        <v>1.45</v>
      </c>
      <c r="AB76" s="201">
        <v>0</v>
      </c>
      <c r="AC76" s="201">
        <v>10.43</v>
      </c>
      <c r="AD76" s="201">
        <v>0</v>
      </c>
      <c r="AE76" s="201">
        <v>0</v>
      </c>
      <c r="AF76" s="201">
        <v>0</v>
      </c>
      <c r="AG76" s="201">
        <v>22.11</v>
      </c>
      <c r="AH76" s="201">
        <v>0</v>
      </c>
      <c r="AI76" s="201">
        <v>0</v>
      </c>
      <c r="AJ76" s="201">
        <v>0</v>
      </c>
      <c r="AK76" s="201">
        <v>9.5</v>
      </c>
      <c r="AL76" s="201">
        <v>0</v>
      </c>
      <c r="AM76" s="201">
        <v>53.1</v>
      </c>
      <c r="AN76" s="201">
        <v>72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10.130000000000001</v>
      </c>
      <c r="E77" s="201">
        <v>0</v>
      </c>
      <c r="F77" s="201">
        <v>0</v>
      </c>
      <c r="G77" s="201">
        <v>17.239999999999998</v>
      </c>
      <c r="H77" s="201">
        <v>0</v>
      </c>
      <c r="I77" s="201">
        <v>0</v>
      </c>
      <c r="J77" s="201">
        <v>17.260000000000002</v>
      </c>
      <c r="K77" s="201">
        <v>80.61</v>
      </c>
      <c r="L77" s="201">
        <v>30.86</v>
      </c>
      <c r="M77" s="201">
        <v>0</v>
      </c>
      <c r="N77" s="201">
        <v>1.1100000000000001</v>
      </c>
      <c r="O77" s="201">
        <v>1.86</v>
      </c>
      <c r="P77" s="201">
        <v>2.2400000000000002</v>
      </c>
      <c r="Q77" s="201">
        <v>2.33</v>
      </c>
      <c r="R77" s="201">
        <v>4.99</v>
      </c>
      <c r="S77" s="201">
        <v>0</v>
      </c>
      <c r="T77" s="201">
        <v>0</v>
      </c>
      <c r="U77" s="201">
        <v>8.73</v>
      </c>
      <c r="V77" s="201">
        <v>0.13</v>
      </c>
      <c r="W77" s="201">
        <v>0.3</v>
      </c>
      <c r="X77" s="201">
        <v>1.39</v>
      </c>
      <c r="Y77" s="201">
        <v>0</v>
      </c>
      <c r="Z77" s="201">
        <v>38.17</v>
      </c>
      <c r="AA77" s="201">
        <v>11.35</v>
      </c>
      <c r="AB77" s="201">
        <v>0</v>
      </c>
      <c r="AC77" s="201">
        <v>10.43</v>
      </c>
      <c r="AD77" s="201">
        <v>0</v>
      </c>
      <c r="AE77" s="201">
        <v>0</v>
      </c>
      <c r="AF77" s="201">
        <v>0</v>
      </c>
      <c r="AG77" s="201">
        <v>22.11</v>
      </c>
      <c r="AH77" s="201">
        <v>0</v>
      </c>
      <c r="AI77" s="201">
        <v>0</v>
      </c>
      <c r="AJ77" s="201">
        <v>0</v>
      </c>
      <c r="AK77" s="201">
        <v>9.5</v>
      </c>
      <c r="AL77" s="201">
        <v>0</v>
      </c>
      <c r="AM77" s="201">
        <v>53.1</v>
      </c>
      <c r="AN77" s="201">
        <v>72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10.130000000000001</v>
      </c>
      <c r="E78" s="201">
        <v>0</v>
      </c>
      <c r="F78" s="201">
        <v>0</v>
      </c>
      <c r="G78" s="201">
        <v>17.239999999999998</v>
      </c>
      <c r="H78" s="201">
        <v>0</v>
      </c>
      <c r="I78" s="201">
        <v>0</v>
      </c>
      <c r="J78" s="201">
        <v>17.260000000000002</v>
      </c>
      <c r="K78" s="201">
        <v>77.48</v>
      </c>
      <c r="L78" s="201">
        <v>30.86</v>
      </c>
      <c r="M78" s="201">
        <v>0</v>
      </c>
      <c r="N78" s="201">
        <v>1.1100000000000001</v>
      </c>
      <c r="O78" s="201">
        <v>1.86</v>
      </c>
      <c r="P78" s="201">
        <v>2.2400000000000002</v>
      </c>
      <c r="Q78" s="201">
        <v>2.33</v>
      </c>
      <c r="R78" s="201">
        <v>4.99</v>
      </c>
      <c r="S78" s="201">
        <v>0</v>
      </c>
      <c r="T78" s="201">
        <v>0</v>
      </c>
      <c r="U78" s="201">
        <v>8.73</v>
      </c>
      <c r="V78" s="201">
        <v>0.13</v>
      </c>
      <c r="W78" s="201">
        <v>0.3</v>
      </c>
      <c r="X78" s="201">
        <v>1.39</v>
      </c>
      <c r="Y78" s="201">
        <v>0</v>
      </c>
      <c r="Z78" s="201">
        <v>38.17</v>
      </c>
      <c r="AA78" s="201">
        <v>11.35</v>
      </c>
      <c r="AB78" s="201">
        <v>0</v>
      </c>
      <c r="AC78" s="201">
        <v>10.43</v>
      </c>
      <c r="AD78" s="201">
        <v>0</v>
      </c>
      <c r="AE78" s="201">
        <v>0</v>
      </c>
      <c r="AF78" s="201">
        <v>0</v>
      </c>
      <c r="AG78" s="201">
        <v>22.11</v>
      </c>
      <c r="AH78" s="201">
        <v>0</v>
      </c>
      <c r="AI78" s="201">
        <v>0</v>
      </c>
      <c r="AJ78" s="201">
        <v>0</v>
      </c>
      <c r="AK78" s="201">
        <v>9.5</v>
      </c>
      <c r="AL78" s="201">
        <v>0</v>
      </c>
      <c r="AM78" s="201">
        <v>53.1</v>
      </c>
      <c r="AN78" s="201">
        <v>72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10.130000000000001</v>
      </c>
      <c r="E79" s="201">
        <v>0</v>
      </c>
      <c r="F79" s="201">
        <v>0</v>
      </c>
      <c r="G79" s="201">
        <v>17.239999999999998</v>
      </c>
      <c r="H79" s="201">
        <v>0</v>
      </c>
      <c r="I79" s="201">
        <v>0</v>
      </c>
      <c r="J79" s="201">
        <v>17.260000000000002</v>
      </c>
      <c r="K79" s="201">
        <v>77.48</v>
      </c>
      <c r="L79" s="201">
        <v>31.68</v>
      </c>
      <c r="M79" s="201">
        <v>0</v>
      </c>
      <c r="N79" s="201">
        <v>1.1100000000000001</v>
      </c>
      <c r="O79" s="201">
        <v>1.86</v>
      </c>
      <c r="P79" s="201">
        <v>2.13</v>
      </c>
      <c r="Q79" s="201">
        <v>2.33</v>
      </c>
      <c r="R79" s="201">
        <v>4.99</v>
      </c>
      <c r="S79" s="201">
        <v>0</v>
      </c>
      <c r="T79" s="201">
        <v>0</v>
      </c>
      <c r="U79" s="201">
        <v>8.73</v>
      </c>
      <c r="V79" s="201">
        <v>0.13</v>
      </c>
      <c r="W79" s="201">
        <v>0.3</v>
      </c>
      <c r="X79" s="201">
        <v>1.23</v>
      </c>
      <c r="Y79" s="201">
        <v>0</v>
      </c>
      <c r="Z79" s="201">
        <v>38.17</v>
      </c>
      <c r="AA79" s="201">
        <v>11.35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22.11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53.1</v>
      </c>
      <c r="AN79" s="201">
        <v>72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10.130000000000001</v>
      </c>
      <c r="E80" s="201">
        <v>0</v>
      </c>
      <c r="F80" s="201">
        <v>0</v>
      </c>
      <c r="G80" s="201">
        <v>17.239999999999998</v>
      </c>
      <c r="H80" s="201">
        <v>0</v>
      </c>
      <c r="I80" s="201">
        <v>0</v>
      </c>
      <c r="J80" s="201">
        <v>17.260000000000002</v>
      </c>
      <c r="K80" s="201">
        <v>77.48</v>
      </c>
      <c r="L80" s="201">
        <v>31.68</v>
      </c>
      <c r="M80" s="201">
        <v>0</v>
      </c>
      <c r="N80" s="201">
        <v>1.1100000000000001</v>
      </c>
      <c r="O80" s="201">
        <v>1.86</v>
      </c>
      <c r="P80" s="201">
        <v>2.13</v>
      </c>
      <c r="Q80" s="201">
        <v>2.33</v>
      </c>
      <c r="R80" s="201">
        <v>4.99</v>
      </c>
      <c r="S80" s="201">
        <v>0</v>
      </c>
      <c r="T80" s="201">
        <v>0</v>
      </c>
      <c r="U80" s="201">
        <v>8.73</v>
      </c>
      <c r="V80" s="201">
        <v>0.13</v>
      </c>
      <c r="W80" s="201">
        <v>0.3</v>
      </c>
      <c r="X80" s="201">
        <v>1.23</v>
      </c>
      <c r="Y80" s="201">
        <v>0</v>
      </c>
      <c r="Z80" s="201">
        <v>38.17</v>
      </c>
      <c r="AA80" s="201">
        <v>11.35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22.11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53.1</v>
      </c>
      <c r="AN80" s="201">
        <v>72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10.130000000000001</v>
      </c>
      <c r="E81" s="201">
        <v>0</v>
      </c>
      <c r="F81" s="201">
        <v>0</v>
      </c>
      <c r="G81" s="201">
        <v>17.239999999999998</v>
      </c>
      <c r="H81" s="201">
        <v>0</v>
      </c>
      <c r="I81" s="201">
        <v>0</v>
      </c>
      <c r="J81" s="201">
        <v>17.260000000000002</v>
      </c>
      <c r="K81" s="201">
        <v>77.48</v>
      </c>
      <c r="L81" s="201">
        <v>31.68</v>
      </c>
      <c r="M81" s="201">
        <v>0</v>
      </c>
      <c r="N81" s="201">
        <v>1.1100000000000001</v>
      </c>
      <c r="O81" s="201">
        <v>1.86</v>
      </c>
      <c r="P81" s="201">
        <v>2.13</v>
      </c>
      <c r="Q81" s="201">
        <v>2.33</v>
      </c>
      <c r="R81" s="201">
        <v>4.99</v>
      </c>
      <c r="S81" s="201">
        <v>0</v>
      </c>
      <c r="T81" s="201">
        <v>0</v>
      </c>
      <c r="U81" s="201">
        <v>8.73</v>
      </c>
      <c r="V81" s="201">
        <v>0.13</v>
      </c>
      <c r="W81" s="201">
        <v>0.3</v>
      </c>
      <c r="X81" s="201">
        <v>1.23</v>
      </c>
      <c r="Y81" s="201">
        <v>0</v>
      </c>
      <c r="Z81" s="201">
        <v>27.58</v>
      </c>
      <c r="AA81" s="201">
        <v>11.35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22.11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53.1</v>
      </c>
      <c r="AN81" s="201">
        <v>72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17.239999999999998</v>
      </c>
      <c r="H82" s="201">
        <v>0</v>
      </c>
      <c r="I82" s="201">
        <v>0</v>
      </c>
      <c r="J82" s="201">
        <v>17.260000000000002</v>
      </c>
      <c r="K82" s="201">
        <v>77.48</v>
      </c>
      <c r="L82" s="201">
        <v>31.68</v>
      </c>
      <c r="M82" s="201">
        <v>0</v>
      </c>
      <c r="N82" s="201">
        <v>1.1100000000000001</v>
      </c>
      <c r="O82" s="201">
        <v>1.86</v>
      </c>
      <c r="P82" s="201">
        <v>2.13</v>
      </c>
      <c r="Q82" s="201">
        <v>2.33</v>
      </c>
      <c r="R82" s="201">
        <v>4.99</v>
      </c>
      <c r="S82" s="201">
        <v>0</v>
      </c>
      <c r="T82" s="201">
        <v>0</v>
      </c>
      <c r="U82" s="201">
        <v>8.73</v>
      </c>
      <c r="V82" s="201">
        <v>0.13</v>
      </c>
      <c r="W82" s="201">
        <v>0.3</v>
      </c>
      <c r="X82" s="201">
        <v>1.23</v>
      </c>
      <c r="Y82" s="201">
        <v>0</v>
      </c>
      <c r="Z82" s="201">
        <v>22.76</v>
      </c>
      <c r="AA82" s="201">
        <v>11.35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22.11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53.1</v>
      </c>
      <c r="AN82" s="201">
        <v>72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10.27</v>
      </c>
      <c r="E83" s="201">
        <v>0</v>
      </c>
      <c r="F83" s="201">
        <v>0</v>
      </c>
      <c r="G83" s="201">
        <v>17.239999999999998</v>
      </c>
      <c r="H83" s="201">
        <v>0</v>
      </c>
      <c r="I83" s="201">
        <v>0</v>
      </c>
      <c r="J83" s="201">
        <v>17.260000000000002</v>
      </c>
      <c r="K83" s="201">
        <v>77.48</v>
      </c>
      <c r="L83" s="201">
        <v>32.64</v>
      </c>
      <c r="M83" s="201">
        <v>0</v>
      </c>
      <c r="N83" s="201">
        <v>1.1100000000000001</v>
      </c>
      <c r="O83" s="201">
        <v>1.86</v>
      </c>
      <c r="P83" s="201">
        <v>2.13</v>
      </c>
      <c r="Q83" s="201">
        <v>0.19</v>
      </c>
      <c r="R83" s="201">
        <v>0.4</v>
      </c>
      <c r="S83" s="201">
        <v>0</v>
      </c>
      <c r="T83" s="201">
        <v>0</v>
      </c>
      <c r="U83" s="201">
        <v>8.73</v>
      </c>
      <c r="V83" s="201">
        <v>0.13</v>
      </c>
      <c r="W83" s="201">
        <v>0.3</v>
      </c>
      <c r="X83" s="201">
        <v>1.23</v>
      </c>
      <c r="Y83" s="201">
        <v>0</v>
      </c>
      <c r="Z83" s="201">
        <v>2.61</v>
      </c>
      <c r="AA83" s="201">
        <v>0.84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22.6</v>
      </c>
      <c r="AH83" s="201">
        <v>0</v>
      </c>
      <c r="AI83" s="201">
        <v>0</v>
      </c>
      <c r="AJ83" s="201">
        <v>0</v>
      </c>
      <c r="AK83" s="201">
        <v>12.6</v>
      </c>
      <c r="AL83" s="201">
        <v>0</v>
      </c>
      <c r="AM83" s="201">
        <v>53.1</v>
      </c>
      <c r="AN83" s="201">
        <v>72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10.27</v>
      </c>
      <c r="E84" s="201">
        <v>0</v>
      </c>
      <c r="F84" s="201">
        <v>0</v>
      </c>
      <c r="G84" s="201">
        <v>17.239999999999998</v>
      </c>
      <c r="H84" s="201">
        <v>0</v>
      </c>
      <c r="I84" s="201">
        <v>0</v>
      </c>
      <c r="J84" s="201">
        <v>17.260000000000002</v>
      </c>
      <c r="K84" s="201">
        <v>77.48</v>
      </c>
      <c r="L84" s="201">
        <v>32.64</v>
      </c>
      <c r="M84" s="201">
        <v>0</v>
      </c>
      <c r="N84" s="201">
        <v>1.1100000000000001</v>
      </c>
      <c r="O84" s="201">
        <v>1.86</v>
      </c>
      <c r="P84" s="201">
        <v>2.13</v>
      </c>
      <c r="Q84" s="201">
        <v>0.19</v>
      </c>
      <c r="R84" s="201">
        <v>0.4</v>
      </c>
      <c r="S84" s="201">
        <v>0</v>
      </c>
      <c r="T84" s="201">
        <v>0</v>
      </c>
      <c r="U84" s="201">
        <v>8.73</v>
      </c>
      <c r="V84" s="201">
        <v>0.13</v>
      </c>
      <c r="W84" s="201">
        <v>0.3</v>
      </c>
      <c r="X84" s="201">
        <v>1.23</v>
      </c>
      <c r="Y84" s="201">
        <v>0</v>
      </c>
      <c r="Z84" s="201">
        <v>2.61</v>
      </c>
      <c r="AA84" s="201">
        <v>0.84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22.6</v>
      </c>
      <c r="AH84" s="201">
        <v>0</v>
      </c>
      <c r="AI84" s="201">
        <v>0</v>
      </c>
      <c r="AJ84" s="201">
        <v>0</v>
      </c>
      <c r="AK84" s="201">
        <v>12.6</v>
      </c>
      <c r="AL84" s="201">
        <v>0</v>
      </c>
      <c r="AM84" s="201">
        <v>53.1</v>
      </c>
      <c r="AN84" s="201">
        <v>72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10.27</v>
      </c>
      <c r="E85" s="201">
        <v>0</v>
      </c>
      <c r="F85" s="201">
        <v>0</v>
      </c>
      <c r="G85" s="201">
        <v>17.239999999999998</v>
      </c>
      <c r="H85" s="201">
        <v>0</v>
      </c>
      <c r="I85" s="201">
        <v>0</v>
      </c>
      <c r="J85" s="201">
        <v>17.260000000000002</v>
      </c>
      <c r="K85" s="201">
        <v>77.48</v>
      </c>
      <c r="L85" s="201">
        <v>32.64</v>
      </c>
      <c r="M85" s="201">
        <v>0</v>
      </c>
      <c r="N85" s="201">
        <v>1.1100000000000001</v>
      </c>
      <c r="O85" s="201">
        <v>1.86</v>
      </c>
      <c r="P85" s="201">
        <v>2.13</v>
      </c>
      <c r="Q85" s="201">
        <v>0.19</v>
      </c>
      <c r="R85" s="201">
        <v>0.4</v>
      </c>
      <c r="S85" s="201">
        <v>0</v>
      </c>
      <c r="T85" s="201">
        <v>0</v>
      </c>
      <c r="U85" s="201">
        <v>8.73</v>
      </c>
      <c r="V85" s="201">
        <v>0.13</v>
      </c>
      <c r="W85" s="201">
        <v>0.3</v>
      </c>
      <c r="X85" s="201">
        <v>1.23</v>
      </c>
      <c r="Y85" s="201">
        <v>0</v>
      </c>
      <c r="Z85" s="201">
        <v>2.61</v>
      </c>
      <c r="AA85" s="201">
        <v>0.84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22.6</v>
      </c>
      <c r="AH85" s="201">
        <v>0</v>
      </c>
      <c r="AI85" s="201">
        <v>0</v>
      </c>
      <c r="AJ85" s="201">
        <v>0</v>
      </c>
      <c r="AK85" s="201">
        <v>12.6</v>
      </c>
      <c r="AL85" s="201">
        <v>0</v>
      </c>
      <c r="AM85" s="201">
        <v>53.1</v>
      </c>
      <c r="AN85" s="201">
        <v>72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10.27</v>
      </c>
      <c r="E86" s="201">
        <v>0</v>
      </c>
      <c r="F86" s="201">
        <v>0</v>
      </c>
      <c r="G86" s="201">
        <v>17.239999999999998</v>
      </c>
      <c r="H86" s="201">
        <v>0</v>
      </c>
      <c r="I86" s="201">
        <v>0</v>
      </c>
      <c r="J86" s="201">
        <v>17.260000000000002</v>
      </c>
      <c r="K86" s="201">
        <v>77.48</v>
      </c>
      <c r="L86" s="201">
        <v>32.64</v>
      </c>
      <c r="M86" s="201">
        <v>0</v>
      </c>
      <c r="N86" s="201">
        <v>1.1100000000000001</v>
      </c>
      <c r="O86" s="201">
        <v>1.86</v>
      </c>
      <c r="P86" s="201">
        <v>2.13</v>
      </c>
      <c r="Q86" s="201">
        <v>0.19</v>
      </c>
      <c r="R86" s="201">
        <v>0.4</v>
      </c>
      <c r="S86" s="201">
        <v>0</v>
      </c>
      <c r="T86" s="201">
        <v>0</v>
      </c>
      <c r="U86" s="201">
        <v>8.73</v>
      </c>
      <c r="V86" s="201">
        <v>0.13</v>
      </c>
      <c r="W86" s="201">
        <v>0.3</v>
      </c>
      <c r="X86" s="201">
        <v>1.23</v>
      </c>
      <c r="Y86" s="201">
        <v>0</v>
      </c>
      <c r="Z86" s="201">
        <v>2.61</v>
      </c>
      <c r="AA86" s="201">
        <v>0.84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12.6</v>
      </c>
      <c r="AL86" s="201">
        <v>0</v>
      </c>
      <c r="AM86" s="201">
        <v>53.1</v>
      </c>
      <c r="AN86" s="201">
        <v>72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10.27</v>
      </c>
      <c r="E87" s="201">
        <v>0</v>
      </c>
      <c r="F87" s="201">
        <v>0</v>
      </c>
      <c r="G87" s="201">
        <v>17.239999999999998</v>
      </c>
      <c r="H87" s="201">
        <v>0</v>
      </c>
      <c r="I87" s="201">
        <v>0</v>
      </c>
      <c r="J87" s="201">
        <v>17.260000000000002</v>
      </c>
      <c r="K87" s="201">
        <v>77.48</v>
      </c>
      <c r="L87" s="201">
        <v>31.68</v>
      </c>
      <c r="M87" s="201">
        <v>0</v>
      </c>
      <c r="N87" s="201">
        <v>1.1100000000000001</v>
      </c>
      <c r="O87" s="201">
        <v>1.86</v>
      </c>
      <c r="P87" s="201">
        <v>2.13</v>
      </c>
      <c r="Q87" s="201">
        <v>2.33</v>
      </c>
      <c r="R87" s="201">
        <v>4.99</v>
      </c>
      <c r="S87" s="201">
        <v>0</v>
      </c>
      <c r="T87" s="201">
        <v>0</v>
      </c>
      <c r="U87" s="201">
        <v>8.73</v>
      </c>
      <c r="V87" s="201">
        <v>0.13</v>
      </c>
      <c r="W87" s="201">
        <v>0.3</v>
      </c>
      <c r="X87" s="201">
        <v>1.23</v>
      </c>
      <c r="Y87" s="201">
        <v>0</v>
      </c>
      <c r="Z87" s="201">
        <v>2.61</v>
      </c>
      <c r="AA87" s="201">
        <v>0.84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12.6</v>
      </c>
      <c r="AL87" s="201">
        <v>0</v>
      </c>
      <c r="AM87" s="201">
        <v>53.1</v>
      </c>
      <c r="AN87" s="201">
        <v>72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10.27</v>
      </c>
      <c r="E88" s="201">
        <v>0</v>
      </c>
      <c r="F88" s="201">
        <v>0</v>
      </c>
      <c r="G88" s="201">
        <v>17.239999999999998</v>
      </c>
      <c r="H88" s="201">
        <v>0</v>
      </c>
      <c r="I88" s="201">
        <v>0</v>
      </c>
      <c r="J88" s="201">
        <v>17.260000000000002</v>
      </c>
      <c r="K88" s="201">
        <v>77.48</v>
      </c>
      <c r="L88" s="201">
        <v>31.68</v>
      </c>
      <c r="M88" s="201">
        <v>0</v>
      </c>
      <c r="N88" s="201">
        <v>1.1100000000000001</v>
      </c>
      <c r="O88" s="201">
        <v>1.86</v>
      </c>
      <c r="P88" s="201">
        <v>2.13</v>
      </c>
      <c r="Q88" s="201">
        <v>2.33</v>
      </c>
      <c r="R88" s="201">
        <v>4.99</v>
      </c>
      <c r="S88" s="201">
        <v>0</v>
      </c>
      <c r="T88" s="201">
        <v>0</v>
      </c>
      <c r="U88" s="201">
        <v>8.73</v>
      </c>
      <c r="V88" s="201">
        <v>0.13</v>
      </c>
      <c r="W88" s="201">
        <v>0.3</v>
      </c>
      <c r="X88" s="201">
        <v>1.23</v>
      </c>
      <c r="Y88" s="201">
        <v>0</v>
      </c>
      <c r="Z88" s="201">
        <v>2.61</v>
      </c>
      <c r="AA88" s="201">
        <v>0.84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12.6</v>
      </c>
      <c r="AL88" s="201">
        <v>0</v>
      </c>
      <c r="AM88" s="201">
        <v>53.1</v>
      </c>
      <c r="AN88" s="201">
        <v>72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10.27</v>
      </c>
      <c r="E89" s="201">
        <v>0</v>
      </c>
      <c r="F89" s="201">
        <v>0</v>
      </c>
      <c r="G89" s="201">
        <v>17.239999999999998</v>
      </c>
      <c r="H89" s="201">
        <v>0</v>
      </c>
      <c r="I89" s="201">
        <v>0</v>
      </c>
      <c r="J89" s="201">
        <v>17.260000000000002</v>
      </c>
      <c r="K89" s="201">
        <v>77.48</v>
      </c>
      <c r="L89" s="201">
        <v>31.68</v>
      </c>
      <c r="M89" s="201">
        <v>0</v>
      </c>
      <c r="N89" s="201">
        <v>1.1100000000000001</v>
      </c>
      <c r="O89" s="201">
        <v>1.86</v>
      </c>
      <c r="P89" s="201">
        <v>2.13</v>
      </c>
      <c r="Q89" s="201">
        <v>2.33</v>
      </c>
      <c r="R89" s="201">
        <v>1.21</v>
      </c>
      <c r="S89" s="201">
        <v>0</v>
      </c>
      <c r="T89" s="201">
        <v>0</v>
      </c>
      <c r="U89" s="201">
        <v>8.73</v>
      </c>
      <c r="V89" s="201">
        <v>0.13</v>
      </c>
      <c r="W89" s="201">
        <v>0.3</v>
      </c>
      <c r="X89" s="201">
        <v>1.23</v>
      </c>
      <c r="Y89" s="201">
        <v>0</v>
      </c>
      <c r="Z89" s="201">
        <v>2.61</v>
      </c>
      <c r="AA89" s="201">
        <v>0.84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12.6</v>
      </c>
      <c r="AL89" s="201">
        <v>0</v>
      </c>
      <c r="AM89" s="201">
        <v>53.1</v>
      </c>
      <c r="AN89" s="201">
        <v>72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17.239999999999998</v>
      </c>
      <c r="H90" s="201">
        <v>0</v>
      </c>
      <c r="I90" s="201">
        <v>0</v>
      </c>
      <c r="J90" s="201">
        <v>17.260000000000002</v>
      </c>
      <c r="K90" s="201">
        <v>77.48</v>
      </c>
      <c r="L90" s="201">
        <v>31.68</v>
      </c>
      <c r="M90" s="201">
        <v>0</v>
      </c>
      <c r="N90" s="201">
        <v>1.1100000000000001</v>
      </c>
      <c r="O90" s="201">
        <v>1.86</v>
      </c>
      <c r="P90" s="201">
        <v>2.13</v>
      </c>
      <c r="Q90" s="201">
        <v>2.33</v>
      </c>
      <c r="R90" s="201">
        <v>1.21</v>
      </c>
      <c r="S90" s="201">
        <v>0</v>
      </c>
      <c r="T90" s="201">
        <v>0</v>
      </c>
      <c r="U90" s="201">
        <v>8.73</v>
      </c>
      <c r="V90" s="201">
        <v>0.13</v>
      </c>
      <c r="W90" s="201">
        <v>0.3</v>
      </c>
      <c r="X90" s="201">
        <v>1.23</v>
      </c>
      <c r="Y90" s="201">
        <v>0</v>
      </c>
      <c r="Z90" s="201">
        <v>2.61</v>
      </c>
      <c r="AA90" s="201">
        <v>0.84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12.6</v>
      </c>
      <c r="AL90" s="201">
        <v>0</v>
      </c>
      <c r="AM90" s="201">
        <v>53.1</v>
      </c>
      <c r="AN90" s="201">
        <v>72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10.54</v>
      </c>
      <c r="E91" s="201">
        <v>0</v>
      </c>
      <c r="F91" s="201">
        <v>0</v>
      </c>
      <c r="G91" s="201">
        <v>17.32</v>
      </c>
      <c r="H91" s="201">
        <v>0</v>
      </c>
      <c r="I91" s="201">
        <v>0</v>
      </c>
      <c r="J91" s="201">
        <v>17.260000000000002</v>
      </c>
      <c r="K91" s="201">
        <v>77.48</v>
      </c>
      <c r="L91" s="201">
        <v>31.68</v>
      </c>
      <c r="M91" s="201">
        <v>0</v>
      </c>
      <c r="N91" s="201">
        <v>1.1100000000000001</v>
      </c>
      <c r="O91" s="201">
        <v>1.86</v>
      </c>
      <c r="P91" s="201">
        <v>2.13</v>
      </c>
      <c r="Q91" s="201">
        <v>2.33</v>
      </c>
      <c r="R91" s="201">
        <v>1.21</v>
      </c>
      <c r="S91" s="201">
        <v>0</v>
      </c>
      <c r="T91" s="201">
        <v>0</v>
      </c>
      <c r="U91" s="201">
        <v>10.33</v>
      </c>
      <c r="V91" s="201">
        <v>0.13</v>
      </c>
      <c r="W91" s="201">
        <v>0.3</v>
      </c>
      <c r="X91" s="201">
        <v>1.23</v>
      </c>
      <c r="Y91" s="201">
        <v>0</v>
      </c>
      <c r="Z91" s="201">
        <v>4.4800000000000004</v>
      </c>
      <c r="AA91" s="201">
        <v>1.45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12.6</v>
      </c>
      <c r="AL91" s="201">
        <v>0</v>
      </c>
      <c r="AM91" s="201">
        <v>53.1</v>
      </c>
      <c r="AN91" s="201">
        <v>72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10.54</v>
      </c>
      <c r="E92" s="201">
        <v>0</v>
      </c>
      <c r="F92" s="201">
        <v>0</v>
      </c>
      <c r="G92" s="201">
        <v>17.32</v>
      </c>
      <c r="H92" s="201">
        <v>0</v>
      </c>
      <c r="I92" s="201">
        <v>0</v>
      </c>
      <c r="J92" s="201">
        <v>17.260000000000002</v>
      </c>
      <c r="K92" s="201">
        <v>77.48</v>
      </c>
      <c r="L92" s="201">
        <v>31.68</v>
      </c>
      <c r="M92" s="201">
        <v>0</v>
      </c>
      <c r="N92" s="201">
        <v>1.1100000000000001</v>
      </c>
      <c r="O92" s="201">
        <v>1.86</v>
      </c>
      <c r="P92" s="201">
        <v>2.13</v>
      </c>
      <c r="Q92" s="201">
        <v>2.33</v>
      </c>
      <c r="R92" s="201">
        <v>1.21</v>
      </c>
      <c r="S92" s="201">
        <v>0</v>
      </c>
      <c r="T92" s="201">
        <v>0</v>
      </c>
      <c r="U92" s="201">
        <v>8.8800000000000008</v>
      </c>
      <c r="V92" s="201">
        <v>0.13</v>
      </c>
      <c r="W92" s="201">
        <v>0.3</v>
      </c>
      <c r="X92" s="201">
        <v>1.23</v>
      </c>
      <c r="Y92" s="201">
        <v>0</v>
      </c>
      <c r="Z92" s="201">
        <v>4.4800000000000004</v>
      </c>
      <c r="AA92" s="201">
        <v>1.45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12.6</v>
      </c>
      <c r="AL92" s="201">
        <v>0</v>
      </c>
      <c r="AM92" s="201">
        <v>53.1</v>
      </c>
      <c r="AN92" s="201">
        <v>72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10.54</v>
      </c>
      <c r="E93" s="201">
        <v>0</v>
      </c>
      <c r="F93" s="201">
        <v>0</v>
      </c>
      <c r="G93" s="201">
        <v>17.32</v>
      </c>
      <c r="H93" s="201">
        <v>0</v>
      </c>
      <c r="I93" s="201">
        <v>0</v>
      </c>
      <c r="J93" s="201">
        <v>17.260000000000002</v>
      </c>
      <c r="K93" s="201">
        <v>21.62</v>
      </c>
      <c r="L93" s="201">
        <v>31.68</v>
      </c>
      <c r="M93" s="201">
        <v>0</v>
      </c>
      <c r="N93" s="201">
        <v>1.1100000000000001</v>
      </c>
      <c r="O93" s="201">
        <v>1.86</v>
      </c>
      <c r="P93" s="201">
        <v>2.13</v>
      </c>
      <c r="Q93" s="201">
        <v>0.19</v>
      </c>
      <c r="R93" s="201">
        <v>0.33</v>
      </c>
      <c r="S93" s="201">
        <v>0</v>
      </c>
      <c r="T93" s="201">
        <v>0</v>
      </c>
      <c r="U93" s="201">
        <v>8.35</v>
      </c>
      <c r="V93" s="201">
        <v>0.13</v>
      </c>
      <c r="W93" s="201">
        <v>0.3</v>
      </c>
      <c r="X93" s="201">
        <v>1.23</v>
      </c>
      <c r="Y93" s="201">
        <v>0</v>
      </c>
      <c r="Z93" s="201">
        <v>38.17</v>
      </c>
      <c r="AA93" s="201">
        <v>11.35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12.6</v>
      </c>
      <c r="AL93" s="201">
        <v>0</v>
      </c>
      <c r="AM93" s="201">
        <v>53.1</v>
      </c>
      <c r="AN93" s="201">
        <v>72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10.54</v>
      </c>
      <c r="E94" s="201">
        <v>0</v>
      </c>
      <c r="F94" s="201">
        <v>0</v>
      </c>
      <c r="G94" s="201">
        <v>17.32</v>
      </c>
      <c r="H94" s="201">
        <v>0</v>
      </c>
      <c r="I94" s="201">
        <v>0</v>
      </c>
      <c r="J94" s="201">
        <v>17.260000000000002</v>
      </c>
      <c r="K94" s="201">
        <v>29.32</v>
      </c>
      <c r="L94" s="201">
        <v>31.68</v>
      </c>
      <c r="M94" s="201">
        <v>0</v>
      </c>
      <c r="N94" s="201">
        <v>1.1100000000000001</v>
      </c>
      <c r="O94" s="201">
        <v>1.86</v>
      </c>
      <c r="P94" s="201">
        <v>2.13</v>
      </c>
      <c r="Q94" s="201">
        <v>0.19</v>
      </c>
      <c r="R94" s="201">
        <v>0.33</v>
      </c>
      <c r="S94" s="201">
        <v>0</v>
      </c>
      <c r="T94" s="201">
        <v>0</v>
      </c>
      <c r="U94" s="201">
        <v>9.83</v>
      </c>
      <c r="V94" s="201">
        <v>0.13</v>
      </c>
      <c r="W94" s="201">
        <v>0.3</v>
      </c>
      <c r="X94" s="201">
        <v>1.23</v>
      </c>
      <c r="Y94" s="201">
        <v>0</v>
      </c>
      <c r="Z94" s="201">
        <v>38.17</v>
      </c>
      <c r="AA94" s="201">
        <v>11.35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12.6</v>
      </c>
      <c r="AL94" s="201">
        <v>0</v>
      </c>
      <c r="AM94" s="201">
        <v>53.1</v>
      </c>
      <c r="AN94" s="201">
        <v>72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17.32</v>
      </c>
      <c r="H95" s="201">
        <v>0</v>
      </c>
      <c r="I95" s="201">
        <v>0</v>
      </c>
      <c r="J95" s="201">
        <v>17.260000000000002</v>
      </c>
      <c r="K95" s="201">
        <v>77.48</v>
      </c>
      <c r="L95" s="201">
        <v>31.68</v>
      </c>
      <c r="M95" s="201">
        <v>0</v>
      </c>
      <c r="N95" s="201">
        <v>1.1100000000000001</v>
      </c>
      <c r="O95" s="201">
        <v>1.86</v>
      </c>
      <c r="P95" s="201">
        <v>2.13</v>
      </c>
      <c r="Q95" s="201">
        <v>2.44</v>
      </c>
      <c r="R95" s="201">
        <v>3.31</v>
      </c>
      <c r="S95" s="201">
        <v>0</v>
      </c>
      <c r="T95" s="201">
        <v>0</v>
      </c>
      <c r="U95" s="201">
        <v>9.31</v>
      </c>
      <c r="V95" s="201">
        <v>0.13</v>
      </c>
      <c r="W95" s="201">
        <v>0.3</v>
      </c>
      <c r="X95" s="201">
        <v>1.23</v>
      </c>
      <c r="Y95" s="201">
        <v>0</v>
      </c>
      <c r="Z95" s="201">
        <v>9.2799999999999994</v>
      </c>
      <c r="AA95" s="201">
        <v>11.35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22.6</v>
      </c>
      <c r="AH95" s="201">
        <v>0</v>
      </c>
      <c r="AI95" s="201">
        <v>0</v>
      </c>
      <c r="AJ95" s="201">
        <v>0</v>
      </c>
      <c r="AK95" s="201">
        <v>12.6</v>
      </c>
      <c r="AL95" s="201">
        <v>0</v>
      </c>
      <c r="AM95" s="201">
        <v>53.1</v>
      </c>
      <c r="AN95" s="201">
        <v>72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17.32</v>
      </c>
      <c r="H96" s="201">
        <v>0</v>
      </c>
      <c r="I96" s="201">
        <v>0</v>
      </c>
      <c r="J96" s="201">
        <v>17.260000000000002</v>
      </c>
      <c r="K96" s="201">
        <v>77.48</v>
      </c>
      <c r="L96" s="201">
        <v>31.68</v>
      </c>
      <c r="M96" s="201">
        <v>0</v>
      </c>
      <c r="N96" s="201">
        <v>1.1100000000000001</v>
      </c>
      <c r="O96" s="201">
        <v>1.86</v>
      </c>
      <c r="P96" s="201">
        <v>2.13</v>
      </c>
      <c r="Q96" s="201">
        <v>2.44</v>
      </c>
      <c r="R96" s="201">
        <v>3.31</v>
      </c>
      <c r="S96" s="201">
        <v>0</v>
      </c>
      <c r="T96" s="201">
        <v>0</v>
      </c>
      <c r="U96" s="201">
        <v>9.99</v>
      </c>
      <c r="V96" s="201">
        <v>0.13</v>
      </c>
      <c r="W96" s="201">
        <v>0.3</v>
      </c>
      <c r="X96" s="201">
        <v>1.23</v>
      </c>
      <c r="Y96" s="201">
        <v>0</v>
      </c>
      <c r="Z96" s="201">
        <v>9.2799999999999994</v>
      </c>
      <c r="AA96" s="201">
        <v>11.35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22.6</v>
      </c>
      <c r="AH96" s="201">
        <v>0</v>
      </c>
      <c r="AI96" s="201">
        <v>0</v>
      </c>
      <c r="AJ96" s="201">
        <v>0</v>
      </c>
      <c r="AK96" s="201">
        <v>12.6</v>
      </c>
      <c r="AL96" s="201">
        <v>0</v>
      </c>
      <c r="AM96" s="201">
        <v>53.1</v>
      </c>
      <c r="AN96" s="201">
        <v>72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17.32</v>
      </c>
      <c r="H97" s="201">
        <v>0</v>
      </c>
      <c r="I97" s="201">
        <v>0</v>
      </c>
      <c r="J97" s="201">
        <v>17.260000000000002</v>
      </c>
      <c r="K97" s="201">
        <v>77.48</v>
      </c>
      <c r="L97" s="201">
        <v>31.68</v>
      </c>
      <c r="M97" s="201">
        <v>0</v>
      </c>
      <c r="N97" s="201">
        <v>1.1100000000000001</v>
      </c>
      <c r="O97" s="201">
        <v>1.86</v>
      </c>
      <c r="P97" s="201">
        <v>2.13</v>
      </c>
      <c r="Q97" s="201">
        <v>2.44</v>
      </c>
      <c r="R97" s="201">
        <v>3.31</v>
      </c>
      <c r="S97" s="201">
        <v>0</v>
      </c>
      <c r="T97" s="201">
        <v>0</v>
      </c>
      <c r="U97" s="201">
        <v>9.4499999999999993</v>
      </c>
      <c r="V97" s="201">
        <v>0.13</v>
      </c>
      <c r="W97" s="201">
        <v>0.3</v>
      </c>
      <c r="X97" s="201">
        <v>1.23</v>
      </c>
      <c r="Y97" s="201">
        <v>0</v>
      </c>
      <c r="Z97" s="201">
        <v>9.2799999999999994</v>
      </c>
      <c r="AA97" s="201">
        <v>11.35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22.6</v>
      </c>
      <c r="AH97" s="201">
        <v>0</v>
      </c>
      <c r="AI97" s="201">
        <v>0</v>
      </c>
      <c r="AJ97" s="201">
        <v>0</v>
      </c>
      <c r="AK97" s="201">
        <v>12.6</v>
      </c>
      <c r="AL97" s="201">
        <v>0</v>
      </c>
      <c r="AM97" s="201">
        <v>53.1</v>
      </c>
      <c r="AN97" s="201">
        <v>72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17.32</v>
      </c>
      <c r="H98" s="201">
        <v>0</v>
      </c>
      <c r="I98" s="201">
        <v>0</v>
      </c>
      <c r="J98" s="201">
        <v>17.260000000000002</v>
      </c>
      <c r="K98" s="201">
        <v>77.48</v>
      </c>
      <c r="L98" s="201">
        <v>31.68</v>
      </c>
      <c r="M98" s="201">
        <v>0</v>
      </c>
      <c r="N98" s="201">
        <v>1.1100000000000001</v>
      </c>
      <c r="O98" s="201">
        <v>1.86</v>
      </c>
      <c r="P98" s="201">
        <v>2.13</v>
      </c>
      <c r="Q98" s="201">
        <v>2.44</v>
      </c>
      <c r="R98" s="201">
        <v>3.31</v>
      </c>
      <c r="S98" s="201">
        <v>0</v>
      </c>
      <c r="T98" s="201">
        <v>0</v>
      </c>
      <c r="U98" s="201">
        <v>10.130000000000001</v>
      </c>
      <c r="V98" s="201">
        <v>0.13</v>
      </c>
      <c r="W98" s="201">
        <v>0.3</v>
      </c>
      <c r="X98" s="201">
        <v>1.23</v>
      </c>
      <c r="Y98" s="201">
        <v>0</v>
      </c>
      <c r="Z98" s="201">
        <v>9.2799999999999994</v>
      </c>
      <c r="AA98" s="201">
        <v>11.35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22.6</v>
      </c>
      <c r="AH98" s="201">
        <v>0</v>
      </c>
      <c r="AI98" s="201">
        <v>0</v>
      </c>
      <c r="AJ98" s="201">
        <v>0</v>
      </c>
      <c r="AK98" s="201">
        <v>12.6</v>
      </c>
      <c r="AL98" s="201">
        <v>0</v>
      </c>
      <c r="AM98" s="201">
        <v>53.1</v>
      </c>
      <c r="AN98" s="201">
        <v>72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0.25148499999999985</v>
      </c>
      <c r="E99">
        <f t="shared" si="0"/>
        <v>0</v>
      </c>
      <c r="F99">
        <f t="shared" si="0"/>
        <v>0</v>
      </c>
      <c r="G99">
        <f t="shared" si="0"/>
        <v>0.41691999999999979</v>
      </c>
      <c r="H99">
        <f t="shared" si="0"/>
        <v>0</v>
      </c>
      <c r="I99">
        <f t="shared" si="0"/>
        <v>0</v>
      </c>
      <c r="J99">
        <f t="shared" si="0"/>
        <v>0.41423999999999983</v>
      </c>
      <c r="K99">
        <f t="shared" si="0"/>
        <v>1.8093949999999963</v>
      </c>
      <c r="L99">
        <f t="shared" si="0"/>
        <v>0.74889499999999887</v>
      </c>
      <c r="M99">
        <f t="shared" si="0"/>
        <v>0</v>
      </c>
      <c r="N99">
        <f t="shared" si="0"/>
        <v>6.3690000000000177E-2</v>
      </c>
      <c r="O99">
        <f t="shared" si="0"/>
        <v>9.7570000000000198E-2</v>
      </c>
      <c r="P99">
        <f t="shared" si="0"/>
        <v>0.10106500000000009</v>
      </c>
      <c r="Q99">
        <f t="shared" si="0"/>
        <v>4.6000000000000034E-2</v>
      </c>
      <c r="R99">
        <f t="shared" si="0"/>
        <v>9.447499999999999E-2</v>
      </c>
      <c r="S99">
        <f t="shared" si="0"/>
        <v>0</v>
      </c>
      <c r="T99">
        <f t="shared" si="0"/>
        <v>0</v>
      </c>
      <c r="U99">
        <f t="shared" si="0"/>
        <v>0.21259750000000027</v>
      </c>
      <c r="V99">
        <f t="shared" si="0"/>
        <v>1.9204999999999955E-2</v>
      </c>
      <c r="W99">
        <f t="shared" si="0"/>
        <v>2.6672499999999953E-2</v>
      </c>
      <c r="X99">
        <f t="shared" si="0"/>
        <v>0.15012999999999993</v>
      </c>
      <c r="Y99">
        <f t="shared" si="0"/>
        <v>0</v>
      </c>
      <c r="Z99">
        <f t="shared" si="0"/>
        <v>0.42187249999999921</v>
      </c>
      <c r="AA99">
        <f t="shared" si="0"/>
        <v>0.17772750000000026</v>
      </c>
      <c r="AB99">
        <f t="shared" si="0"/>
        <v>0</v>
      </c>
      <c r="AC99">
        <f t="shared" si="0"/>
        <v>0.24492000000000044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0.53941249999999907</v>
      </c>
      <c r="AH99">
        <f t="shared" si="0"/>
        <v>0</v>
      </c>
      <c r="AI99">
        <f t="shared" si="0"/>
        <v>5.6249999999999998E-3</v>
      </c>
      <c r="AJ99">
        <f t="shared" si="0"/>
        <v>0</v>
      </c>
      <c r="AK99">
        <f t="shared" si="0"/>
        <v>0.24689500000000009</v>
      </c>
      <c r="AL99">
        <f t="shared" si="0"/>
        <v>0</v>
      </c>
      <c r="AM99">
        <f t="shared" si="0"/>
        <v>1.2744000000000002</v>
      </c>
      <c r="AN99">
        <f t="shared" si="0"/>
        <v>1.728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1.57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5.47</v>
      </c>
      <c r="AN3" s="201">
        <v>7.3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1.57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5.47</v>
      </c>
      <c r="AN4" s="201">
        <v>7.3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1.57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5.47</v>
      </c>
      <c r="AN5" s="201">
        <v>7.3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1.57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5.47</v>
      </c>
      <c r="AN6" s="201">
        <v>7.3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1.57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5.47</v>
      </c>
      <c r="AN7" s="201">
        <v>7.3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1.57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5.47</v>
      </c>
      <c r="AN8" s="201">
        <v>7.3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1.57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5.47</v>
      </c>
      <c r="AN9" s="201">
        <v>7.3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1.57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5.47</v>
      </c>
      <c r="AN10" s="201">
        <v>7.3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8.82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5.47</v>
      </c>
      <c r="AN11" s="201">
        <v>7.3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8.82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5.47</v>
      </c>
      <c r="AN12" s="201">
        <v>7.3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8.82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5.47</v>
      </c>
      <c r="AN13" s="201">
        <v>7.3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9.51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5.47</v>
      </c>
      <c r="AN14" s="201">
        <v>7.3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9.51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5.47</v>
      </c>
      <c r="AN15" s="201">
        <v>7.3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9.51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5.47</v>
      </c>
      <c r="AN16" s="201">
        <v>7.3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9.57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5.47</v>
      </c>
      <c r="AN17" s="201">
        <v>7.3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9.57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5.47</v>
      </c>
      <c r="AN18" s="201">
        <v>7.3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9.57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5.47</v>
      </c>
      <c r="AN19" s="201">
        <v>7.3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9.57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5.47</v>
      </c>
      <c r="AN20" s="201">
        <v>7.3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9.57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5.47</v>
      </c>
      <c r="AN21" s="201">
        <v>7.3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9.57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5.47</v>
      </c>
      <c r="AN22" s="201">
        <v>7.3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9.57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5.47</v>
      </c>
      <c r="AN23" s="201">
        <v>7.3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9.57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5.47</v>
      </c>
      <c r="AN24" s="201">
        <v>7.3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9.57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5.47</v>
      </c>
      <c r="AN25" s="201">
        <v>7.3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9.57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5.47</v>
      </c>
      <c r="AN26" s="201">
        <v>7.3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9.57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5.47</v>
      </c>
      <c r="AN27" s="201">
        <v>7.3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9.57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5.47</v>
      </c>
      <c r="AN28" s="201">
        <v>7.3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9.57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5.47</v>
      </c>
      <c r="AN29" s="201">
        <v>7.3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9.57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5.47</v>
      </c>
      <c r="AN30" s="201">
        <v>7.3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9.57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5.47</v>
      </c>
      <c r="AN31" s="201">
        <v>7.3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9.57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5.47</v>
      </c>
      <c r="AN32" s="201">
        <v>7.3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9.57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5.47</v>
      </c>
      <c r="AN33" s="201">
        <v>7.3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9.57</v>
      </c>
      <c r="AH34" s="201">
        <v>0</v>
      </c>
      <c r="AI34" s="201">
        <v>2.42</v>
      </c>
      <c r="AJ34" s="201">
        <v>0</v>
      </c>
      <c r="AK34" s="201">
        <v>0</v>
      </c>
      <c r="AL34" s="201">
        <v>0</v>
      </c>
      <c r="AM34" s="201">
        <v>5.47</v>
      </c>
      <c r="AN34" s="201">
        <v>7.3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9.57</v>
      </c>
      <c r="AH35" s="201">
        <v>0</v>
      </c>
      <c r="AI35" s="201">
        <v>4.8499999999999996</v>
      </c>
      <c r="AJ35" s="201">
        <v>0</v>
      </c>
      <c r="AK35" s="201">
        <v>0</v>
      </c>
      <c r="AL35" s="201">
        <v>0</v>
      </c>
      <c r="AM35" s="201">
        <v>5.47</v>
      </c>
      <c r="AN35" s="201">
        <v>7.3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9.57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5.47</v>
      </c>
      <c r="AN36" s="201">
        <v>7.3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9.57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5.47</v>
      </c>
      <c r="AN37" s="201">
        <v>7.3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8.74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5.47</v>
      </c>
      <c r="AN38" s="201">
        <v>7.3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8.74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5.29</v>
      </c>
      <c r="AN39" s="201">
        <v>7.3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8.74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5.29</v>
      </c>
      <c r="AN40" s="201">
        <v>7.3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8.74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5.29</v>
      </c>
      <c r="AN41" s="201">
        <v>7.3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8.74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5.29</v>
      </c>
      <c r="AN42" s="201">
        <v>7.3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8.74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5.29</v>
      </c>
      <c r="AN43" s="201">
        <v>7.3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8.74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5.29</v>
      </c>
      <c r="AN44" s="201">
        <v>7.3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8.74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5.29</v>
      </c>
      <c r="AN45" s="201">
        <v>7.3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8.74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5.29</v>
      </c>
      <c r="AN46" s="201">
        <v>7.3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8.74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5.29</v>
      </c>
      <c r="AN47" s="201">
        <v>7.3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8.74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5.29</v>
      </c>
      <c r="AN48" s="201">
        <v>7.3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8.74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5.29</v>
      </c>
      <c r="AN49" s="201">
        <v>7.3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8.74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5.29</v>
      </c>
      <c r="AN50" s="201">
        <v>7.3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8.74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5.29</v>
      </c>
      <c r="AN51" s="201">
        <v>7.3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8.74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5.29</v>
      </c>
      <c r="AN52" s="201">
        <v>7.3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8.74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5.29</v>
      </c>
      <c r="AN53" s="201">
        <v>7.3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8.74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5.29</v>
      </c>
      <c r="AN54" s="201">
        <v>7.3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8.74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5.29</v>
      </c>
      <c r="AN55" s="201">
        <v>7.3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8.4600000000000009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5.29</v>
      </c>
      <c r="AN56" s="201">
        <v>7.3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8.4600000000000009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5.29</v>
      </c>
      <c r="AN57" s="201">
        <v>7.3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8.4600000000000009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5.29</v>
      </c>
      <c r="AN58" s="201">
        <v>7.3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8.4600000000000009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5.29</v>
      </c>
      <c r="AN59" s="201">
        <v>7.3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8.34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5.29</v>
      </c>
      <c r="AN60" s="201">
        <v>7.3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8.34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5.29</v>
      </c>
      <c r="AN61" s="201">
        <v>7.3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8.34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5.29</v>
      </c>
      <c r="AN62" s="201">
        <v>7.3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8.34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5.29</v>
      </c>
      <c r="AN63" s="201">
        <v>7.3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8.34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5.29</v>
      </c>
      <c r="AN64" s="201">
        <v>7.3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8.34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5.29</v>
      </c>
      <c r="AN65" s="201">
        <v>7.3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8.34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5.29</v>
      </c>
      <c r="AN66" s="201">
        <v>7.3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8.34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5.29</v>
      </c>
      <c r="AN67" s="201">
        <v>7.3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8.34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5.29</v>
      </c>
      <c r="AN68" s="201">
        <v>7.3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8.34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5.29</v>
      </c>
      <c r="AN69" s="201">
        <v>7.3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8.34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5.29</v>
      </c>
      <c r="AN70" s="201">
        <v>7.3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8.34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5.29</v>
      </c>
      <c r="AN71" s="201">
        <v>7.3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8.34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5.29</v>
      </c>
      <c r="AN72" s="201">
        <v>7.3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8.34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5.29</v>
      </c>
      <c r="AN73" s="201">
        <v>7.3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8.34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5.29</v>
      </c>
      <c r="AN74" s="201">
        <v>7.3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8.34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5.38</v>
      </c>
      <c r="AN75" s="201">
        <v>7.3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8.34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5.38</v>
      </c>
      <c r="AN76" s="201">
        <v>7.3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8.34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5.38</v>
      </c>
      <c r="AN77" s="201">
        <v>7.3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8.34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5.38</v>
      </c>
      <c r="AN78" s="201">
        <v>7.3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8.34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5.38</v>
      </c>
      <c r="AN79" s="201">
        <v>7.3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8.34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5.38</v>
      </c>
      <c r="AN80" s="201">
        <v>7.3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8.34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5.38</v>
      </c>
      <c r="AN81" s="201">
        <v>7.3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8.34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5.38</v>
      </c>
      <c r="AN82" s="201">
        <v>7.3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1.57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5.38</v>
      </c>
      <c r="AN83" s="201">
        <v>7.3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1.57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5.38</v>
      </c>
      <c r="AN84" s="201">
        <v>7.3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5.38</v>
      </c>
      <c r="AN85" s="201">
        <v>7.3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5.38</v>
      </c>
      <c r="AN86" s="201">
        <v>7.3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5.38</v>
      </c>
      <c r="AN87" s="201">
        <v>7.3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5.38</v>
      </c>
      <c r="AN88" s="201">
        <v>7.3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5.38</v>
      </c>
      <c r="AN89" s="201">
        <v>7.3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5.38</v>
      </c>
      <c r="AN90" s="201">
        <v>7.3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5.38</v>
      </c>
      <c r="AN91" s="201">
        <v>7.3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5.38</v>
      </c>
      <c r="AN92" s="201">
        <v>7.3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5.38</v>
      </c>
      <c r="AN93" s="201">
        <v>7.3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5.38</v>
      </c>
      <c r="AN94" s="201">
        <v>7.3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5.38</v>
      </c>
      <c r="AN95" s="201">
        <v>7.3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5.38</v>
      </c>
      <c r="AN96" s="201">
        <v>7.3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5.38</v>
      </c>
      <c r="AN97" s="201">
        <v>7.3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5.38</v>
      </c>
      <c r="AN98" s="201">
        <v>7.3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0.16915500000000028</v>
      </c>
      <c r="AH99">
        <f t="shared" si="0"/>
        <v>0</v>
      </c>
      <c r="AI99">
        <f t="shared" si="0"/>
        <v>2.1199999999999999E-3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0.1291200000000001</v>
      </c>
      <c r="AN99">
        <f t="shared" si="0"/>
        <v>0.17519999999999986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5.34</v>
      </c>
      <c r="E3" s="201">
        <v>0</v>
      </c>
      <c r="F3" s="201">
        <v>0</v>
      </c>
      <c r="G3" s="201">
        <v>8.3699999999999992</v>
      </c>
      <c r="H3" s="201">
        <v>0</v>
      </c>
      <c r="I3" s="201">
        <v>0</v>
      </c>
      <c r="J3" s="201">
        <v>8.5</v>
      </c>
      <c r="K3" s="201">
        <v>2.95</v>
      </c>
      <c r="L3" s="201">
        <v>9.49</v>
      </c>
      <c r="M3" s="201">
        <v>0.1</v>
      </c>
      <c r="N3" s="201">
        <v>0.11</v>
      </c>
      <c r="O3" s="201">
        <v>0.12</v>
      </c>
      <c r="P3" s="201">
        <v>0.17</v>
      </c>
      <c r="Q3" s="201">
        <v>0.4</v>
      </c>
      <c r="R3" s="201">
        <v>1.32</v>
      </c>
      <c r="S3" s="201">
        <v>0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50.09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21.89</v>
      </c>
      <c r="AN3" s="201">
        <v>29.18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8.75</v>
      </c>
      <c r="AV3" s="201">
        <v>0.16</v>
      </c>
      <c r="AW3" s="201">
        <v>0.2</v>
      </c>
      <c r="AX3" s="201">
        <v>0.13</v>
      </c>
      <c r="AY3" s="201">
        <v>1.41</v>
      </c>
    </row>
    <row r="4" spans="1:51">
      <c r="A4" t="s">
        <v>46</v>
      </c>
      <c r="B4" s="201">
        <v>0</v>
      </c>
      <c r="C4" s="201">
        <v>0</v>
      </c>
      <c r="D4" s="201">
        <v>5.34</v>
      </c>
      <c r="E4" s="201">
        <v>0</v>
      </c>
      <c r="F4" s="201">
        <v>0</v>
      </c>
      <c r="G4" s="201">
        <v>8.3699999999999992</v>
      </c>
      <c r="H4" s="201">
        <v>0</v>
      </c>
      <c r="I4" s="201">
        <v>0</v>
      </c>
      <c r="J4" s="201">
        <v>8.5</v>
      </c>
      <c r="K4" s="201">
        <v>2.95</v>
      </c>
      <c r="L4" s="201">
        <v>9.49</v>
      </c>
      <c r="M4" s="201">
        <v>0.1</v>
      </c>
      <c r="N4" s="201">
        <v>0.11</v>
      </c>
      <c r="O4" s="201">
        <v>0.12</v>
      </c>
      <c r="P4" s="201">
        <v>0.17</v>
      </c>
      <c r="Q4" s="201">
        <v>0.4</v>
      </c>
      <c r="R4" s="201">
        <v>1.32</v>
      </c>
      <c r="S4" s="201">
        <v>0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50.09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21.89</v>
      </c>
      <c r="AN4" s="201">
        <v>29.18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8.75</v>
      </c>
      <c r="AV4" s="201">
        <v>0.16</v>
      </c>
      <c r="AW4" s="201">
        <v>0.2</v>
      </c>
      <c r="AX4" s="201">
        <v>0.13</v>
      </c>
      <c r="AY4" s="201">
        <v>1.41</v>
      </c>
    </row>
    <row r="5" spans="1:51">
      <c r="A5" t="s">
        <v>47</v>
      </c>
      <c r="B5" s="201">
        <v>0</v>
      </c>
      <c r="C5" s="201">
        <v>0</v>
      </c>
      <c r="D5" s="201">
        <v>5.34</v>
      </c>
      <c r="E5" s="201">
        <v>0</v>
      </c>
      <c r="F5" s="201">
        <v>0</v>
      </c>
      <c r="G5" s="201">
        <v>8.3699999999999992</v>
      </c>
      <c r="H5" s="201">
        <v>0</v>
      </c>
      <c r="I5" s="201">
        <v>0</v>
      </c>
      <c r="J5" s="201">
        <v>8.5</v>
      </c>
      <c r="K5" s="201">
        <v>2.95</v>
      </c>
      <c r="L5" s="201">
        <v>9.49</v>
      </c>
      <c r="M5" s="201">
        <v>0.1</v>
      </c>
      <c r="N5" s="201">
        <v>0.11</v>
      </c>
      <c r="O5" s="201">
        <v>0.12</v>
      </c>
      <c r="P5" s="201">
        <v>0.17</v>
      </c>
      <c r="Q5" s="201">
        <v>0.4</v>
      </c>
      <c r="R5" s="201">
        <v>1.32</v>
      </c>
      <c r="S5" s="201">
        <v>0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50.09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21.89</v>
      </c>
      <c r="AN5" s="201">
        <v>29.18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8.75</v>
      </c>
      <c r="AV5" s="201">
        <v>0.16</v>
      </c>
      <c r="AW5" s="201">
        <v>0.2</v>
      </c>
      <c r="AX5" s="201">
        <v>0.13</v>
      </c>
      <c r="AY5" s="201">
        <v>1.41</v>
      </c>
    </row>
    <row r="6" spans="1:51">
      <c r="A6" t="s">
        <v>48</v>
      </c>
      <c r="B6" s="201">
        <v>0</v>
      </c>
      <c r="C6" s="201">
        <v>0</v>
      </c>
      <c r="D6" s="201">
        <v>5.34</v>
      </c>
      <c r="E6" s="201">
        <v>0</v>
      </c>
      <c r="F6" s="201">
        <v>0</v>
      </c>
      <c r="G6" s="201">
        <v>8.3699999999999992</v>
      </c>
      <c r="H6" s="201">
        <v>0</v>
      </c>
      <c r="I6" s="201">
        <v>0</v>
      </c>
      <c r="J6" s="201">
        <v>8.5</v>
      </c>
      <c r="K6" s="201">
        <v>2.95</v>
      </c>
      <c r="L6" s="201">
        <v>9.49</v>
      </c>
      <c r="M6" s="201">
        <v>0.1</v>
      </c>
      <c r="N6" s="201">
        <v>0.11</v>
      </c>
      <c r="O6" s="201">
        <v>0.12</v>
      </c>
      <c r="P6" s="201">
        <v>0.17</v>
      </c>
      <c r="Q6" s="201">
        <v>0.4</v>
      </c>
      <c r="R6" s="201">
        <v>1.32</v>
      </c>
      <c r="S6" s="201">
        <v>0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50.09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21.89</v>
      </c>
      <c r="AN6" s="201">
        <v>29.18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8.75</v>
      </c>
      <c r="AV6" s="201">
        <v>0.16</v>
      </c>
      <c r="AW6" s="201">
        <v>0.2</v>
      </c>
      <c r="AX6" s="201">
        <v>0.13</v>
      </c>
      <c r="AY6" s="201">
        <v>1.41</v>
      </c>
    </row>
    <row r="7" spans="1:51">
      <c r="A7" t="s">
        <v>49</v>
      </c>
      <c r="B7" s="201">
        <v>0</v>
      </c>
      <c r="C7" s="201">
        <v>0</v>
      </c>
      <c r="D7" s="201">
        <v>5.34</v>
      </c>
      <c r="E7" s="201">
        <v>0</v>
      </c>
      <c r="F7" s="201">
        <v>0</v>
      </c>
      <c r="G7" s="201">
        <v>8.3699999999999992</v>
      </c>
      <c r="H7" s="201">
        <v>0</v>
      </c>
      <c r="I7" s="201">
        <v>0</v>
      </c>
      <c r="J7" s="201">
        <v>8.5</v>
      </c>
      <c r="K7" s="201">
        <v>2.95</v>
      </c>
      <c r="L7" s="201">
        <v>9.49</v>
      </c>
      <c r="M7" s="201">
        <v>0.1</v>
      </c>
      <c r="N7" s="201">
        <v>0.11</v>
      </c>
      <c r="O7" s="201">
        <v>0.12</v>
      </c>
      <c r="P7" s="201">
        <v>0.17</v>
      </c>
      <c r="Q7" s="201">
        <v>0.4</v>
      </c>
      <c r="R7" s="201">
        <v>1.32</v>
      </c>
      <c r="S7" s="201">
        <v>0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50.09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21.89</v>
      </c>
      <c r="AN7" s="201">
        <v>29.18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8.75</v>
      </c>
      <c r="AV7" s="201">
        <v>0.16</v>
      </c>
      <c r="AW7" s="201">
        <v>0.2</v>
      </c>
      <c r="AX7" s="201">
        <v>0.13</v>
      </c>
      <c r="AY7" s="201">
        <v>1.41</v>
      </c>
    </row>
    <row r="8" spans="1:51">
      <c r="A8" t="s">
        <v>50</v>
      </c>
      <c r="B8" s="201">
        <v>0</v>
      </c>
      <c r="C8" s="201">
        <v>0</v>
      </c>
      <c r="D8" s="201">
        <v>5.34</v>
      </c>
      <c r="E8" s="201">
        <v>0</v>
      </c>
      <c r="F8" s="201">
        <v>0</v>
      </c>
      <c r="G8" s="201">
        <v>8.3699999999999992</v>
      </c>
      <c r="H8" s="201">
        <v>0</v>
      </c>
      <c r="I8" s="201">
        <v>0</v>
      </c>
      <c r="J8" s="201">
        <v>8.5</v>
      </c>
      <c r="K8" s="201">
        <v>2.95</v>
      </c>
      <c r="L8" s="201">
        <v>9.49</v>
      </c>
      <c r="M8" s="201">
        <v>0.1</v>
      </c>
      <c r="N8" s="201">
        <v>0.11</v>
      </c>
      <c r="O8" s="201">
        <v>0.12</v>
      </c>
      <c r="P8" s="201">
        <v>0.17</v>
      </c>
      <c r="Q8" s="201">
        <v>0.4</v>
      </c>
      <c r="R8" s="201">
        <v>1.32</v>
      </c>
      <c r="S8" s="201">
        <v>0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50.09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21.89</v>
      </c>
      <c r="AN8" s="201">
        <v>29.18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8.75</v>
      </c>
      <c r="AV8" s="201">
        <v>0.16</v>
      </c>
      <c r="AW8" s="201">
        <v>0.2</v>
      </c>
      <c r="AX8" s="201">
        <v>0.13</v>
      </c>
      <c r="AY8" s="201">
        <v>1.41</v>
      </c>
    </row>
    <row r="9" spans="1:51">
      <c r="A9" t="s">
        <v>51</v>
      </c>
      <c r="B9" s="201">
        <v>0</v>
      </c>
      <c r="C9" s="201">
        <v>0</v>
      </c>
      <c r="D9" s="201">
        <v>5.34</v>
      </c>
      <c r="E9" s="201">
        <v>0</v>
      </c>
      <c r="F9" s="201">
        <v>0</v>
      </c>
      <c r="G9" s="201">
        <v>8.3699999999999992</v>
      </c>
      <c r="H9" s="201">
        <v>0</v>
      </c>
      <c r="I9" s="201">
        <v>0</v>
      </c>
      <c r="J9" s="201">
        <v>8.5</v>
      </c>
      <c r="K9" s="201">
        <v>2.95</v>
      </c>
      <c r="L9" s="201">
        <v>9.49</v>
      </c>
      <c r="M9" s="201">
        <v>0.1</v>
      </c>
      <c r="N9" s="201">
        <v>0.11</v>
      </c>
      <c r="O9" s="201">
        <v>0.12</v>
      </c>
      <c r="P9" s="201">
        <v>0.17</v>
      </c>
      <c r="Q9" s="201">
        <v>0.4</v>
      </c>
      <c r="R9" s="201">
        <v>1.32</v>
      </c>
      <c r="S9" s="201">
        <v>0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50.09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21.89</v>
      </c>
      <c r="AN9" s="201">
        <v>29.18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8.75</v>
      </c>
      <c r="AV9" s="201">
        <v>0.16</v>
      </c>
      <c r="AW9" s="201">
        <v>0.2</v>
      </c>
      <c r="AX9" s="201">
        <v>0.13</v>
      </c>
      <c r="AY9" s="201">
        <v>1.41</v>
      </c>
    </row>
    <row r="10" spans="1:51">
      <c r="A10" t="s">
        <v>52</v>
      </c>
      <c r="B10" s="201">
        <v>0</v>
      </c>
      <c r="C10" s="201">
        <v>0</v>
      </c>
      <c r="D10" s="201">
        <v>5.34</v>
      </c>
      <c r="E10" s="201">
        <v>0</v>
      </c>
      <c r="F10" s="201">
        <v>0</v>
      </c>
      <c r="G10" s="201">
        <v>8.3699999999999992</v>
      </c>
      <c r="H10" s="201">
        <v>0</v>
      </c>
      <c r="I10" s="201">
        <v>0</v>
      </c>
      <c r="J10" s="201">
        <v>8.5</v>
      </c>
      <c r="K10" s="201">
        <v>2.95</v>
      </c>
      <c r="L10" s="201">
        <v>9.49</v>
      </c>
      <c r="M10" s="201">
        <v>0.1</v>
      </c>
      <c r="N10" s="201">
        <v>0.11</v>
      </c>
      <c r="O10" s="201">
        <v>0.12</v>
      </c>
      <c r="P10" s="201">
        <v>0.17</v>
      </c>
      <c r="Q10" s="201">
        <v>0.4</v>
      </c>
      <c r="R10" s="201">
        <v>1.32</v>
      </c>
      <c r="S10" s="201">
        <v>0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50.09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21.89</v>
      </c>
      <c r="AN10" s="201">
        <v>29.18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8.75</v>
      </c>
      <c r="AV10" s="201">
        <v>0.16</v>
      </c>
      <c r="AW10" s="201">
        <v>0.2</v>
      </c>
      <c r="AX10" s="201">
        <v>0.13</v>
      </c>
      <c r="AY10" s="201">
        <v>1.41</v>
      </c>
    </row>
    <row r="11" spans="1:51">
      <c r="A11" t="s">
        <v>53</v>
      </c>
      <c r="B11" s="201">
        <v>0</v>
      </c>
      <c r="C11" s="201">
        <v>0</v>
      </c>
      <c r="D11" s="201">
        <v>5.4</v>
      </c>
      <c r="E11" s="201">
        <v>0</v>
      </c>
      <c r="F11" s="201">
        <v>0</v>
      </c>
      <c r="G11" s="201">
        <v>8.3699999999999992</v>
      </c>
      <c r="H11" s="201">
        <v>0</v>
      </c>
      <c r="I11" s="201">
        <v>0</v>
      </c>
      <c r="J11" s="201">
        <v>8.5</v>
      </c>
      <c r="K11" s="201">
        <v>2.95</v>
      </c>
      <c r="L11" s="201">
        <v>4.78</v>
      </c>
      <c r="M11" s="201">
        <v>0.1</v>
      </c>
      <c r="N11" s="201">
        <v>0.11</v>
      </c>
      <c r="O11" s="201">
        <v>0.12</v>
      </c>
      <c r="P11" s="201">
        <v>0.17</v>
      </c>
      <c r="Q11" s="201">
        <v>0.4</v>
      </c>
      <c r="R11" s="201">
        <v>1.32</v>
      </c>
      <c r="S11" s="201">
        <v>0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43.71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21.89</v>
      </c>
      <c r="AN11" s="201">
        <v>29.18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8.75</v>
      </c>
      <c r="AV11" s="201">
        <v>0.16</v>
      </c>
      <c r="AW11" s="201">
        <v>0.2</v>
      </c>
      <c r="AX11" s="201">
        <v>0.13</v>
      </c>
      <c r="AY11" s="201">
        <v>1.41</v>
      </c>
    </row>
    <row r="12" spans="1:51">
      <c r="A12" t="s">
        <v>54</v>
      </c>
      <c r="B12" s="201">
        <v>0</v>
      </c>
      <c r="C12" s="201">
        <v>0</v>
      </c>
      <c r="D12" s="201">
        <v>5.4</v>
      </c>
      <c r="E12" s="201">
        <v>0</v>
      </c>
      <c r="F12" s="201">
        <v>0</v>
      </c>
      <c r="G12" s="201">
        <v>8.3699999999999992</v>
      </c>
      <c r="H12" s="201">
        <v>0</v>
      </c>
      <c r="I12" s="201">
        <v>0</v>
      </c>
      <c r="J12" s="201">
        <v>8.5</v>
      </c>
      <c r="K12" s="201">
        <v>2.95</v>
      </c>
      <c r="L12" s="201">
        <v>4.78</v>
      </c>
      <c r="M12" s="201">
        <v>0.1</v>
      </c>
      <c r="N12" s="201">
        <v>0.11</v>
      </c>
      <c r="O12" s="201">
        <v>0.12</v>
      </c>
      <c r="P12" s="201">
        <v>0.17</v>
      </c>
      <c r="Q12" s="201">
        <v>0.4</v>
      </c>
      <c r="R12" s="201">
        <v>1.32</v>
      </c>
      <c r="S12" s="201">
        <v>0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43.71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21.89</v>
      </c>
      <c r="AN12" s="201">
        <v>29.18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8.75</v>
      </c>
      <c r="AV12" s="201">
        <v>0.16</v>
      </c>
      <c r="AW12" s="201">
        <v>0.2</v>
      </c>
      <c r="AX12" s="201">
        <v>0.13</v>
      </c>
      <c r="AY12" s="201">
        <v>1.41</v>
      </c>
    </row>
    <row r="13" spans="1:51">
      <c r="A13" t="s">
        <v>55</v>
      </c>
      <c r="B13" s="201">
        <v>0</v>
      </c>
      <c r="C13" s="201">
        <v>0</v>
      </c>
      <c r="D13" s="201">
        <v>5.4</v>
      </c>
      <c r="E13" s="201">
        <v>0</v>
      </c>
      <c r="F13" s="201">
        <v>0</v>
      </c>
      <c r="G13" s="201">
        <v>8.3699999999999992</v>
      </c>
      <c r="H13" s="201">
        <v>0</v>
      </c>
      <c r="I13" s="201">
        <v>0</v>
      </c>
      <c r="J13" s="201">
        <v>8.5</v>
      </c>
      <c r="K13" s="201">
        <v>2.95</v>
      </c>
      <c r="L13" s="201">
        <v>4.67</v>
      </c>
      <c r="M13" s="201">
        <v>0.1</v>
      </c>
      <c r="N13" s="201">
        <v>0.11</v>
      </c>
      <c r="O13" s="201">
        <v>0.12</v>
      </c>
      <c r="P13" s="201">
        <v>0.17</v>
      </c>
      <c r="Q13" s="201">
        <v>0.4</v>
      </c>
      <c r="R13" s="201">
        <v>1.32</v>
      </c>
      <c r="S13" s="201">
        <v>0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43.71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21.89</v>
      </c>
      <c r="AN13" s="201">
        <v>29.18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8.75</v>
      </c>
      <c r="AV13" s="201">
        <v>0.16</v>
      </c>
      <c r="AW13" s="201">
        <v>0.2</v>
      </c>
      <c r="AX13" s="201">
        <v>0.13</v>
      </c>
      <c r="AY13" s="201">
        <v>1.41</v>
      </c>
    </row>
    <row r="14" spans="1:51">
      <c r="A14" t="s">
        <v>56</v>
      </c>
      <c r="B14" s="201">
        <v>0</v>
      </c>
      <c r="C14" s="201">
        <v>0</v>
      </c>
      <c r="D14" s="201">
        <v>5.4</v>
      </c>
      <c r="E14" s="201">
        <v>0</v>
      </c>
      <c r="F14" s="201">
        <v>0</v>
      </c>
      <c r="G14" s="201">
        <v>8.3699999999999992</v>
      </c>
      <c r="H14" s="201">
        <v>0</v>
      </c>
      <c r="I14" s="201">
        <v>0</v>
      </c>
      <c r="J14" s="201">
        <v>8.5</v>
      </c>
      <c r="K14" s="201">
        <v>2.95</v>
      </c>
      <c r="L14" s="201">
        <v>4.67</v>
      </c>
      <c r="M14" s="201">
        <v>0.1</v>
      </c>
      <c r="N14" s="201">
        <v>0.11</v>
      </c>
      <c r="O14" s="201">
        <v>0.12</v>
      </c>
      <c r="P14" s="201">
        <v>0.17</v>
      </c>
      <c r="Q14" s="201">
        <v>0.4</v>
      </c>
      <c r="R14" s="201">
        <v>1.32</v>
      </c>
      <c r="S14" s="201">
        <v>0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47.15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21.89</v>
      </c>
      <c r="AN14" s="201">
        <v>29.18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8.75</v>
      </c>
      <c r="AV14" s="201">
        <v>0.16</v>
      </c>
      <c r="AW14" s="201">
        <v>0.2</v>
      </c>
      <c r="AX14" s="201">
        <v>0.13</v>
      </c>
      <c r="AY14" s="201">
        <v>1.41</v>
      </c>
    </row>
    <row r="15" spans="1:51">
      <c r="A15" t="s">
        <v>57</v>
      </c>
      <c r="B15" s="201">
        <v>0</v>
      </c>
      <c r="C15" s="201">
        <v>0</v>
      </c>
      <c r="D15" s="201">
        <v>5.4</v>
      </c>
      <c r="E15" s="201">
        <v>0</v>
      </c>
      <c r="F15" s="201">
        <v>0</v>
      </c>
      <c r="G15" s="201">
        <v>8.3699999999999992</v>
      </c>
      <c r="H15" s="201">
        <v>0</v>
      </c>
      <c r="I15" s="201">
        <v>0</v>
      </c>
      <c r="J15" s="201">
        <v>8.5</v>
      </c>
      <c r="K15" s="201">
        <v>2.95</v>
      </c>
      <c r="L15" s="201">
        <v>4.67</v>
      </c>
      <c r="M15" s="201">
        <v>0.1</v>
      </c>
      <c r="N15" s="201">
        <v>0.11</v>
      </c>
      <c r="O15" s="201">
        <v>0.12</v>
      </c>
      <c r="P15" s="201">
        <v>0.17</v>
      </c>
      <c r="Q15" s="201">
        <v>0.4</v>
      </c>
      <c r="R15" s="201">
        <v>1.32</v>
      </c>
      <c r="S15" s="201">
        <v>0</v>
      </c>
      <c r="T15" s="201">
        <v>0.66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47.15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21.89</v>
      </c>
      <c r="AN15" s="201">
        <v>29.18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8.75</v>
      </c>
      <c r="AV15" s="201">
        <v>0.16</v>
      </c>
      <c r="AW15" s="201">
        <v>0.2</v>
      </c>
      <c r="AX15" s="201">
        <v>0.13</v>
      </c>
      <c r="AY15" s="201">
        <v>1.41</v>
      </c>
    </row>
    <row r="16" spans="1:51">
      <c r="A16" t="s">
        <v>58</v>
      </c>
      <c r="B16" s="201">
        <v>0</v>
      </c>
      <c r="C16" s="201">
        <v>0</v>
      </c>
      <c r="D16" s="201">
        <v>5.4</v>
      </c>
      <c r="E16" s="201">
        <v>0</v>
      </c>
      <c r="F16" s="201">
        <v>0</v>
      </c>
      <c r="G16" s="201">
        <v>8.3699999999999992</v>
      </c>
      <c r="H16" s="201">
        <v>0</v>
      </c>
      <c r="I16" s="201">
        <v>0</v>
      </c>
      <c r="J16" s="201">
        <v>8.5</v>
      </c>
      <c r="K16" s="201">
        <v>2.95</v>
      </c>
      <c r="L16" s="201">
        <v>4.67</v>
      </c>
      <c r="M16" s="201">
        <v>0.1</v>
      </c>
      <c r="N16" s="201">
        <v>0.11</v>
      </c>
      <c r="O16" s="201">
        <v>0.12</v>
      </c>
      <c r="P16" s="201">
        <v>0.17</v>
      </c>
      <c r="Q16" s="201">
        <v>0.4</v>
      </c>
      <c r="R16" s="201">
        <v>1.32</v>
      </c>
      <c r="S16" s="201">
        <v>0</v>
      </c>
      <c r="T16" s="201">
        <v>0.66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47.15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21.89</v>
      </c>
      <c r="AN16" s="201">
        <v>29.18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8.75</v>
      </c>
      <c r="AV16" s="201">
        <v>0.16</v>
      </c>
      <c r="AW16" s="201">
        <v>0.2</v>
      </c>
      <c r="AX16" s="201">
        <v>0.13</v>
      </c>
      <c r="AY16" s="201">
        <v>1.41</v>
      </c>
    </row>
    <row r="17" spans="1:51">
      <c r="A17" t="s">
        <v>59</v>
      </c>
      <c r="B17" s="201">
        <v>0</v>
      </c>
      <c r="C17" s="201">
        <v>0</v>
      </c>
      <c r="D17" s="201">
        <v>5.4</v>
      </c>
      <c r="E17" s="201">
        <v>0</v>
      </c>
      <c r="F17" s="201">
        <v>0</v>
      </c>
      <c r="G17" s="201">
        <v>8.3699999999999992</v>
      </c>
      <c r="H17" s="201">
        <v>0</v>
      </c>
      <c r="I17" s="201">
        <v>0</v>
      </c>
      <c r="J17" s="201">
        <v>8.5</v>
      </c>
      <c r="K17" s="201">
        <v>2.95</v>
      </c>
      <c r="L17" s="201">
        <v>4.5599999999999996</v>
      </c>
      <c r="M17" s="201">
        <v>0.1</v>
      </c>
      <c r="N17" s="201">
        <v>0.11</v>
      </c>
      <c r="O17" s="201">
        <v>0.12</v>
      </c>
      <c r="P17" s="201">
        <v>0.17</v>
      </c>
      <c r="Q17" s="201">
        <v>0.4</v>
      </c>
      <c r="R17" s="201">
        <v>1.32</v>
      </c>
      <c r="S17" s="201">
        <v>0</v>
      </c>
      <c r="T17" s="201">
        <v>0.66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51.09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21.89</v>
      </c>
      <c r="AN17" s="201">
        <v>29.18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8.75</v>
      </c>
      <c r="AV17" s="201">
        <v>0.16</v>
      </c>
      <c r="AW17" s="201">
        <v>0.2</v>
      </c>
      <c r="AX17" s="201">
        <v>0.13</v>
      </c>
      <c r="AY17" s="201">
        <v>1.41</v>
      </c>
    </row>
    <row r="18" spans="1:51">
      <c r="A18" t="s">
        <v>60</v>
      </c>
      <c r="B18" s="201">
        <v>0</v>
      </c>
      <c r="C18" s="201">
        <v>0</v>
      </c>
      <c r="D18" s="201">
        <v>5.4</v>
      </c>
      <c r="E18" s="201">
        <v>0</v>
      </c>
      <c r="F18" s="201">
        <v>0</v>
      </c>
      <c r="G18" s="201">
        <v>8.3699999999999992</v>
      </c>
      <c r="H18" s="201">
        <v>0</v>
      </c>
      <c r="I18" s="201">
        <v>0</v>
      </c>
      <c r="J18" s="201">
        <v>8.5</v>
      </c>
      <c r="K18" s="201">
        <v>2.95</v>
      </c>
      <c r="L18" s="201">
        <v>4.5599999999999996</v>
      </c>
      <c r="M18" s="201">
        <v>0.1</v>
      </c>
      <c r="N18" s="201">
        <v>0.11</v>
      </c>
      <c r="O18" s="201">
        <v>0.12</v>
      </c>
      <c r="P18" s="201">
        <v>0.17</v>
      </c>
      <c r="Q18" s="201">
        <v>0.4</v>
      </c>
      <c r="R18" s="201">
        <v>1.32</v>
      </c>
      <c r="S18" s="201">
        <v>0</v>
      </c>
      <c r="T18" s="201">
        <v>0.66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51.09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21.89</v>
      </c>
      <c r="AN18" s="201">
        <v>29.18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8.75</v>
      </c>
      <c r="AV18" s="201">
        <v>0.16</v>
      </c>
      <c r="AW18" s="201">
        <v>0.2</v>
      </c>
      <c r="AX18" s="201">
        <v>0.13</v>
      </c>
      <c r="AY18" s="201">
        <v>1.41</v>
      </c>
    </row>
    <row r="19" spans="1:51">
      <c r="A19" t="s">
        <v>61</v>
      </c>
      <c r="B19" s="201">
        <v>0</v>
      </c>
      <c r="C19" s="201">
        <v>0</v>
      </c>
      <c r="D19" s="201">
        <v>5.4</v>
      </c>
      <c r="E19" s="201">
        <v>0</v>
      </c>
      <c r="F19" s="201">
        <v>0</v>
      </c>
      <c r="G19" s="201">
        <v>8.3699999999999992</v>
      </c>
      <c r="H19" s="201">
        <v>0</v>
      </c>
      <c r="I19" s="201">
        <v>0</v>
      </c>
      <c r="J19" s="201">
        <v>8.5</v>
      </c>
      <c r="K19" s="201">
        <v>2.95</v>
      </c>
      <c r="L19" s="201">
        <v>4.5599999999999996</v>
      </c>
      <c r="M19" s="201">
        <v>0.1</v>
      </c>
      <c r="N19" s="201">
        <v>0.11</v>
      </c>
      <c r="O19" s="201">
        <v>0.12</v>
      </c>
      <c r="P19" s="201">
        <v>0.17</v>
      </c>
      <c r="Q19" s="201">
        <v>0.4</v>
      </c>
      <c r="R19" s="201">
        <v>1.32</v>
      </c>
      <c r="S19" s="201">
        <v>0</v>
      </c>
      <c r="T19" s="201">
        <v>0.66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57.09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21.89</v>
      </c>
      <c r="AN19" s="201">
        <v>29.18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8.75</v>
      </c>
      <c r="AV19" s="201">
        <v>0.16</v>
      </c>
      <c r="AW19" s="201">
        <v>0.2</v>
      </c>
      <c r="AX19" s="201">
        <v>0.13</v>
      </c>
      <c r="AY19" s="201">
        <v>1.41</v>
      </c>
    </row>
    <row r="20" spans="1:51">
      <c r="A20" t="s">
        <v>62</v>
      </c>
      <c r="B20" s="201">
        <v>0</v>
      </c>
      <c r="C20" s="201">
        <v>0</v>
      </c>
      <c r="D20" s="201">
        <v>5.4</v>
      </c>
      <c r="E20" s="201">
        <v>0</v>
      </c>
      <c r="F20" s="201">
        <v>0</v>
      </c>
      <c r="G20" s="201">
        <v>8.3699999999999992</v>
      </c>
      <c r="H20" s="201">
        <v>0</v>
      </c>
      <c r="I20" s="201">
        <v>0</v>
      </c>
      <c r="J20" s="201">
        <v>8.5</v>
      </c>
      <c r="K20" s="201">
        <v>2.95</v>
      </c>
      <c r="L20" s="201">
        <v>4.5599999999999996</v>
      </c>
      <c r="M20" s="201">
        <v>0.1</v>
      </c>
      <c r="N20" s="201">
        <v>0.11</v>
      </c>
      <c r="O20" s="201">
        <v>0.12</v>
      </c>
      <c r="P20" s="201">
        <v>0.17</v>
      </c>
      <c r="Q20" s="201">
        <v>0.4</v>
      </c>
      <c r="R20" s="201">
        <v>1.32</v>
      </c>
      <c r="S20" s="201">
        <v>0</v>
      </c>
      <c r="T20" s="201">
        <v>0.66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57.09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21.89</v>
      </c>
      <c r="AN20" s="201">
        <v>29.18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8.75</v>
      </c>
      <c r="AV20" s="201">
        <v>0.16</v>
      </c>
      <c r="AW20" s="201">
        <v>0.2</v>
      </c>
      <c r="AX20" s="201">
        <v>0.13</v>
      </c>
      <c r="AY20" s="201">
        <v>1.41</v>
      </c>
    </row>
    <row r="21" spans="1:51">
      <c r="A21" t="s">
        <v>63</v>
      </c>
      <c r="B21" s="201">
        <v>0</v>
      </c>
      <c r="C21" s="201">
        <v>0</v>
      </c>
      <c r="D21" s="201">
        <v>5.4</v>
      </c>
      <c r="E21" s="201">
        <v>0</v>
      </c>
      <c r="F21" s="201">
        <v>0</v>
      </c>
      <c r="G21" s="201">
        <v>8.3699999999999992</v>
      </c>
      <c r="H21" s="201">
        <v>0</v>
      </c>
      <c r="I21" s="201">
        <v>0</v>
      </c>
      <c r="J21" s="201">
        <v>8.5</v>
      </c>
      <c r="K21" s="201">
        <v>2.95</v>
      </c>
      <c r="L21" s="201">
        <v>4.5599999999999996</v>
      </c>
      <c r="M21" s="201">
        <v>0.1</v>
      </c>
      <c r="N21" s="201">
        <v>0.11</v>
      </c>
      <c r="O21" s="201">
        <v>0.12</v>
      </c>
      <c r="P21" s="201">
        <v>0.17</v>
      </c>
      <c r="Q21" s="201">
        <v>0.17</v>
      </c>
      <c r="R21" s="201">
        <v>1.32</v>
      </c>
      <c r="S21" s="201">
        <v>0</v>
      </c>
      <c r="T21" s="201">
        <v>0.66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57.09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21.89</v>
      </c>
      <c r="AN21" s="201">
        <v>29.18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8.75</v>
      </c>
      <c r="AV21" s="201">
        <v>0.16</v>
      </c>
      <c r="AW21" s="201">
        <v>0.2</v>
      </c>
      <c r="AX21" s="201">
        <v>0.13</v>
      </c>
      <c r="AY21" s="201">
        <v>1.41</v>
      </c>
    </row>
    <row r="22" spans="1:51">
      <c r="A22" t="s">
        <v>64</v>
      </c>
      <c r="B22" s="201">
        <v>0</v>
      </c>
      <c r="C22" s="201">
        <v>0</v>
      </c>
      <c r="D22" s="201">
        <v>5.4</v>
      </c>
      <c r="E22" s="201">
        <v>0</v>
      </c>
      <c r="F22" s="201">
        <v>0</v>
      </c>
      <c r="G22" s="201">
        <v>8.3699999999999992</v>
      </c>
      <c r="H22" s="201">
        <v>0</v>
      </c>
      <c r="I22" s="201">
        <v>0</v>
      </c>
      <c r="J22" s="201">
        <v>8.5</v>
      </c>
      <c r="K22" s="201">
        <v>2.95</v>
      </c>
      <c r="L22" s="201">
        <v>4.5599999999999996</v>
      </c>
      <c r="M22" s="201">
        <v>0.1</v>
      </c>
      <c r="N22" s="201">
        <v>0.11</v>
      </c>
      <c r="O22" s="201">
        <v>0.12</v>
      </c>
      <c r="P22" s="201">
        <v>0.17</v>
      </c>
      <c r="Q22" s="201">
        <v>0.17</v>
      </c>
      <c r="R22" s="201">
        <v>1.32</v>
      </c>
      <c r="S22" s="201">
        <v>0</v>
      </c>
      <c r="T22" s="201">
        <v>0.66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57.09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21.89</v>
      </c>
      <c r="AN22" s="201">
        <v>29.18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8.75</v>
      </c>
      <c r="AV22" s="201">
        <v>0.16</v>
      </c>
      <c r="AW22" s="201">
        <v>0.2</v>
      </c>
      <c r="AX22" s="201">
        <v>0.13</v>
      </c>
      <c r="AY22" s="201">
        <v>1.41</v>
      </c>
    </row>
    <row r="23" spans="1:51">
      <c r="A23" t="s">
        <v>65</v>
      </c>
      <c r="B23" s="201">
        <v>0</v>
      </c>
      <c r="C23" s="201">
        <v>0</v>
      </c>
      <c r="D23" s="201">
        <v>5.4</v>
      </c>
      <c r="E23" s="201">
        <v>0</v>
      </c>
      <c r="F23" s="201">
        <v>0</v>
      </c>
      <c r="G23" s="201">
        <v>8.3699999999999992</v>
      </c>
      <c r="H23" s="201">
        <v>0</v>
      </c>
      <c r="I23" s="201">
        <v>0</v>
      </c>
      <c r="J23" s="201">
        <v>8.5</v>
      </c>
      <c r="K23" s="201">
        <v>2.95</v>
      </c>
      <c r="L23" s="201">
        <v>4.5599999999999996</v>
      </c>
      <c r="M23" s="201">
        <v>0.1</v>
      </c>
      <c r="N23" s="201">
        <v>0.11</v>
      </c>
      <c r="O23" s="201">
        <v>0.12</v>
      </c>
      <c r="P23" s="201">
        <v>0.17</v>
      </c>
      <c r="Q23" s="201">
        <v>0.17</v>
      </c>
      <c r="R23" s="201">
        <v>1.32</v>
      </c>
      <c r="S23" s="201">
        <v>0</v>
      </c>
      <c r="T23" s="201">
        <v>0.66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57.09</v>
      </c>
      <c r="AH23" s="201">
        <v>0</v>
      </c>
      <c r="AI23" s="201">
        <v>0</v>
      </c>
      <c r="AJ23" s="201">
        <v>0</v>
      </c>
      <c r="AK23" s="201">
        <v>3.72</v>
      </c>
      <c r="AL23" s="201">
        <v>0</v>
      </c>
      <c r="AM23" s="201">
        <v>21.89</v>
      </c>
      <c r="AN23" s="201">
        <v>29.18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8.75</v>
      </c>
      <c r="AV23" s="201">
        <v>0.16</v>
      </c>
      <c r="AW23" s="201">
        <v>0.2</v>
      </c>
      <c r="AX23" s="201">
        <v>0.13</v>
      </c>
      <c r="AY23" s="201">
        <v>1.41</v>
      </c>
    </row>
    <row r="24" spans="1:51">
      <c r="A24" t="s">
        <v>66</v>
      </c>
      <c r="B24" s="201">
        <v>0</v>
      </c>
      <c r="C24" s="201">
        <v>0</v>
      </c>
      <c r="D24" s="201">
        <v>5.4</v>
      </c>
      <c r="E24" s="201">
        <v>0</v>
      </c>
      <c r="F24" s="201">
        <v>0</v>
      </c>
      <c r="G24" s="201">
        <v>8.3699999999999992</v>
      </c>
      <c r="H24" s="201">
        <v>0</v>
      </c>
      <c r="I24" s="201">
        <v>0</v>
      </c>
      <c r="J24" s="201">
        <v>8.5</v>
      </c>
      <c r="K24" s="201">
        <v>2.95</v>
      </c>
      <c r="L24" s="201">
        <v>4.5599999999999996</v>
      </c>
      <c r="M24" s="201">
        <v>0.1</v>
      </c>
      <c r="N24" s="201">
        <v>0.11</v>
      </c>
      <c r="O24" s="201">
        <v>0.12</v>
      </c>
      <c r="P24" s="201">
        <v>0.17</v>
      </c>
      <c r="Q24" s="201">
        <v>0.17</v>
      </c>
      <c r="R24" s="201">
        <v>1.32</v>
      </c>
      <c r="S24" s="201">
        <v>0</v>
      </c>
      <c r="T24" s="201">
        <v>0.66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57.09</v>
      </c>
      <c r="AH24" s="201">
        <v>0</v>
      </c>
      <c r="AI24" s="201">
        <v>0</v>
      </c>
      <c r="AJ24" s="201">
        <v>0</v>
      </c>
      <c r="AK24" s="201">
        <v>3.72</v>
      </c>
      <c r="AL24" s="201">
        <v>0</v>
      </c>
      <c r="AM24" s="201">
        <v>21.89</v>
      </c>
      <c r="AN24" s="201">
        <v>29.18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8.75</v>
      </c>
      <c r="AV24" s="201">
        <v>0.16</v>
      </c>
      <c r="AW24" s="201">
        <v>0.2</v>
      </c>
      <c r="AX24" s="201">
        <v>0.13</v>
      </c>
      <c r="AY24" s="201">
        <v>1.41</v>
      </c>
    </row>
    <row r="25" spans="1:51">
      <c r="A25" t="s">
        <v>67</v>
      </c>
      <c r="B25" s="201">
        <v>0</v>
      </c>
      <c r="C25" s="201">
        <v>0</v>
      </c>
      <c r="D25" s="201">
        <v>5.4</v>
      </c>
      <c r="E25" s="201">
        <v>0</v>
      </c>
      <c r="F25" s="201">
        <v>0</v>
      </c>
      <c r="G25" s="201">
        <v>8.3699999999999992</v>
      </c>
      <c r="H25" s="201">
        <v>0</v>
      </c>
      <c r="I25" s="201">
        <v>0</v>
      </c>
      <c r="J25" s="201">
        <v>8.5</v>
      </c>
      <c r="K25" s="201">
        <v>2.95</v>
      </c>
      <c r="L25" s="201">
        <v>4.5599999999999996</v>
      </c>
      <c r="M25" s="201">
        <v>0.1</v>
      </c>
      <c r="N25" s="201">
        <v>0.11</v>
      </c>
      <c r="O25" s="201">
        <v>0.12</v>
      </c>
      <c r="P25" s="201">
        <v>0.17</v>
      </c>
      <c r="Q25" s="201">
        <v>0.17</v>
      </c>
      <c r="R25" s="201">
        <v>1.32</v>
      </c>
      <c r="S25" s="201">
        <v>0</v>
      </c>
      <c r="T25" s="201">
        <v>0.66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57.09</v>
      </c>
      <c r="AH25" s="201">
        <v>0</v>
      </c>
      <c r="AI25" s="201">
        <v>0</v>
      </c>
      <c r="AJ25" s="201">
        <v>0</v>
      </c>
      <c r="AK25" s="201">
        <v>3.72</v>
      </c>
      <c r="AL25" s="201">
        <v>0</v>
      </c>
      <c r="AM25" s="201">
        <v>21.89</v>
      </c>
      <c r="AN25" s="201">
        <v>29.18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8.75</v>
      </c>
      <c r="AV25" s="201">
        <v>0.16</v>
      </c>
      <c r="AW25" s="201">
        <v>0.2</v>
      </c>
      <c r="AX25" s="201">
        <v>0.13</v>
      </c>
      <c r="AY25" s="201">
        <v>1.41</v>
      </c>
    </row>
    <row r="26" spans="1:51">
      <c r="A26" t="s">
        <v>68</v>
      </c>
      <c r="B26" s="201">
        <v>0</v>
      </c>
      <c r="C26" s="201">
        <v>0</v>
      </c>
      <c r="D26" s="201">
        <v>5.4</v>
      </c>
      <c r="E26" s="201">
        <v>0</v>
      </c>
      <c r="F26" s="201">
        <v>0</v>
      </c>
      <c r="G26" s="201">
        <v>8.3699999999999992</v>
      </c>
      <c r="H26" s="201">
        <v>0</v>
      </c>
      <c r="I26" s="201">
        <v>0</v>
      </c>
      <c r="J26" s="201">
        <v>8.5</v>
      </c>
      <c r="K26" s="201">
        <v>2.95</v>
      </c>
      <c r="L26" s="201">
        <v>4.5599999999999996</v>
      </c>
      <c r="M26" s="201">
        <v>0.1</v>
      </c>
      <c r="N26" s="201">
        <v>0.11</v>
      </c>
      <c r="O26" s="201">
        <v>0.12</v>
      </c>
      <c r="P26" s="201">
        <v>0.17</v>
      </c>
      <c r="Q26" s="201">
        <v>0.17</v>
      </c>
      <c r="R26" s="201">
        <v>1.32</v>
      </c>
      <c r="S26" s="201">
        <v>0</v>
      </c>
      <c r="T26" s="201">
        <v>0.66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57.09</v>
      </c>
      <c r="AH26" s="201">
        <v>0</v>
      </c>
      <c r="AI26" s="201">
        <v>0</v>
      </c>
      <c r="AJ26" s="201">
        <v>0</v>
      </c>
      <c r="AK26" s="201">
        <v>3.72</v>
      </c>
      <c r="AL26" s="201">
        <v>0</v>
      </c>
      <c r="AM26" s="201">
        <v>21.89</v>
      </c>
      <c r="AN26" s="201">
        <v>29.18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8.75</v>
      </c>
      <c r="AV26" s="201">
        <v>0.16</v>
      </c>
      <c r="AW26" s="201">
        <v>0.2</v>
      </c>
      <c r="AX26" s="201">
        <v>0.13</v>
      </c>
      <c r="AY26" s="201">
        <v>1.41</v>
      </c>
    </row>
    <row r="27" spans="1:51">
      <c r="A27" t="s">
        <v>69</v>
      </c>
      <c r="B27" s="201">
        <v>0</v>
      </c>
      <c r="C27" s="201">
        <v>0</v>
      </c>
      <c r="D27" s="201">
        <v>5.31</v>
      </c>
      <c r="E27" s="201">
        <v>0</v>
      </c>
      <c r="F27" s="201">
        <v>0</v>
      </c>
      <c r="G27" s="201">
        <v>8.3000000000000007</v>
      </c>
      <c r="H27" s="201">
        <v>0</v>
      </c>
      <c r="I27" s="201">
        <v>0</v>
      </c>
      <c r="J27" s="201">
        <v>8.5</v>
      </c>
      <c r="K27" s="201">
        <v>2.95</v>
      </c>
      <c r="L27" s="201">
        <v>5.98</v>
      </c>
      <c r="M27" s="201">
        <v>0.1</v>
      </c>
      <c r="N27" s="201">
        <v>0.11</v>
      </c>
      <c r="O27" s="201">
        <v>0.12</v>
      </c>
      <c r="P27" s="201">
        <v>0.17</v>
      </c>
      <c r="Q27" s="201">
        <v>0.4</v>
      </c>
      <c r="R27" s="201">
        <v>1.32</v>
      </c>
      <c r="S27" s="201">
        <v>0</v>
      </c>
      <c r="T27" s="201">
        <v>0.66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57.09</v>
      </c>
      <c r="AH27" s="201">
        <v>0</v>
      </c>
      <c r="AI27" s="201">
        <v>0</v>
      </c>
      <c r="AJ27" s="201">
        <v>0</v>
      </c>
      <c r="AK27" s="201">
        <v>3.72</v>
      </c>
      <c r="AL27" s="201">
        <v>0</v>
      </c>
      <c r="AM27" s="201">
        <v>21.89</v>
      </c>
      <c r="AN27" s="201">
        <v>29.18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8.75</v>
      </c>
      <c r="AV27" s="201">
        <v>0.16</v>
      </c>
      <c r="AW27" s="201">
        <v>0.2</v>
      </c>
      <c r="AX27" s="201">
        <v>0.13</v>
      </c>
      <c r="AY27" s="201">
        <v>1.41</v>
      </c>
    </row>
    <row r="28" spans="1:51">
      <c r="A28" t="s">
        <v>70</v>
      </c>
      <c r="B28" s="201">
        <v>0</v>
      </c>
      <c r="C28" s="201">
        <v>0</v>
      </c>
      <c r="D28" s="201">
        <v>5.31</v>
      </c>
      <c r="E28" s="201">
        <v>0</v>
      </c>
      <c r="F28" s="201">
        <v>0</v>
      </c>
      <c r="G28" s="201">
        <v>8.3000000000000007</v>
      </c>
      <c r="H28" s="201">
        <v>0</v>
      </c>
      <c r="I28" s="201">
        <v>0</v>
      </c>
      <c r="J28" s="201">
        <v>8.5</v>
      </c>
      <c r="K28" s="201">
        <v>2.95</v>
      </c>
      <c r="L28" s="201">
        <v>4.67</v>
      </c>
      <c r="M28" s="201">
        <v>0.1</v>
      </c>
      <c r="N28" s="201">
        <v>0.11</v>
      </c>
      <c r="O28" s="201">
        <v>0.12</v>
      </c>
      <c r="P28" s="201">
        <v>0.17</v>
      </c>
      <c r="Q28" s="201">
        <v>0.4</v>
      </c>
      <c r="R28" s="201">
        <v>1.32</v>
      </c>
      <c r="S28" s="201">
        <v>0</v>
      </c>
      <c r="T28" s="201">
        <v>0.66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57.09</v>
      </c>
      <c r="AH28" s="201">
        <v>0</v>
      </c>
      <c r="AI28" s="201">
        <v>0</v>
      </c>
      <c r="AJ28" s="201">
        <v>0</v>
      </c>
      <c r="AK28" s="201">
        <v>3.72</v>
      </c>
      <c r="AL28" s="201">
        <v>0</v>
      </c>
      <c r="AM28" s="201">
        <v>21.89</v>
      </c>
      <c r="AN28" s="201">
        <v>29.18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8.75</v>
      </c>
      <c r="AV28" s="201">
        <v>0.16</v>
      </c>
      <c r="AW28" s="201">
        <v>0.2</v>
      </c>
      <c r="AX28" s="201">
        <v>0.13</v>
      </c>
      <c r="AY28" s="201">
        <v>1.41</v>
      </c>
    </row>
    <row r="29" spans="1:51">
      <c r="A29" t="s">
        <v>71</v>
      </c>
      <c r="B29" s="201">
        <v>0</v>
      </c>
      <c r="C29" s="201">
        <v>0</v>
      </c>
      <c r="D29" s="201">
        <v>5.31</v>
      </c>
      <c r="E29" s="201">
        <v>0</v>
      </c>
      <c r="F29" s="201">
        <v>0</v>
      </c>
      <c r="G29" s="201">
        <v>8.3000000000000007</v>
      </c>
      <c r="H29" s="201">
        <v>0</v>
      </c>
      <c r="I29" s="201">
        <v>0</v>
      </c>
      <c r="J29" s="201">
        <v>8.5</v>
      </c>
      <c r="K29" s="201">
        <v>1.0900000000000001</v>
      </c>
      <c r="L29" s="201">
        <v>1.23</v>
      </c>
      <c r="M29" s="201">
        <v>0.1</v>
      </c>
      <c r="N29" s="201">
        <v>0.11</v>
      </c>
      <c r="O29" s="201">
        <v>0.12</v>
      </c>
      <c r="P29" s="201">
        <v>0.17</v>
      </c>
      <c r="Q29" s="201">
        <v>0.4</v>
      </c>
      <c r="R29" s="201">
        <v>1.32</v>
      </c>
      <c r="S29" s="201">
        <v>0</v>
      </c>
      <c r="T29" s="201">
        <v>0.66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57.09</v>
      </c>
      <c r="AH29" s="201">
        <v>0</v>
      </c>
      <c r="AI29" s="201">
        <v>0</v>
      </c>
      <c r="AJ29" s="201">
        <v>0</v>
      </c>
      <c r="AK29" s="201">
        <v>3.72</v>
      </c>
      <c r="AL29" s="201">
        <v>0</v>
      </c>
      <c r="AM29" s="201">
        <v>21.89</v>
      </c>
      <c r="AN29" s="201">
        <v>29.18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8.75</v>
      </c>
      <c r="AV29" s="201">
        <v>0.16</v>
      </c>
      <c r="AW29" s="201">
        <v>0.2</v>
      </c>
      <c r="AX29" s="201">
        <v>0.13</v>
      </c>
      <c r="AY29" s="201">
        <v>1.41</v>
      </c>
    </row>
    <row r="30" spans="1:51">
      <c r="A30" t="s">
        <v>72</v>
      </c>
      <c r="B30" s="201">
        <v>0</v>
      </c>
      <c r="C30" s="201">
        <v>0</v>
      </c>
      <c r="D30" s="201">
        <v>5.31</v>
      </c>
      <c r="E30" s="201">
        <v>0</v>
      </c>
      <c r="F30" s="201">
        <v>0</v>
      </c>
      <c r="G30" s="201">
        <v>8.3000000000000007</v>
      </c>
      <c r="H30" s="201">
        <v>0</v>
      </c>
      <c r="I30" s="201">
        <v>0</v>
      </c>
      <c r="J30" s="201">
        <v>8.5</v>
      </c>
      <c r="K30" s="201">
        <v>2.95</v>
      </c>
      <c r="L30" s="201">
        <v>4.67</v>
      </c>
      <c r="M30" s="201">
        <v>0.1</v>
      </c>
      <c r="N30" s="201">
        <v>0.11</v>
      </c>
      <c r="O30" s="201">
        <v>0.12</v>
      </c>
      <c r="P30" s="201">
        <v>0.17</v>
      </c>
      <c r="Q30" s="201">
        <v>0.4</v>
      </c>
      <c r="R30" s="201">
        <v>1.32</v>
      </c>
      <c r="S30" s="201">
        <v>0</v>
      </c>
      <c r="T30" s="201">
        <v>0.66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57.09</v>
      </c>
      <c r="AH30" s="201">
        <v>0</v>
      </c>
      <c r="AI30" s="201">
        <v>0</v>
      </c>
      <c r="AJ30" s="201">
        <v>0</v>
      </c>
      <c r="AK30" s="201">
        <v>3.72</v>
      </c>
      <c r="AL30" s="201">
        <v>0</v>
      </c>
      <c r="AM30" s="201">
        <v>21.89</v>
      </c>
      <c r="AN30" s="201">
        <v>29.18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8.75</v>
      </c>
      <c r="AV30" s="201">
        <v>0.16</v>
      </c>
      <c r="AW30" s="201">
        <v>0.2</v>
      </c>
      <c r="AX30" s="201">
        <v>0.13</v>
      </c>
      <c r="AY30" s="201">
        <v>1.41</v>
      </c>
    </row>
    <row r="31" spans="1:51">
      <c r="A31" t="s">
        <v>73</v>
      </c>
      <c r="B31" s="201">
        <v>0</v>
      </c>
      <c r="C31" s="201">
        <v>0</v>
      </c>
      <c r="D31" s="201">
        <v>5.31</v>
      </c>
      <c r="E31" s="201">
        <v>0</v>
      </c>
      <c r="F31" s="201">
        <v>0</v>
      </c>
      <c r="G31" s="201">
        <v>8.3000000000000007</v>
      </c>
      <c r="H31" s="201">
        <v>0</v>
      </c>
      <c r="I31" s="201">
        <v>0</v>
      </c>
      <c r="J31" s="201">
        <v>8.5</v>
      </c>
      <c r="K31" s="201">
        <v>2.95</v>
      </c>
      <c r="L31" s="201">
        <v>4.67</v>
      </c>
      <c r="M31" s="201">
        <v>0.1</v>
      </c>
      <c r="N31" s="201">
        <v>0.11</v>
      </c>
      <c r="O31" s="201">
        <v>0.12</v>
      </c>
      <c r="P31" s="201">
        <v>0.17</v>
      </c>
      <c r="Q31" s="201">
        <v>0.4</v>
      </c>
      <c r="R31" s="201">
        <v>1.32</v>
      </c>
      <c r="S31" s="201">
        <v>0</v>
      </c>
      <c r="T31" s="201">
        <v>0.66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57.09</v>
      </c>
      <c r="AH31" s="201">
        <v>0</v>
      </c>
      <c r="AI31" s="201">
        <v>0</v>
      </c>
      <c r="AJ31" s="201">
        <v>0</v>
      </c>
      <c r="AK31" s="201">
        <v>3.72</v>
      </c>
      <c r="AL31" s="201">
        <v>0</v>
      </c>
      <c r="AM31" s="201">
        <v>21.89</v>
      </c>
      <c r="AN31" s="201">
        <v>29.18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8.75</v>
      </c>
      <c r="AV31" s="201">
        <v>0.16</v>
      </c>
      <c r="AW31" s="201">
        <v>0.2</v>
      </c>
      <c r="AX31" s="201">
        <v>0.13</v>
      </c>
      <c r="AY31" s="201">
        <v>1.41</v>
      </c>
    </row>
    <row r="32" spans="1:51">
      <c r="A32" t="s">
        <v>74</v>
      </c>
      <c r="B32" s="201">
        <v>0</v>
      </c>
      <c r="C32" s="201">
        <v>0</v>
      </c>
      <c r="D32" s="201">
        <v>5.31</v>
      </c>
      <c r="E32" s="201">
        <v>0</v>
      </c>
      <c r="F32" s="201">
        <v>0</v>
      </c>
      <c r="G32" s="201">
        <v>8.3000000000000007</v>
      </c>
      <c r="H32" s="201">
        <v>0</v>
      </c>
      <c r="I32" s="201">
        <v>0</v>
      </c>
      <c r="J32" s="201">
        <v>8.5</v>
      </c>
      <c r="K32" s="201">
        <v>2.95</v>
      </c>
      <c r="L32" s="201">
        <v>4.67</v>
      </c>
      <c r="M32" s="201">
        <v>0.1</v>
      </c>
      <c r="N32" s="201">
        <v>0.11</v>
      </c>
      <c r="O32" s="201">
        <v>0.12</v>
      </c>
      <c r="P32" s="201">
        <v>0.17</v>
      </c>
      <c r="Q32" s="201">
        <v>0.4</v>
      </c>
      <c r="R32" s="201">
        <v>1.32</v>
      </c>
      <c r="S32" s="201">
        <v>0</v>
      </c>
      <c r="T32" s="201">
        <v>0.66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57.09</v>
      </c>
      <c r="AH32" s="201">
        <v>0</v>
      </c>
      <c r="AI32" s="201">
        <v>0</v>
      </c>
      <c r="AJ32" s="201">
        <v>0</v>
      </c>
      <c r="AK32" s="201">
        <v>3.72</v>
      </c>
      <c r="AL32" s="201">
        <v>0</v>
      </c>
      <c r="AM32" s="201">
        <v>21.89</v>
      </c>
      <c r="AN32" s="201">
        <v>29.18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8.75</v>
      </c>
      <c r="AV32" s="201">
        <v>0.16</v>
      </c>
      <c r="AW32" s="201">
        <v>0.2</v>
      </c>
      <c r="AX32" s="201">
        <v>0.13</v>
      </c>
      <c r="AY32" s="201">
        <v>1.41</v>
      </c>
    </row>
    <row r="33" spans="1:51">
      <c r="A33" t="s">
        <v>75</v>
      </c>
      <c r="B33" s="201">
        <v>0</v>
      </c>
      <c r="C33" s="201">
        <v>0</v>
      </c>
      <c r="D33" s="201">
        <v>5.31</v>
      </c>
      <c r="E33" s="201">
        <v>0</v>
      </c>
      <c r="F33" s="201">
        <v>0</v>
      </c>
      <c r="G33" s="201">
        <v>8.3000000000000007</v>
      </c>
      <c r="H33" s="201">
        <v>0</v>
      </c>
      <c r="I33" s="201">
        <v>0</v>
      </c>
      <c r="J33" s="201">
        <v>8.5</v>
      </c>
      <c r="K33" s="201">
        <v>2.95</v>
      </c>
      <c r="L33" s="201">
        <v>4.67</v>
      </c>
      <c r="M33" s="201">
        <v>0.1</v>
      </c>
      <c r="N33" s="201">
        <v>0.11</v>
      </c>
      <c r="O33" s="201">
        <v>0.12</v>
      </c>
      <c r="P33" s="201">
        <v>0.17</v>
      </c>
      <c r="Q33" s="201">
        <v>0.17</v>
      </c>
      <c r="R33" s="201">
        <v>1.32</v>
      </c>
      <c r="S33" s="201">
        <v>0</v>
      </c>
      <c r="T33" s="201">
        <v>0.66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57.09</v>
      </c>
      <c r="AH33" s="201">
        <v>0</v>
      </c>
      <c r="AI33" s="201">
        <v>6.01</v>
      </c>
      <c r="AJ33" s="201">
        <v>0</v>
      </c>
      <c r="AK33" s="201">
        <v>3.72</v>
      </c>
      <c r="AL33" s="201">
        <v>0</v>
      </c>
      <c r="AM33" s="201">
        <v>21.89</v>
      </c>
      <c r="AN33" s="201">
        <v>29.18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8.75</v>
      </c>
      <c r="AV33" s="201">
        <v>0.16</v>
      </c>
      <c r="AW33" s="201">
        <v>0.2</v>
      </c>
      <c r="AX33" s="201">
        <v>0.13</v>
      </c>
      <c r="AY33" s="201">
        <v>1.41</v>
      </c>
    </row>
    <row r="34" spans="1:51">
      <c r="A34" t="s">
        <v>76</v>
      </c>
      <c r="B34" s="201">
        <v>0</v>
      </c>
      <c r="C34" s="201">
        <v>0</v>
      </c>
      <c r="D34" s="201">
        <v>5.31</v>
      </c>
      <c r="E34" s="201">
        <v>0</v>
      </c>
      <c r="F34" s="201">
        <v>0</v>
      </c>
      <c r="G34" s="201">
        <v>8.3000000000000007</v>
      </c>
      <c r="H34" s="201">
        <v>0</v>
      </c>
      <c r="I34" s="201">
        <v>0</v>
      </c>
      <c r="J34" s="201">
        <v>8.5</v>
      </c>
      <c r="K34" s="201">
        <v>2.95</v>
      </c>
      <c r="L34" s="201">
        <v>4.5599999999999996</v>
      </c>
      <c r="M34" s="201">
        <v>0.1</v>
      </c>
      <c r="N34" s="201">
        <v>0.11</v>
      </c>
      <c r="O34" s="201">
        <v>0.12</v>
      </c>
      <c r="P34" s="201">
        <v>0.17</v>
      </c>
      <c r="Q34" s="201">
        <v>0.17</v>
      </c>
      <c r="R34" s="201">
        <v>1.32</v>
      </c>
      <c r="S34" s="201">
        <v>0</v>
      </c>
      <c r="T34" s="201">
        <v>0.66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57.09</v>
      </c>
      <c r="AH34" s="201">
        <v>0</v>
      </c>
      <c r="AI34" s="201">
        <v>12.01</v>
      </c>
      <c r="AJ34" s="201">
        <v>0</v>
      </c>
      <c r="AK34" s="201">
        <v>3.72</v>
      </c>
      <c r="AL34" s="201">
        <v>0</v>
      </c>
      <c r="AM34" s="201">
        <v>21.89</v>
      </c>
      <c r="AN34" s="201">
        <v>29.18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8.75</v>
      </c>
      <c r="AV34" s="201">
        <v>0.16</v>
      </c>
      <c r="AW34" s="201">
        <v>0.2</v>
      </c>
      <c r="AX34" s="201">
        <v>0.13</v>
      </c>
      <c r="AY34" s="201">
        <v>1.41</v>
      </c>
    </row>
    <row r="35" spans="1:51">
      <c r="A35" t="s">
        <v>77</v>
      </c>
      <c r="B35" s="201">
        <v>0</v>
      </c>
      <c r="C35" s="201">
        <v>0</v>
      </c>
      <c r="D35" s="201">
        <v>5.24</v>
      </c>
      <c r="E35" s="201">
        <v>0</v>
      </c>
      <c r="F35" s="201">
        <v>0</v>
      </c>
      <c r="G35" s="201">
        <v>8.3000000000000007</v>
      </c>
      <c r="H35" s="201">
        <v>0</v>
      </c>
      <c r="I35" s="201">
        <v>0</v>
      </c>
      <c r="J35" s="201">
        <v>8.5</v>
      </c>
      <c r="K35" s="201">
        <v>2.95</v>
      </c>
      <c r="L35" s="201">
        <v>4.5599999999999996</v>
      </c>
      <c r="M35" s="201">
        <v>0.1</v>
      </c>
      <c r="N35" s="201">
        <v>0.11</v>
      </c>
      <c r="O35" s="201">
        <v>0.12</v>
      </c>
      <c r="P35" s="201">
        <v>0.17</v>
      </c>
      <c r="Q35" s="201">
        <v>0.17</v>
      </c>
      <c r="R35" s="201">
        <v>1.32</v>
      </c>
      <c r="S35" s="201">
        <v>0</v>
      </c>
      <c r="T35" s="201">
        <v>0.66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57.09</v>
      </c>
      <c r="AH35" s="201">
        <v>0</v>
      </c>
      <c r="AI35" s="201">
        <v>24.02</v>
      </c>
      <c r="AJ35" s="201">
        <v>0</v>
      </c>
      <c r="AK35" s="201">
        <v>3.72</v>
      </c>
      <c r="AL35" s="201">
        <v>0</v>
      </c>
      <c r="AM35" s="201">
        <v>21.89</v>
      </c>
      <c r="AN35" s="201">
        <v>29.18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8.75</v>
      </c>
      <c r="AV35" s="201">
        <v>0.16</v>
      </c>
      <c r="AW35" s="201">
        <v>0.2</v>
      </c>
      <c r="AX35" s="201">
        <v>0.13</v>
      </c>
      <c r="AY35" s="201">
        <v>1.41</v>
      </c>
    </row>
    <row r="36" spans="1:51">
      <c r="A36" t="s">
        <v>78</v>
      </c>
      <c r="B36" s="201">
        <v>0</v>
      </c>
      <c r="C36" s="201">
        <v>0</v>
      </c>
      <c r="D36" s="201">
        <v>5.24</v>
      </c>
      <c r="E36" s="201">
        <v>0</v>
      </c>
      <c r="F36" s="201">
        <v>0</v>
      </c>
      <c r="G36" s="201">
        <v>8.3000000000000007</v>
      </c>
      <c r="H36" s="201">
        <v>0</v>
      </c>
      <c r="I36" s="201">
        <v>0</v>
      </c>
      <c r="J36" s="201">
        <v>8.5</v>
      </c>
      <c r="K36" s="201">
        <v>2.95</v>
      </c>
      <c r="L36" s="201">
        <v>4.5599999999999996</v>
      </c>
      <c r="M36" s="201">
        <v>0.1</v>
      </c>
      <c r="N36" s="201">
        <v>0.11</v>
      </c>
      <c r="O36" s="201">
        <v>0.12</v>
      </c>
      <c r="P36" s="201">
        <v>0.17</v>
      </c>
      <c r="Q36" s="201">
        <v>0.17</v>
      </c>
      <c r="R36" s="201">
        <v>1.32</v>
      </c>
      <c r="S36" s="201">
        <v>0</v>
      </c>
      <c r="T36" s="201">
        <v>0.66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57.09</v>
      </c>
      <c r="AH36" s="201">
        <v>0</v>
      </c>
      <c r="AI36" s="201">
        <v>0</v>
      </c>
      <c r="AJ36" s="201">
        <v>0</v>
      </c>
      <c r="AK36" s="201">
        <v>3.72</v>
      </c>
      <c r="AL36" s="201">
        <v>0</v>
      </c>
      <c r="AM36" s="201">
        <v>21.89</v>
      </c>
      <c r="AN36" s="201">
        <v>29.18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8.75</v>
      </c>
      <c r="AV36" s="201">
        <v>0.16</v>
      </c>
      <c r="AW36" s="201">
        <v>0.2</v>
      </c>
      <c r="AX36" s="201">
        <v>0.13</v>
      </c>
      <c r="AY36" s="201">
        <v>1.41</v>
      </c>
    </row>
    <row r="37" spans="1:51">
      <c r="A37" t="s">
        <v>79</v>
      </c>
      <c r="B37" s="201">
        <v>0</v>
      </c>
      <c r="C37" s="201">
        <v>0</v>
      </c>
      <c r="D37" s="201">
        <v>5.24</v>
      </c>
      <c r="E37" s="201">
        <v>0</v>
      </c>
      <c r="F37" s="201">
        <v>0</v>
      </c>
      <c r="G37" s="201">
        <v>8.3000000000000007</v>
      </c>
      <c r="H37" s="201">
        <v>0</v>
      </c>
      <c r="I37" s="201">
        <v>0</v>
      </c>
      <c r="J37" s="201">
        <v>8.5</v>
      </c>
      <c r="K37" s="201">
        <v>2.95</v>
      </c>
      <c r="L37" s="201">
        <v>4.5599999999999996</v>
      </c>
      <c r="M37" s="201">
        <v>0.1</v>
      </c>
      <c r="N37" s="201">
        <v>0.11</v>
      </c>
      <c r="O37" s="201">
        <v>0.12</v>
      </c>
      <c r="P37" s="201">
        <v>0.17</v>
      </c>
      <c r="Q37" s="201">
        <v>0.17</v>
      </c>
      <c r="R37" s="201">
        <v>1.32</v>
      </c>
      <c r="S37" s="201">
        <v>0</v>
      </c>
      <c r="T37" s="201">
        <v>0.66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57.09</v>
      </c>
      <c r="AH37" s="201">
        <v>0</v>
      </c>
      <c r="AI37" s="201">
        <v>0</v>
      </c>
      <c r="AJ37" s="201">
        <v>0</v>
      </c>
      <c r="AK37" s="201">
        <v>3.72</v>
      </c>
      <c r="AL37" s="201">
        <v>0</v>
      </c>
      <c r="AM37" s="201">
        <v>21.89</v>
      </c>
      <c r="AN37" s="201">
        <v>29.18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8.75</v>
      </c>
      <c r="AV37" s="201">
        <v>0.16</v>
      </c>
      <c r="AW37" s="201">
        <v>0.2</v>
      </c>
      <c r="AX37" s="201">
        <v>0.13</v>
      </c>
      <c r="AY37" s="201">
        <v>1.41</v>
      </c>
    </row>
    <row r="38" spans="1:51">
      <c r="A38" t="s">
        <v>80</v>
      </c>
      <c r="B38" s="201">
        <v>0</v>
      </c>
      <c r="C38" s="201">
        <v>0</v>
      </c>
      <c r="D38" s="201">
        <v>5.24</v>
      </c>
      <c r="E38" s="201">
        <v>0</v>
      </c>
      <c r="F38" s="201">
        <v>0</v>
      </c>
      <c r="G38" s="201">
        <v>8.3000000000000007</v>
      </c>
      <c r="H38" s="201">
        <v>0</v>
      </c>
      <c r="I38" s="201">
        <v>0</v>
      </c>
      <c r="J38" s="201">
        <v>8.5</v>
      </c>
      <c r="K38" s="201">
        <v>2.95</v>
      </c>
      <c r="L38" s="201">
        <v>4.5599999999999996</v>
      </c>
      <c r="M38" s="201">
        <v>0.1</v>
      </c>
      <c r="N38" s="201">
        <v>0.11</v>
      </c>
      <c r="O38" s="201">
        <v>0.12</v>
      </c>
      <c r="P38" s="201">
        <v>0.18</v>
      </c>
      <c r="Q38" s="201">
        <v>0.17</v>
      </c>
      <c r="R38" s="201">
        <v>1.32</v>
      </c>
      <c r="S38" s="201">
        <v>0</v>
      </c>
      <c r="T38" s="201">
        <v>0.66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43.29</v>
      </c>
      <c r="AH38" s="201">
        <v>0</v>
      </c>
      <c r="AI38" s="201">
        <v>0</v>
      </c>
      <c r="AJ38" s="201">
        <v>0</v>
      </c>
      <c r="AK38" s="201">
        <v>3.72</v>
      </c>
      <c r="AL38" s="201">
        <v>0</v>
      </c>
      <c r="AM38" s="201">
        <v>21.89</v>
      </c>
      <c r="AN38" s="201">
        <v>29.18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8.75</v>
      </c>
      <c r="AV38" s="201">
        <v>0.16</v>
      </c>
      <c r="AW38" s="201">
        <v>0.2</v>
      </c>
      <c r="AX38" s="201">
        <v>0.13</v>
      </c>
      <c r="AY38" s="201">
        <v>1.41</v>
      </c>
    </row>
    <row r="39" spans="1:51">
      <c r="A39" t="s">
        <v>81</v>
      </c>
      <c r="B39" s="201">
        <v>0</v>
      </c>
      <c r="C39" s="201">
        <v>0</v>
      </c>
      <c r="D39" s="201">
        <v>5.24</v>
      </c>
      <c r="E39" s="201">
        <v>0</v>
      </c>
      <c r="F39" s="201">
        <v>0</v>
      </c>
      <c r="G39" s="201">
        <v>8.3000000000000007</v>
      </c>
      <c r="H39" s="201">
        <v>0</v>
      </c>
      <c r="I39" s="201">
        <v>0</v>
      </c>
      <c r="J39" s="201">
        <v>8.5</v>
      </c>
      <c r="K39" s="201">
        <v>2.95</v>
      </c>
      <c r="L39" s="201">
        <v>4.5599999999999996</v>
      </c>
      <c r="M39" s="201">
        <v>0.1</v>
      </c>
      <c r="N39" s="201">
        <v>0.11</v>
      </c>
      <c r="O39" s="201">
        <v>0.12</v>
      </c>
      <c r="P39" s="201">
        <v>0.18</v>
      </c>
      <c r="Q39" s="201">
        <v>0.17</v>
      </c>
      <c r="R39" s="201">
        <v>1.32</v>
      </c>
      <c r="S39" s="201">
        <v>0</v>
      </c>
      <c r="T39" s="201">
        <v>0.66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43.29</v>
      </c>
      <c r="AH39" s="201">
        <v>0</v>
      </c>
      <c r="AI39" s="201">
        <v>0</v>
      </c>
      <c r="AJ39" s="201">
        <v>0</v>
      </c>
      <c r="AK39" s="201">
        <v>3.72</v>
      </c>
      <c r="AL39" s="201">
        <v>0</v>
      </c>
      <c r="AM39" s="201">
        <v>21.16</v>
      </c>
      <c r="AN39" s="201">
        <v>29.18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8.75</v>
      </c>
      <c r="AV39" s="201">
        <v>0.16</v>
      </c>
      <c r="AW39" s="201">
        <v>0.2</v>
      </c>
      <c r="AX39" s="201">
        <v>0.13</v>
      </c>
      <c r="AY39" s="201">
        <v>1.41</v>
      </c>
    </row>
    <row r="40" spans="1:51">
      <c r="A40" t="s">
        <v>82</v>
      </c>
      <c r="B40" s="201">
        <v>0</v>
      </c>
      <c r="C40" s="201">
        <v>0</v>
      </c>
      <c r="D40" s="201">
        <v>5.24</v>
      </c>
      <c r="E40" s="201">
        <v>0</v>
      </c>
      <c r="F40" s="201">
        <v>0</v>
      </c>
      <c r="G40" s="201">
        <v>8.3000000000000007</v>
      </c>
      <c r="H40" s="201">
        <v>0</v>
      </c>
      <c r="I40" s="201">
        <v>0</v>
      </c>
      <c r="J40" s="201">
        <v>8.5</v>
      </c>
      <c r="K40" s="201">
        <v>2.95</v>
      </c>
      <c r="L40" s="201">
        <v>4.5599999999999996</v>
      </c>
      <c r="M40" s="201">
        <v>0.1</v>
      </c>
      <c r="N40" s="201">
        <v>0.11</v>
      </c>
      <c r="O40" s="201">
        <v>0.12</v>
      </c>
      <c r="P40" s="201">
        <v>0.18</v>
      </c>
      <c r="Q40" s="201">
        <v>0.17</v>
      </c>
      <c r="R40" s="201">
        <v>1.32</v>
      </c>
      <c r="S40" s="201">
        <v>0</v>
      </c>
      <c r="T40" s="201">
        <v>0.66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43.29</v>
      </c>
      <c r="AH40" s="201">
        <v>0</v>
      </c>
      <c r="AI40" s="201">
        <v>0</v>
      </c>
      <c r="AJ40" s="201">
        <v>0</v>
      </c>
      <c r="AK40" s="201">
        <v>3.72</v>
      </c>
      <c r="AL40" s="201">
        <v>0</v>
      </c>
      <c r="AM40" s="201">
        <v>21.16</v>
      </c>
      <c r="AN40" s="201">
        <v>29.18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8.75</v>
      </c>
      <c r="AV40" s="201">
        <v>0.16</v>
      </c>
      <c r="AW40" s="201">
        <v>0.2</v>
      </c>
      <c r="AX40" s="201">
        <v>0.13</v>
      </c>
      <c r="AY40" s="201">
        <v>1.41</v>
      </c>
    </row>
    <row r="41" spans="1:51">
      <c r="A41" t="s">
        <v>83</v>
      </c>
      <c r="B41" s="201">
        <v>0</v>
      </c>
      <c r="C41" s="201">
        <v>0</v>
      </c>
      <c r="D41" s="201">
        <v>5.24</v>
      </c>
      <c r="E41" s="201">
        <v>0</v>
      </c>
      <c r="F41" s="201">
        <v>0</v>
      </c>
      <c r="G41" s="201">
        <v>8.3000000000000007</v>
      </c>
      <c r="H41" s="201">
        <v>0</v>
      </c>
      <c r="I41" s="201">
        <v>0</v>
      </c>
      <c r="J41" s="201">
        <v>8.5</v>
      </c>
      <c r="K41" s="201">
        <v>2.95</v>
      </c>
      <c r="L41" s="201">
        <v>4.5599999999999996</v>
      </c>
      <c r="M41" s="201">
        <v>0.1</v>
      </c>
      <c r="N41" s="201">
        <v>0.11</v>
      </c>
      <c r="O41" s="201">
        <v>0.12</v>
      </c>
      <c r="P41" s="201">
        <v>0.17</v>
      </c>
      <c r="Q41" s="201">
        <v>0.17</v>
      </c>
      <c r="R41" s="201">
        <v>1.32</v>
      </c>
      <c r="S41" s="201">
        <v>0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43.29</v>
      </c>
      <c r="AH41" s="201">
        <v>0</v>
      </c>
      <c r="AI41" s="201">
        <v>0</v>
      </c>
      <c r="AJ41" s="201">
        <v>0</v>
      </c>
      <c r="AK41" s="201">
        <v>3.72</v>
      </c>
      <c r="AL41" s="201">
        <v>0</v>
      </c>
      <c r="AM41" s="201">
        <v>21.16</v>
      </c>
      <c r="AN41" s="201">
        <v>29.18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8.75</v>
      </c>
      <c r="AV41" s="201">
        <v>0.16</v>
      </c>
      <c r="AW41" s="201">
        <v>0.2</v>
      </c>
      <c r="AX41" s="201">
        <v>0.13</v>
      </c>
      <c r="AY41" s="201">
        <v>1.41</v>
      </c>
    </row>
    <row r="42" spans="1:51">
      <c r="A42" t="s">
        <v>84</v>
      </c>
      <c r="B42" s="201">
        <v>0</v>
      </c>
      <c r="C42" s="201">
        <v>0</v>
      </c>
      <c r="D42" s="201">
        <v>5.24</v>
      </c>
      <c r="E42" s="201">
        <v>0</v>
      </c>
      <c r="F42" s="201">
        <v>0</v>
      </c>
      <c r="G42" s="201">
        <v>8.3000000000000007</v>
      </c>
      <c r="H42" s="201">
        <v>0</v>
      </c>
      <c r="I42" s="201">
        <v>0</v>
      </c>
      <c r="J42" s="201">
        <v>8.5</v>
      </c>
      <c r="K42" s="201">
        <v>2.95</v>
      </c>
      <c r="L42" s="201">
        <v>4.5599999999999996</v>
      </c>
      <c r="M42" s="201">
        <v>0.1</v>
      </c>
      <c r="N42" s="201">
        <v>0.11</v>
      </c>
      <c r="O42" s="201">
        <v>0.12</v>
      </c>
      <c r="P42" s="201">
        <v>0.17</v>
      </c>
      <c r="Q42" s="201">
        <v>0.17</v>
      </c>
      <c r="R42" s="201">
        <v>1.32</v>
      </c>
      <c r="S42" s="201">
        <v>0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43.29</v>
      </c>
      <c r="AH42" s="201">
        <v>0</v>
      </c>
      <c r="AI42" s="201">
        <v>0</v>
      </c>
      <c r="AJ42" s="201">
        <v>0</v>
      </c>
      <c r="AK42" s="201">
        <v>3.72</v>
      </c>
      <c r="AL42" s="201">
        <v>0</v>
      </c>
      <c r="AM42" s="201">
        <v>21.16</v>
      </c>
      <c r="AN42" s="201">
        <v>29.18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8.75</v>
      </c>
      <c r="AV42" s="201">
        <v>0.16</v>
      </c>
      <c r="AW42" s="201">
        <v>0.2</v>
      </c>
      <c r="AX42" s="201">
        <v>0.13</v>
      </c>
      <c r="AY42" s="201">
        <v>1.41</v>
      </c>
    </row>
    <row r="43" spans="1:51">
      <c r="A43" t="s">
        <v>85</v>
      </c>
      <c r="B43" s="201">
        <v>0</v>
      </c>
      <c r="C43" s="201">
        <v>0</v>
      </c>
      <c r="D43" s="201">
        <v>5.24</v>
      </c>
      <c r="E43" s="201">
        <v>0</v>
      </c>
      <c r="F43" s="201">
        <v>0</v>
      </c>
      <c r="G43" s="201">
        <v>8.3000000000000007</v>
      </c>
      <c r="H43" s="201">
        <v>0</v>
      </c>
      <c r="I43" s="201">
        <v>0</v>
      </c>
      <c r="J43" s="201">
        <v>8.5</v>
      </c>
      <c r="K43" s="201">
        <v>2.95</v>
      </c>
      <c r="L43" s="201">
        <v>4.5599999999999996</v>
      </c>
      <c r="M43" s="201">
        <v>0.1</v>
      </c>
      <c r="N43" s="201">
        <v>0.11</v>
      </c>
      <c r="O43" s="201">
        <v>0.12</v>
      </c>
      <c r="P43" s="201">
        <v>0.17</v>
      </c>
      <c r="Q43" s="201">
        <v>0.17</v>
      </c>
      <c r="R43" s="201">
        <v>1.32</v>
      </c>
      <c r="S43" s="201">
        <v>0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43.29</v>
      </c>
      <c r="AH43" s="201">
        <v>0</v>
      </c>
      <c r="AI43" s="201">
        <v>0</v>
      </c>
      <c r="AJ43" s="201">
        <v>0</v>
      </c>
      <c r="AK43" s="201">
        <v>3.72</v>
      </c>
      <c r="AL43" s="201">
        <v>0</v>
      </c>
      <c r="AM43" s="201">
        <v>21.16</v>
      </c>
      <c r="AN43" s="201">
        <v>29.18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8.75</v>
      </c>
      <c r="AV43" s="201">
        <v>0.16</v>
      </c>
      <c r="AW43" s="201">
        <v>0.2</v>
      </c>
      <c r="AX43" s="201">
        <v>0.13</v>
      </c>
      <c r="AY43" s="201">
        <v>1.41</v>
      </c>
    </row>
    <row r="44" spans="1:51">
      <c r="A44" t="s">
        <v>86</v>
      </c>
      <c r="B44" s="201">
        <v>0</v>
      </c>
      <c r="C44" s="201">
        <v>0</v>
      </c>
      <c r="D44" s="201">
        <v>5.18</v>
      </c>
      <c r="E44" s="201">
        <v>0</v>
      </c>
      <c r="F44" s="201">
        <v>0</v>
      </c>
      <c r="G44" s="201">
        <v>8.3000000000000007</v>
      </c>
      <c r="H44" s="201">
        <v>0</v>
      </c>
      <c r="I44" s="201">
        <v>0</v>
      </c>
      <c r="J44" s="201">
        <v>8.5</v>
      </c>
      <c r="K44" s="201">
        <v>2.95</v>
      </c>
      <c r="L44" s="201">
        <v>4.5599999999999996</v>
      </c>
      <c r="M44" s="201">
        <v>0.1</v>
      </c>
      <c r="N44" s="201">
        <v>0.11</v>
      </c>
      <c r="O44" s="201">
        <v>0.12</v>
      </c>
      <c r="P44" s="201">
        <v>0.17</v>
      </c>
      <c r="Q44" s="201">
        <v>0.17</v>
      </c>
      <c r="R44" s="201">
        <v>1.32</v>
      </c>
      <c r="S44" s="201">
        <v>0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43.29</v>
      </c>
      <c r="AH44" s="201">
        <v>0</v>
      </c>
      <c r="AI44" s="201">
        <v>0</v>
      </c>
      <c r="AJ44" s="201">
        <v>0</v>
      </c>
      <c r="AK44" s="201">
        <v>3.72</v>
      </c>
      <c r="AL44" s="201">
        <v>0</v>
      </c>
      <c r="AM44" s="201">
        <v>21.16</v>
      </c>
      <c r="AN44" s="201">
        <v>29.18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8.75</v>
      </c>
      <c r="AV44" s="201">
        <v>0.16</v>
      </c>
      <c r="AW44" s="201">
        <v>0.2</v>
      </c>
      <c r="AX44" s="201">
        <v>0.13</v>
      </c>
      <c r="AY44" s="201">
        <v>1.41</v>
      </c>
    </row>
    <row r="45" spans="1:51">
      <c r="A45" t="s">
        <v>87</v>
      </c>
      <c r="B45" s="201">
        <v>0</v>
      </c>
      <c r="C45" s="201">
        <v>0</v>
      </c>
      <c r="D45" s="201">
        <v>5.18</v>
      </c>
      <c r="E45" s="201">
        <v>0</v>
      </c>
      <c r="F45" s="201">
        <v>0</v>
      </c>
      <c r="G45" s="201">
        <v>8.3000000000000007</v>
      </c>
      <c r="H45" s="201">
        <v>0</v>
      </c>
      <c r="I45" s="201">
        <v>0</v>
      </c>
      <c r="J45" s="201">
        <v>8.5</v>
      </c>
      <c r="K45" s="201">
        <v>2.95</v>
      </c>
      <c r="L45" s="201">
        <v>4.5599999999999996</v>
      </c>
      <c r="M45" s="201">
        <v>0.1</v>
      </c>
      <c r="N45" s="201">
        <v>0.11</v>
      </c>
      <c r="O45" s="201">
        <v>0.12</v>
      </c>
      <c r="P45" s="201">
        <v>0.17</v>
      </c>
      <c r="Q45" s="201">
        <v>0.12</v>
      </c>
      <c r="R45" s="201">
        <v>0.91</v>
      </c>
      <c r="S45" s="201">
        <v>0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43.29</v>
      </c>
      <c r="AH45" s="201">
        <v>0</v>
      </c>
      <c r="AI45" s="201">
        <v>0</v>
      </c>
      <c r="AJ45" s="201">
        <v>0</v>
      </c>
      <c r="AK45" s="201">
        <v>3.72</v>
      </c>
      <c r="AL45" s="201">
        <v>0</v>
      </c>
      <c r="AM45" s="201">
        <v>21.16</v>
      </c>
      <c r="AN45" s="201">
        <v>29.18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8.75</v>
      </c>
      <c r="AV45" s="201">
        <v>0.16</v>
      </c>
      <c r="AW45" s="201">
        <v>0.2</v>
      </c>
      <c r="AX45" s="201">
        <v>0.13</v>
      </c>
      <c r="AY45" s="201">
        <v>1.41</v>
      </c>
    </row>
    <row r="46" spans="1:51">
      <c r="A46" t="s">
        <v>88</v>
      </c>
      <c r="B46" s="201">
        <v>0</v>
      </c>
      <c r="C46" s="201">
        <v>0</v>
      </c>
      <c r="D46" s="201">
        <v>5.18</v>
      </c>
      <c r="E46" s="201">
        <v>0</v>
      </c>
      <c r="F46" s="201">
        <v>0</v>
      </c>
      <c r="G46" s="201">
        <v>8.3000000000000007</v>
      </c>
      <c r="H46" s="201">
        <v>0</v>
      </c>
      <c r="I46" s="201">
        <v>0</v>
      </c>
      <c r="J46" s="201">
        <v>8.5</v>
      </c>
      <c r="K46" s="201">
        <v>2.95</v>
      </c>
      <c r="L46" s="201">
        <v>4.5599999999999996</v>
      </c>
      <c r="M46" s="201">
        <v>0.1</v>
      </c>
      <c r="N46" s="201">
        <v>0.11</v>
      </c>
      <c r="O46" s="201">
        <v>0.12</v>
      </c>
      <c r="P46" s="201">
        <v>0.17</v>
      </c>
      <c r="Q46" s="201">
        <v>0.12</v>
      </c>
      <c r="R46" s="201">
        <v>0.91</v>
      </c>
      <c r="S46" s="201">
        <v>0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43.29</v>
      </c>
      <c r="AH46" s="201">
        <v>0</v>
      </c>
      <c r="AI46" s="201">
        <v>0</v>
      </c>
      <c r="AJ46" s="201">
        <v>0</v>
      </c>
      <c r="AK46" s="201">
        <v>3.72</v>
      </c>
      <c r="AL46" s="201">
        <v>0</v>
      </c>
      <c r="AM46" s="201">
        <v>21.16</v>
      </c>
      <c r="AN46" s="201">
        <v>29.18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8.75</v>
      </c>
      <c r="AV46" s="201">
        <v>0.16</v>
      </c>
      <c r="AW46" s="201">
        <v>0.2</v>
      </c>
      <c r="AX46" s="201">
        <v>0.13</v>
      </c>
      <c r="AY46" s="201">
        <v>1.41</v>
      </c>
    </row>
    <row r="47" spans="1:51">
      <c r="A47" t="s">
        <v>89</v>
      </c>
      <c r="B47" s="201">
        <v>0</v>
      </c>
      <c r="C47" s="201">
        <v>0</v>
      </c>
      <c r="D47" s="201">
        <v>5.18</v>
      </c>
      <c r="E47" s="201">
        <v>0</v>
      </c>
      <c r="F47" s="201">
        <v>0</v>
      </c>
      <c r="G47" s="201">
        <v>8.3000000000000007</v>
      </c>
      <c r="H47" s="201">
        <v>0</v>
      </c>
      <c r="I47" s="201">
        <v>0</v>
      </c>
      <c r="J47" s="201">
        <v>8.5</v>
      </c>
      <c r="K47" s="201">
        <v>2.95</v>
      </c>
      <c r="L47" s="201">
        <v>4.5599999999999996</v>
      </c>
      <c r="M47" s="201">
        <v>0.1</v>
      </c>
      <c r="N47" s="201">
        <v>0.11</v>
      </c>
      <c r="O47" s="201">
        <v>0.12</v>
      </c>
      <c r="P47" s="201">
        <v>0.17</v>
      </c>
      <c r="Q47" s="201">
        <v>0.4</v>
      </c>
      <c r="R47" s="201">
        <v>1.32</v>
      </c>
      <c r="S47" s="201">
        <v>0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43.29</v>
      </c>
      <c r="AH47" s="201">
        <v>0</v>
      </c>
      <c r="AI47" s="201">
        <v>0</v>
      </c>
      <c r="AJ47" s="201">
        <v>0</v>
      </c>
      <c r="AK47" s="201">
        <v>3.72</v>
      </c>
      <c r="AL47" s="201">
        <v>0</v>
      </c>
      <c r="AM47" s="201">
        <v>21.16</v>
      </c>
      <c r="AN47" s="201">
        <v>29.18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8.75</v>
      </c>
      <c r="AV47" s="201">
        <v>0.16</v>
      </c>
      <c r="AW47" s="201">
        <v>0.2</v>
      </c>
      <c r="AX47" s="201">
        <v>0.13</v>
      </c>
      <c r="AY47" s="201">
        <v>1.41</v>
      </c>
    </row>
    <row r="48" spans="1:51">
      <c r="A48" t="s">
        <v>90</v>
      </c>
      <c r="B48" s="201">
        <v>0</v>
      </c>
      <c r="C48" s="201">
        <v>0</v>
      </c>
      <c r="D48" s="201">
        <v>5.18</v>
      </c>
      <c r="E48" s="201">
        <v>0</v>
      </c>
      <c r="F48" s="201">
        <v>0</v>
      </c>
      <c r="G48" s="201">
        <v>8.3000000000000007</v>
      </c>
      <c r="H48" s="201">
        <v>0</v>
      </c>
      <c r="I48" s="201">
        <v>0</v>
      </c>
      <c r="J48" s="201">
        <v>8.5</v>
      </c>
      <c r="K48" s="201">
        <v>2.95</v>
      </c>
      <c r="L48" s="201">
        <v>4.5599999999999996</v>
      </c>
      <c r="M48" s="201">
        <v>0.1</v>
      </c>
      <c r="N48" s="201">
        <v>0.11</v>
      </c>
      <c r="O48" s="201">
        <v>0.12</v>
      </c>
      <c r="P48" s="201">
        <v>0.17</v>
      </c>
      <c r="Q48" s="201">
        <v>0.4</v>
      </c>
      <c r="R48" s="201">
        <v>1.32</v>
      </c>
      <c r="S48" s="201">
        <v>0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43.29</v>
      </c>
      <c r="AH48" s="201">
        <v>0</v>
      </c>
      <c r="AI48" s="201">
        <v>0</v>
      </c>
      <c r="AJ48" s="201">
        <v>0</v>
      </c>
      <c r="AK48" s="201">
        <v>3.72</v>
      </c>
      <c r="AL48" s="201">
        <v>0</v>
      </c>
      <c r="AM48" s="201">
        <v>21.16</v>
      </c>
      <c r="AN48" s="201">
        <v>29.18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8.75</v>
      </c>
      <c r="AV48" s="201">
        <v>0.16</v>
      </c>
      <c r="AW48" s="201">
        <v>0.2</v>
      </c>
      <c r="AX48" s="201">
        <v>0.13</v>
      </c>
      <c r="AY48" s="201">
        <v>1.41</v>
      </c>
    </row>
    <row r="49" spans="1:51">
      <c r="A49" t="s">
        <v>91</v>
      </c>
      <c r="B49" s="201">
        <v>0</v>
      </c>
      <c r="C49" s="201">
        <v>0</v>
      </c>
      <c r="D49" s="201">
        <v>5.18</v>
      </c>
      <c r="E49" s="201">
        <v>0</v>
      </c>
      <c r="F49" s="201">
        <v>0</v>
      </c>
      <c r="G49" s="201">
        <v>8.3000000000000007</v>
      </c>
      <c r="H49" s="201">
        <v>0</v>
      </c>
      <c r="I49" s="201">
        <v>0</v>
      </c>
      <c r="J49" s="201">
        <v>8.5</v>
      </c>
      <c r="K49" s="201">
        <v>2.95</v>
      </c>
      <c r="L49" s="201">
        <v>4.49</v>
      </c>
      <c r="M49" s="201">
        <v>0.1</v>
      </c>
      <c r="N49" s="201">
        <v>0.11</v>
      </c>
      <c r="O49" s="201">
        <v>0.12</v>
      </c>
      <c r="P49" s="201">
        <v>0.17</v>
      </c>
      <c r="Q49" s="201">
        <v>0.4</v>
      </c>
      <c r="R49" s="201">
        <v>1.32</v>
      </c>
      <c r="S49" s="201">
        <v>0</v>
      </c>
      <c r="T49" s="201">
        <v>0.66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43.29</v>
      </c>
      <c r="AH49" s="201">
        <v>0</v>
      </c>
      <c r="AI49" s="201">
        <v>0</v>
      </c>
      <c r="AJ49" s="201">
        <v>0</v>
      </c>
      <c r="AK49" s="201">
        <v>3.72</v>
      </c>
      <c r="AL49" s="201">
        <v>0</v>
      </c>
      <c r="AM49" s="201">
        <v>21.16</v>
      </c>
      <c r="AN49" s="201">
        <v>29.18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8.75</v>
      </c>
      <c r="AV49" s="201">
        <v>0.16</v>
      </c>
      <c r="AW49" s="201">
        <v>0.2</v>
      </c>
      <c r="AX49" s="201">
        <v>0.13</v>
      </c>
      <c r="AY49" s="201">
        <v>1.41</v>
      </c>
    </row>
    <row r="50" spans="1:51">
      <c r="A50" t="s">
        <v>92</v>
      </c>
      <c r="B50" s="201">
        <v>0</v>
      </c>
      <c r="C50" s="201">
        <v>0</v>
      </c>
      <c r="D50" s="201">
        <v>5.18</v>
      </c>
      <c r="E50" s="201">
        <v>0</v>
      </c>
      <c r="F50" s="201">
        <v>0</v>
      </c>
      <c r="G50" s="201">
        <v>8.3000000000000007</v>
      </c>
      <c r="H50" s="201">
        <v>0</v>
      </c>
      <c r="I50" s="201">
        <v>0</v>
      </c>
      <c r="J50" s="201">
        <v>8.5</v>
      </c>
      <c r="K50" s="201">
        <v>2.95</v>
      </c>
      <c r="L50" s="201">
        <v>4.49</v>
      </c>
      <c r="M50" s="201">
        <v>0.1</v>
      </c>
      <c r="N50" s="201">
        <v>0.11</v>
      </c>
      <c r="O50" s="201">
        <v>0.12</v>
      </c>
      <c r="P50" s="201">
        <v>0.17</v>
      </c>
      <c r="Q50" s="201">
        <v>0.4</v>
      </c>
      <c r="R50" s="201">
        <v>1.32</v>
      </c>
      <c r="S50" s="201">
        <v>0</v>
      </c>
      <c r="T50" s="201">
        <v>0.66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43.29</v>
      </c>
      <c r="AH50" s="201">
        <v>0</v>
      </c>
      <c r="AI50" s="201">
        <v>0</v>
      </c>
      <c r="AJ50" s="201">
        <v>0</v>
      </c>
      <c r="AK50" s="201">
        <v>3.72</v>
      </c>
      <c r="AL50" s="201">
        <v>0</v>
      </c>
      <c r="AM50" s="201">
        <v>21.16</v>
      </c>
      <c r="AN50" s="201">
        <v>29.18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8.75</v>
      </c>
      <c r="AV50" s="201">
        <v>0.16</v>
      </c>
      <c r="AW50" s="201">
        <v>0.2</v>
      </c>
      <c r="AX50" s="201">
        <v>0.13</v>
      </c>
      <c r="AY50" s="201">
        <v>1.41</v>
      </c>
    </row>
    <row r="51" spans="1:51">
      <c r="A51" t="s">
        <v>93</v>
      </c>
      <c r="B51" s="201">
        <v>0</v>
      </c>
      <c r="C51" s="201">
        <v>0</v>
      </c>
      <c r="D51" s="201">
        <v>5.1100000000000003</v>
      </c>
      <c r="E51" s="201">
        <v>0</v>
      </c>
      <c r="F51" s="201">
        <v>0</v>
      </c>
      <c r="G51" s="201">
        <v>8.2799999999999994</v>
      </c>
      <c r="H51" s="201">
        <v>0</v>
      </c>
      <c r="I51" s="201">
        <v>0</v>
      </c>
      <c r="J51" s="201">
        <v>8.5</v>
      </c>
      <c r="K51" s="201">
        <v>2.95</v>
      </c>
      <c r="L51" s="201">
        <v>4.6500000000000004</v>
      </c>
      <c r="M51" s="201">
        <v>0.1</v>
      </c>
      <c r="N51" s="201">
        <v>0.11</v>
      </c>
      <c r="O51" s="201">
        <v>0.12</v>
      </c>
      <c r="P51" s="201">
        <v>0.17</v>
      </c>
      <c r="Q51" s="201">
        <v>0.4</v>
      </c>
      <c r="R51" s="201">
        <v>1.32</v>
      </c>
      <c r="S51" s="201">
        <v>0</v>
      </c>
      <c r="T51" s="201">
        <v>0.66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43.29</v>
      </c>
      <c r="AH51" s="201">
        <v>0</v>
      </c>
      <c r="AI51" s="201">
        <v>0</v>
      </c>
      <c r="AJ51" s="201">
        <v>0</v>
      </c>
      <c r="AK51" s="201">
        <v>3.72</v>
      </c>
      <c r="AL51" s="201">
        <v>0</v>
      </c>
      <c r="AM51" s="201">
        <v>21.16</v>
      </c>
      <c r="AN51" s="201">
        <v>29.18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8.75</v>
      </c>
      <c r="AV51" s="201">
        <v>0.16</v>
      </c>
      <c r="AW51" s="201">
        <v>0.2</v>
      </c>
      <c r="AX51" s="201">
        <v>0.13</v>
      </c>
      <c r="AY51" s="201">
        <v>1.41</v>
      </c>
    </row>
    <row r="52" spans="1:51">
      <c r="A52" t="s">
        <v>94</v>
      </c>
      <c r="B52" s="201">
        <v>0</v>
      </c>
      <c r="C52" s="201">
        <v>0</v>
      </c>
      <c r="D52" s="201">
        <v>5.1100000000000003</v>
      </c>
      <c r="E52" s="201">
        <v>0</v>
      </c>
      <c r="F52" s="201">
        <v>0</v>
      </c>
      <c r="G52" s="201">
        <v>8.2799999999999994</v>
      </c>
      <c r="H52" s="201">
        <v>0</v>
      </c>
      <c r="I52" s="201">
        <v>0</v>
      </c>
      <c r="J52" s="201">
        <v>8.5</v>
      </c>
      <c r="K52" s="201">
        <v>2.95</v>
      </c>
      <c r="L52" s="201">
        <v>4.6500000000000004</v>
      </c>
      <c r="M52" s="201">
        <v>0.1</v>
      </c>
      <c r="N52" s="201">
        <v>0.11</v>
      </c>
      <c r="O52" s="201">
        <v>0.12</v>
      </c>
      <c r="P52" s="201">
        <v>0.17</v>
      </c>
      <c r="Q52" s="201">
        <v>0.4</v>
      </c>
      <c r="R52" s="201">
        <v>1.32</v>
      </c>
      <c r="S52" s="201">
        <v>0</v>
      </c>
      <c r="T52" s="201">
        <v>0.66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43.29</v>
      </c>
      <c r="AH52" s="201">
        <v>0</v>
      </c>
      <c r="AI52" s="201">
        <v>0</v>
      </c>
      <c r="AJ52" s="201">
        <v>0</v>
      </c>
      <c r="AK52" s="201">
        <v>3.72</v>
      </c>
      <c r="AL52" s="201">
        <v>0</v>
      </c>
      <c r="AM52" s="201">
        <v>21.16</v>
      </c>
      <c r="AN52" s="201">
        <v>29.18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8.75</v>
      </c>
      <c r="AV52" s="201">
        <v>0.16</v>
      </c>
      <c r="AW52" s="201">
        <v>0.2</v>
      </c>
      <c r="AX52" s="201">
        <v>0.13</v>
      </c>
      <c r="AY52" s="201">
        <v>1.41</v>
      </c>
    </row>
    <row r="53" spans="1:51">
      <c r="A53" t="s">
        <v>95</v>
      </c>
      <c r="B53" s="201">
        <v>0</v>
      </c>
      <c r="C53" s="201">
        <v>0</v>
      </c>
      <c r="D53" s="201">
        <v>5.1100000000000003</v>
      </c>
      <c r="E53" s="201">
        <v>0</v>
      </c>
      <c r="F53" s="201">
        <v>0</v>
      </c>
      <c r="G53" s="201">
        <v>8.2799999999999994</v>
      </c>
      <c r="H53" s="201">
        <v>0</v>
      </c>
      <c r="I53" s="201">
        <v>0</v>
      </c>
      <c r="J53" s="201">
        <v>8.5</v>
      </c>
      <c r="K53" s="201">
        <v>2.95</v>
      </c>
      <c r="L53" s="201">
        <v>4.6500000000000004</v>
      </c>
      <c r="M53" s="201">
        <v>0.1</v>
      </c>
      <c r="N53" s="201">
        <v>0.11</v>
      </c>
      <c r="O53" s="201">
        <v>0.12</v>
      </c>
      <c r="P53" s="201">
        <v>0.17</v>
      </c>
      <c r="Q53" s="201">
        <v>0.4</v>
      </c>
      <c r="R53" s="201">
        <v>1.32</v>
      </c>
      <c r="S53" s="201">
        <v>0</v>
      </c>
      <c r="T53" s="201">
        <v>0.66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43.29</v>
      </c>
      <c r="AH53" s="201">
        <v>0</v>
      </c>
      <c r="AI53" s="201">
        <v>0</v>
      </c>
      <c r="AJ53" s="201">
        <v>0</v>
      </c>
      <c r="AK53" s="201">
        <v>3.72</v>
      </c>
      <c r="AL53" s="201">
        <v>0</v>
      </c>
      <c r="AM53" s="201">
        <v>21.16</v>
      </c>
      <c r="AN53" s="201">
        <v>29.18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8.75</v>
      </c>
      <c r="AV53" s="201">
        <v>0.16</v>
      </c>
      <c r="AW53" s="201">
        <v>0.2</v>
      </c>
      <c r="AX53" s="201">
        <v>0.13</v>
      </c>
      <c r="AY53" s="201">
        <v>1.41</v>
      </c>
    </row>
    <row r="54" spans="1:51">
      <c r="A54" t="s">
        <v>96</v>
      </c>
      <c r="B54" s="201">
        <v>0</v>
      </c>
      <c r="C54" s="201">
        <v>0</v>
      </c>
      <c r="D54" s="201">
        <v>5.1100000000000003</v>
      </c>
      <c r="E54" s="201">
        <v>0</v>
      </c>
      <c r="F54" s="201">
        <v>0</v>
      </c>
      <c r="G54" s="201">
        <v>8.2799999999999994</v>
      </c>
      <c r="H54" s="201">
        <v>0</v>
      </c>
      <c r="I54" s="201">
        <v>0</v>
      </c>
      <c r="J54" s="201">
        <v>8.5</v>
      </c>
      <c r="K54" s="201">
        <v>2.95</v>
      </c>
      <c r="L54" s="201">
        <v>4.6500000000000004</v>
      </c>
      <c r="M54" s="201">
        <v>0.1</v>
      </c>
      <c r="N54" s="201">
        <v>0.11</v>
      </c>
      <c r="O54" s="201">
        <v>0.12</v>
      </c>
      <c r="P54" s="201">
        <v>0.17</v>
      </c>
      <c r="Q54" s="201">
        <v>0.4</v>
      </c>
      <c r="R54" s="201">
        <v>1.32</v>
      </c>
      <c r="S54" s="201">
        <v>0</v>
      </c>
      <c r="T54" s="201">
        <v>0.66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43.29</v>
      </c>
      <c r="AH54" s="201">
        <v>0</v>
      </c>
      <c r="AI54" s="201">
        <v>0</v>
      </c>
      <c r="AJ54" s="201">
        <v>0</v>
      </c>
      <c r="AK54" s="201">
        <v>3.72</v>
      </c>
      <c r="AL54" s="201">
        <v>0</v>
      </c>
      <c r="AM54" s="201">
        <v>21.16</v>
      </c>
      <c r="AN54" s="201">
        <v>29.18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8.75</v>
      </c>
      <c r="AV54" s="201">
        <v>0.16</v>
      </c>
      <c r="AW54" s="201">
        <v>0.2</v>
      </c>
      <c r="AX54" s="201">
        <v>0.13</v>
      </c>
      <c r="AY54" s="201">
        <v>1.41</v>
      </c>
    </row>
    <row r="55" spans="1:51">
      <c r="A55" t="s">
        <v>97</v>
      </c>
      <c r="B55" s="201">
        <v>0</v>
      </c>
      <c r="C55" s="201">
        <v>0</v>
      </c>
      <c r="D55" s="201">
        <v>5.1100000000000003</v>
      </c>
      <c r="E55" s="201">
        <v>0</v>
      </c>
      <c r="F55" s="201">
        <v>0</v>
      </c>
      <c r="G55" s="201">
        <v>8.2799999999999994</v>
      </c>
      <c r="H55" s="201">
        <v>0</v>
      </c>
      <c r="I55" s="201">
        <v>0</v>
      </c>
      <c r="J55" s="201">
        <v>8.5</v>
      </c>
      <c r="K55" s="201">
        <v>2.95</v>
      </c>
      <c r="L55" s="201">
        <v>4.6500000000000004</v>
      </c>
      <c r="M55" s="201">
        <v>0.1</v>
      </c>
      <c r="N55" s="201">
        <v>0.11</v>
      </c>
      <c r="O55" s="201">
        <v>0.12</v>
      </c>
      <c r="P55" s="201">
        <v>0.17</v>
      </c>
      <c r="Q55" s="201">
        <v>0.4</v>
      </c>
      <c r="R55" s="201">
        <v>1.32</v>
      </c>
      <c r="S55" s="201">
        <v>0</v>
      </c>
      <c r="T55" s="201">
        <v>0.66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43.29</v>
      </c>
      <c r="AH55" s="201">
        <v>0</v>
      </c>
      <c r="AI55" s="201">
        <v>0</v>
      </c>
      <c r="AJ55" s="201">
        <v>0</v>
      </c>
      <c r="AK55" s="201">
        <v>3.72</v>
      </c>
      <c r="AL55" s="201">
        <v>0</v>
      </c>
      <c r="AM55" s="201">
        <v>21.16</v>
      </c>
      <c r="AN55" s="201">
        <v>29.18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8.75</v>
      </c>
      <c r="AV55" s="201">
        <v>0.16</v>
      </c>
      <c r="AW55" s="201">
        <v>0.2</v>
      </c>
      <c r="AX55" s="201">
        <v>0.13</v>
      </c>
      <c r="AY55" s="201">
        <v>1.41</v>
      </c>
    </row>
    <row r="56" spans="1:51">
      <c r="A56" t="s">
        <v>98</v>
      </c>
      <c r="B56" s="201">
        <v>0</v>
      </c>
      <c r="C56" s="201">
        <v>0</v>
      </c>
      <c r="D56" s="201">
        <v>5.1100000000000003</v>
      </c>
      <c r="E56" s="201">
        <v>0</v>
      </c>
      <c r="F56" s="201">
        <v>0</v>
      </c>
      <c r="G56" s="201">
        <v>8.2799999999999994</v>
      </c>
      <c r="H56" s="201">
        <v>0</v>
      </c>
      <c r="I56" s="201">
        <v>0</v>
      </c>
      <c r="J56" s="201">
        <v>8.5</v>
      </c>
      <c r="K56" s="201">
        <v>2.95</v>
      </c>
      <c r="L56" s="201">
        <v>4.6500000000000004</v>
      </c>
      <c r="M56" s="201">
        <v>0.1</v>
      </c>
      <c r="N56" s="201">
        <v>0.11</v>
      </c>
      <c r="O56" s="201">
        <v>0.12</v>
      </c>
      <c r="P56" s="201">
        <v>0.17</v>
      </c>
      <c r="Q56" s="201">
        <v>0.4</v>
      </c>
      <c r="R56" s="201">
        <v>1.32</v>
      </c>
      <c r="S56" s="201">
        <v>0</v>
      </c>
      <c r="T56" s="201">
        <v>0.66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41.92</v>
      </c>
      <c r="AH56" s="201">
        <v>0</v>
      </c>
      <c r="AI56" s="201">
        <v>0</v>
      </c>
      <c r="AJ56" s="201">
        <v>0</v>
      </c>
      <c r="AK56" s="201">
        <v>3.72</v>
      </c>
      <c r="AL56" s="201">
        <v>0</v>
      </c>
      <c r="AM56" s="201">
        <v>21.16</v>
      </c>
      <c r="AN56" s="201">
        <v>29.18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8.75</v>
      </c>
      <c r="AV56" s="201">
        <v>0.16</v>
      </c>
      <c r="AW56" s="201">
        <v>0.2</v>
      </c>
      <c r="AX56" s="201">
        <v>0.13</v>
      </c>
      <c r="AY56" s="201">
        <v>1.41</v>
      </c>
    </row>
    <row r="57" spans="1:51">
      <c r="A57" t="s">
        <v>99</v>
      </c>
      <c r="B57" s="201">
        <v>0</v>
      </c>
      <c r="C57" s="201">
        <v>0</v>
      </c>
      <c r="D57" s="201">
        <v>5.1100000000000003</v>
      </c>
      <c r="E57" s="201">
        <v>0</v>
      </c>
      <c r="F57" s="201">
        <v>0</v>
      </c>
      <c r="G57" s="201">
        <v>8.2799999999999994</v>
      </c>
      <c r="H57" s="201">
        <v>0</v>
      </c>
      <c r="I57" s="201">
        <v>0</v>
      </c>
      <c r="J57" s="201">
        <v>8.5</v>
      </c>
      <c r="K57" s="201">
        <v>0.13</v>
      </c>
      <c r="L57" s="201">
        <v>0.35</v>
      </c>
      <c r="M57" s="201">
        <v>0.1</v>
      </c>
      <c r="N57" s="201">
        <v>0.11</v>
      </c>
      <c r="O57" s="201">
        <v>0.12</v>
      </c>
      <c r="P57" s="201">
        <v>0.17</v>
      </c>
      <c r="Q57" s="201">
        <v>0</v>
      </c>
      <c r="R57" s="201">
        <v>0.68</v>
      </c>
      <c r="S57" s="201">
        <v>0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41.92</v>
      </c>
      <c r="AH57" s="201">
        <v>0</v>
      </c>
      <c r="AI57" s="201">
        <v>0</v>
      </c>
      <c r="AJ57" s="201">
        <v>0</v>
      </c>
      <c r="AK57" s="201">
        <v>3.72</v>
      </c>
      <c r="AL57" s="201">
        <v>0</v>
      </c>
      <c r="AM57" s="201">
        <v>21.16</v>
      </c>
      <c r="AN57" s="201">
        <v>29.18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12.71</v>
      </c>
      <c r="AV57" s="201">
        <v>0.16</v>
      </c>
      <c r="AW57" s="201">
        <v>0.2</v>
      </c>
      <c r="AX57" s="201">
        <v>0.13</v>
      </c>
      <c r="AY57" s="201">
        <v>1.41</v>
      </c>
    </row>
    <row r="58" spans="1:51">
      <c r="A58" t="s">
        <v>100</v>
      </c>
      <c r="B58" s="201">
        <v>0</v>
      </c>
      <c r="C58" s="201">
        <v>0</v>
      </c>
      <c r="D58" s="201">
        <v>5.1100000000000003</v>
      </c>
      <c r="E58" s="201">
        <v>0</v>
      </c>
      <c r="F58" s="201">
        <v>0</v>
      </c>
      <c r="G58" s="201">
        <v>8.2799999999999994</v>
      </c>
      <c r="H58" s="201">
        <v>0</v>
      </c>
      <c r="I58" s="201">
        <v>0</v>
      </c>
      <c r="J58" s="201">
        <v>8.5</v>
      </c>
      <c r="K58" s="201">
        <v>0.13</v>
      </c>
      <c r="L58" s="201">
        <v>0.35</v>
      </c>
      <c r="M58" s="201">
        <v>0.1</v>
      </c>
      <c r="N58" s="201">
        <v>0.11</v>
      </c>
      <c r="O58" s="201">
        <v>0.12</v>
      </c>
      <c r="P58" s="201">
        <v>0.17</v>
      </c>
      <c r="Q58" s="201">
        <v>0</v>
      </c>
      <c r="R58" s="201">
        <v>0.68</v>
      </c>
      <c r="S58" s="201">
        <v>0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41.92</v>
      </c>
      <c r="AH58" s="201">
        <v>0</v>
      </c>
      <c r="AI58" s="201">
        <v>0</v>
      </c>
      <c r="AJ58" s="201">
        <v>0</v>
      </c>
      <c r="AK58" s="201">
        <v>3.72</v>
      </c>
      <c r="AL58" s="201">
        <v>0</v>
      </c>
      <c r="AM58" s="201">
        <v>21.16</v>
      </c>
      <c r="AN58" s="201">
        <v>29.18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12.71</v>
      </c>
      <c r="AV58" s="201">
        <v>0.16</v>
      </c>
      <c r="AW58" s="201">
        <v>0.2</v>
      </c>
      <c r="AX58" s="201">
        <v>0.13</v>
      </c>
      <c r="AY58" s="201">
        <v>1.41</v>
      </c>
    </row>
    <row r="59" spans="1:51">
      <c r="A59" t="s">
        <v>101</v>
      </c>
      <c r="B59" s="201">
        <v>0</v>
      </c>
      <c r="C59" s="201">
        <v>0</v>
      </c>
      <c r="D59" s="201">
        <v>5.1100000000000003</v>
      </c>
      <c r="E59" s="201">
        <v>0</v>
      </c>
      <c r="F59" s="201">
        <v>0</v>
      </c>
      <c r="G59" s="201">
        <v>8.2799999999999994</v>
      </c>
      <c r="H59" s="201">
        <v>0</v>
      </c>
      <c r="I59" s="201">
        <v>0</v>
      </c>
      <c r="J59" s="201">
        <v>8.5</v>
      </c>
      <c r="K59" s="201">
        <v>0.13</v>
      </c>
      <c r="L59" s="201">
        <v>3.67</v>
      </c>
      <c r="M59" s="201">
        <v>0.1</v>
      </c>
      <c r="N59" s="201">
        <v>0.11</v>
      </c>
      <c r="O59" s="201">
        <v>0.12</v>
      </c>
      <c r="P59" s="201">
        <v>0.17</v>
      </c>
      <c r="Q59" s="201">
        <v>0</v>
      </c>
      <c r="R59" s="201">
        <v>0.68</v>
      </c>
      <c r="S59" s="201">
        <v>0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41.92</v>
      </c>
      <c r="AH59" s="201">
        <v>0</v>
      </c>
      <c r="AI59" s="201">
        <v>0</v>
      </c>
      <c r="AJ59" s="201">
        <v>0</v>
      </c>
      <c r="AK59" s="201">
        <v>3.72</v>
      </c>
      <c r="AL59" s="201">
        <v>0</v>
      </c>
      <c r="AM59" s="201">
        <v>21.16</v>
      </c>
      <c r="AN59" s="201">
        <v>29.18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12.71</v>
      </c>
      <c r="AV59" s="201">
        <v>0.16</v>
      </c>
      <c r="AW59" s="201">
        <v>0.2</v>
      </c>
      <c r="AX59" s="201">
        <v>0.13</v>
      </c>
      <c r="AY59" s="201">
        <v>1.41</v>
      </c>
    </row>
    <row r="60" spans="1:51">
      <c r="A60" t="s">
        <v>102</v>
      </c>
      <c r="B60" s="201">
        <v>0</v>
      </c>
      <c r="C60" s="201">
        <v>0</v>
      </c>
      <c r="D60" s="201">
        <v>5.1100000000000003</v>
      </c>
      <c r="E60" s="201">
        <v>0</v>
      </c>
      <c r="F60" s="201">
        <v>0</v>
      </c>
      <c r="G60" s="201">
        <v>8.2799999999999994</v>
      </c>
      <c r="H60" s="201">
        <v>0</v>
      </c>
      <c r="I60" s="201">
        <v>0</v>
      </c>
      <c r="J60" s="201">
        <v>8.5</v>
      </c>
      <c r="K60" s="201">
        <v>0.13</v>
      </c>
      <c r="L60" s="201">
        <v>1.96</v>
      </c>
      <c r="M60" s="201">
        <v>0.1</v>
      </c>
      <c r="N60" s="201">
        <v>0.11</v>
      </c>
      <c r="O60" s="201">
        <v>0.12</v>
      </c>
      <c r="P60" s="201">
        <v>0.17</v>
      </c>
      <c r="Q60" s="201">
        <v>0</v>
      </c>
      <c r="R60" s="201">
        <v>0.68</v>
      </c>
      <c r="S60" s="201">
        <v>0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41.32</v>
      </c>
      <c r="AH60" s="201">
        <v>0</v>
      </c>
      <c r="AI60" s="201">
        <v>0</v>
      </c>
      <c r="AJ60" s="201">
        <v>0</v>
      </c>
      <c r="AK60" s="201">
        <v>3.72</v>
      </c>
      <c r="AL60" s="201">
        <v>0</v>
      </c>
      <c r="AM60" s="201">
        <v>21.16</v>
      </c>
      <c r="AN60" s="201">
        <v>29.18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12.71</v>
      </c>
      <c r="AV60" s="201">
        <v>0.16</v>
      </c>
      <c r="AW60" s="201">
        <v>0.2</v>
      </c>
      <c r="AX60" s="201">
        <v>0.13</v>
      </c>
      <c r="AY60" s="201">
        <v>1.41</v>
      </c>
    </row>
    <row r="61" spans="1:51">
      <c r="A61" t="s">
        <v>103</v>
      </c>
      <c r="B61" s="201">
        <v>0</v>
      </c>
      <c r="C61" s="201">
        <v>0</v>
      </c>
      <c r="D61" s="201">
        <v>5.1100000000000003</v>
      </c>
      <c r="E61" s="201">
        <v>0</v>
      </c>
      <c r="F61" s="201">
        <v>0</v>
      </c>
      <c r="G61" s="201">
        <v>8.2799999999999994</v>
      </c>
      <c r="H61" s="201">
        <v>0</v>
      </c>
      <c r="I61" s="201">
        <v>0</v>
      </c>
      <c r="J61" s="201">
        <v>8.5</v>
      </c>
      <c r="K61" s="201">
        <v>0.13</v>
      </c>
      <c r="L61" s="201">
        <v>0.35</v>
      </c>
      <c r="M61" s="201">
        <v>0.1</v>
      </c>
      <c r="N61" s="201">
        <v>0.11</v>
      </c>
      <c r="O61" s="201">
        <v>0.12</v>
      </c>
      <c r="P61" s="201">
        <v>0.17</v>
      </c>
      <c r="Q61" s="201">
        <v>0</v>
      </c>
      <c r="R61" s="201">
        <v>0.68</v>
      </c>
      <c r="S61" s="201">
        <v>0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41.32</v>
      </c>
      <c r="AH61" s="201">
        <v>0</v>
      </c>
      <c r="AI61" s="201">
        <v>0</v>
      </c>
      <c r="AJ61" s="201">
        <v>0</v>
      </c>
      <c r="AK61" s="201">
        <v>3.72</v>
      </c>
      <c r="AL61" s="201">
        <v>0</v>
      </c>
      <c r="AM61" s="201">
        <v>21.16</v>
      </c>
      <c r="AN61" s="201">
        <v>29.18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12.71</v>
      </c>
      <c r="AV61" s="201">
        <v>0.16</v>
      </c>
      <c r="AW61" s="201">
        <v>0.2</v>
      </c>
      <c r="AX61" s="201">
        <v>0.13</v>
      </c>
      <c r="AY61" s="201">
        <v>1.41</v>
      </c>
    </row>
    <row r="62" spans="1:51">
      <c r="A62" t="s">
        <v>104</v>
      </c>
      <c r="B62" s="201">
        <v>0</v>
      </c>
      <c r="C62" s="201">
        <v>0</v>
      </c>
      <c r="D62" s="201">
        <v>5.1100000000000003</v>
      </c>
      <c r="E62" s="201">
        <v>0</v>
      </c>
      <c r="F62" s="201">
        <v>0</v>
      </c>
      <c r="G62" s="201">
        <v>8.2799999999999994</v>
      </c>
      <c r="H62" s="201">
        <v>0</v>
      </c>
      <c r="I62" s="201">
        <v>0</v>
      </c>
      <c r="J62" s="201">
        <v>8.5</v>
      </c>
      <c r="K62" s="201">
        <v>0.13</v>
      </c>
      <c r="L62" s="201">
        <v>0.35</v>
      </c>
      <c r="M62" s="201">
        <v>0.1</v>
      </c>
      <c r="N62" s="201">
        <v>0.11</v>
      </c>
      <c r="O62" s="201">
        <v>0.12</v>
      </c>
      <c r="P62" s="201">
        <v>0.17</v>
      </c>
      <c r="Q62" s="201">
        <v>0</v>
      </c>
      <c r="R62" s="201">
        <v>0.68</v>
      </c>
      <c r="S62" s="201">
        <v>0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41.32</v>
      </c>
      <c r="AH62" s="201">
        <v>0</v>
      </c>
      <c r="AI62" s="201">
        <v>0</v>
      </c>
      <c r="AJ62" s="201">
        <v>0</v>
      </c>
      <c r="AK62" s="201">
        <v>3.72</v>
      </c>
      <c r="AL62" s="201">
        <v>0</v>
      </c>
      <c r="AM62" s="201">
        <v>21.16</v>
      </c>
      <c r="AN62" s="201">
        <v>29.18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12.71</v>
      </c>
      <c r="AV62" s="201">
        <v>0.16</v>
      </c>
      <c r="AW62" s="201">
        <v>0.2</v>
      </c>
      <c r="AX62" s="201">
        <v>0.13</v>
      </c>
      <c r="AY62" s="201">
        <v>1.41</v>
      </c>
    </row>
    <row r="63" spans="1:51">
      <c r="A63" t="s">
        <v>105</v>
      </c>
      <c r="B63" s="201">
        <v>0</v>
      </c>
      <c r="C63" s="201">
        <v>0</v>
      </c>
      <c r="D63" s="201">
        <v>5.1100000000000003</v>
      </c>
      <c r="E63" s="201">
        <v>0</v>
      </c>
      <c r="F63" s="201">
        <v>0</v>
      </c>
      <c r="G63" s="201">
        <v>8.2799999999999994</v>
      </c>
      <c r="H63" s="201">
        <v>0</v>
      </c>
      <c r="I63" s="201">
        <v>0</v>
      </c>
      <c r="J63" s="201">
        <v>8.5</v>
      </c>
      <c r="K63" s="201">
        <v>0.13</v>
      </c>
      <c r="L63" s="201">
        <v>0.35</v>
      </c>
      <c r="M63" s="201">
        <v>0.1</v>
      </c>
      <c r="N63" s="201">
        <v>0.11</v>
      </c>
      <c r="O63" s="201">
        <v>0.12</v>
      </c>
      <c r="P63" s="201">
        <v>0.17</v>
      </c>
      <c r="Q63" s="201">
        <v>0</v>
      </c>
      <c r="R63" s="201">
        <v>0.68</v>
      </c>
      <c r="S63" s="201">
        <v>0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41.32</v>
      </c>
      <c r="AH63" s="201">
        <v>0</v>
      </c>
      <c r="AI63" s="201">
        <v>0</v>
      </c>
      <c r="AJ63" s="201">
        <v>0</v>
      </c>
      <c r="AK63" s="201">
        <v>3.72</v>
      </c>
      <c r="AL63" s="201">
        <v>0</v>
      </c>
      <c r="AM63" s="201">
        <v>21.16</v>
      </c>
      <c r="AN63" s="201">
        <v>29.18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12.71</v>
      </c>
      <c r="AV63" s="201">
        <v>0.16</v>
      </c>
      <c r="AW63" s="201">
        <v>0.2</v>
      </c>
      <c r="AX63" s="201">
        <v>0.13</v>
      </c>
      <c r="AY63" s="201">
        <v>1.41</v>
      </c>
    </row>
    <row r="64" spans="1:51">
      <c r="A64" t="s">
        <v>106</v>
      </c>
      <c r="B64" s="201">
        <v>0</v>
      </c>
      <c r="C64" s="201">
        <v>0</v>
      </c>
      <c r="D64" s="201">
        <v>5.1100000000000003</v>
      </c>
      <c r="E64" s="201">
        <v>0</v>
      </c>
      <c r="F64" s="201">
        <v>0</v>
      </c>
      <c r="G64" s="201">
        <v>8.2799999999999994</v>
      </c>
      <c r="H64" s="201">
        <v>0</v>
      </c>
      <c r="I64" s="201">
        <v>0</v>
      </c>
      <c r="J64" s="201">
        <v>8.5</v>
      </c>
      <c r="K64" s="201">
        <v>0.13</v>
      </c>
      <c r="L64" s="201">
        <v>0.35</v>
      </c>
      <c r="M64" s="201">
        <v>0.1</v>
      </c>
      <c r="N64" s="201">
        <v>0.11</v>
      </c>
      <c r="O64" s="201">
        <v>0.12</v>
      </c>
      <c r="P64" s="201">
        <v>0.17</v>
      </c>
      <c r="Q64" s="201">
        <v>0</v>
      </c>
      <c r="R64" s="201">
        <v>0.68</v>
      </c>
      <c r="S64" s="201">
        <v>0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41.32</v>
      </c>
      <c r="AH64" s="201">
        <v>0</v>
      </c>
      <c r="AI64" s="201">
        <v>0</v>
      </c>
      <c r="AJ64" s="201">
        <v>0</v>
      </c>
      <c r="AK64" s="201">
        <v>3.72</v>
      </c>
      <c r="AL64" s="201">
        <v>0</v>
      </c>
      <c r="AM64" s="201">
        <v>21.16</v>
      </c>
      <c r="AN64" s="201">
        <v>29.18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12.71</v>
      </c>
      <c r="AV64" s="201">
        <v>0.16</v>
      </c>
      <c r="AW64" s="201">
        <v>0.2</v>
      </c>
      <c r="AX64" s="201">
        <v>0.13</v>
      </c>
      <c r="AY64" s="201">
        <v>1.41</v>
      </c>
    </row>
    <row r="65" spans="1:51">
      <c r="A65" t="s">
        <v>107</v>
      </c>
      <c r="B65" s="201">
        <v>0</v>
      </c>
      <c r="C65" s="201">
        <v>0</v>
      </c>
      <c r="D65" s="201">
        <v>5.1100000000000003</v>
      </c>
      <c r="E65" s="201">
        <v>0</v>
      </c>
      <c r="F65" s="201">
        <v>0</v>
      </c>
      <c r="G65" s="201">
        <v>8.2799999999999994</v>
      </c>
      <c r="H65" s="201">
        <v>0</v>
      </c>
      <c r="I65" s="201">
        <v>0</v>
      </c>
      <c r="J65" s="201">
        <v>8.5</v>
      </c>
      <c r="K65" s="201">
        <v>2.95</v>
      </c>
      <c r="L65" s="201">
        <v>9.49</v>
      </c>
      <c r="M65" s="201">
        <v>0.1</v>
      </c>
      <c r="N65" s="201">
        <v>0.11</v>
      </c>
      <c r="O65" s="201">
        <v>0.12</v>
      </c>
      <c r="P65" s="201">
        <v>0.17</v>
      </c>
      <c r="Q65" s="201">
        <v>0.4</v>
      </c>
      <c r="R65" s="201">
        <v>1.32</v>
      </c>
      <c r="S65" s="201">
        <v>0</v>
      </c>
      <c r="T65" s="201">
        <v>0.75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41.32</v>
      </c>
      <c r="AH65" s="201">
        <v>0</v>
      </c>
      <c r="AI65" s="201">
        <v>0</v>
      </c>
      <c r="AJ65" s="201">
        <v>0</v>
      </c>
      <c r="AK65" s="201">
        <v>3.72</v>
      </c>
      <c r="AL65" s="201">
        <v>0</v>
      </c>
      <c r="AM65" s="201">
        <v>21.16</v>
      </c>
      <c r="AN65" s="201">
        <v>29.18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12.71</v>
      </c>
      <c r="AV65" s="201">
        <v>0.16</v>
      </c>
      <c r="AW65" s="201">
        <v>0.2</v>
      </c>
      <c r="AX65" s="201">
        <v>0.13</v>
      </c>
      <c r="AY65" s="201">
        <v>1.41</v>
      </c>
    </row>
    <row r="66" spans="1:51">
      <c r="A66" t="s">
        <v>108</v>
      </c>
      <c r="B66" s="201">
        <v>0</v>
      </c>
      <c r="C66" s="201">
        <v>0</v>
      </c>
      <c r="D66" s="201">
        <v>5.1100000000000003</v>
      </c>
      <c r="E66" s="201">
        <v>0</v>
      </c>
      <c r="F66" s="201">
        <v>0</v>
      </c>
      <c r="G66" s="201">
        <v>8.2799999999999994</v>
      </c>
      <c r="H66" s="201">
        <v>0</v>
      </c>
      <c r="I66" s="201">
        <v>0</v>
      </c>
      <c r="J66" s="201">
        <v>8.5</v>
      </c>
      <c r="K66" s="201">
        <v>2.95</v>
      </c>
      <c r="L66" s="201">
        <v>9.49</v>
      </c>
      <c r="M66" s="201">
        <v>0.1</v>
      </c>
      <c r="N66" s="201">
        <v>0.11</v>
      </c>
      <c r="O66" s="201">
        <v>0.12</v>
      </c>
      <c r="P66" s="201">
        <v>0.17</v>
      </c>
      <c r="Q66" s="201">
        <v>0.4</v>
      </c>
      <c r="R66" s="201">
        <v>1.32</v>
      </c>
      <c r="S66" s="201">
        <v>0</v>
      </c>
      <c r="T66" s="201">
        <v>0.75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41.32</v>
      </c>
      <c r="AH66" s="201">
        <v>0</v>
      </c>
      <c r="AI66" s="201">
        <v>0</v>
      </c>
      <c r="AJ66" s="201">
        <v>0</v>
      </c>
      <c r="AK66" s="201">
        <v>3.72</v>
      </c>
      <c r="AL66" s="201">
        <v>0</v>
      </c>
      <c r="AM66" s="201">
        <v>21.16</v>
      </c>
      <c r="AN66" s="201">
        <v>29.18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12.71</v>
      </c>
      <c r="AV66" s="201">
        <v>0.16</v>
      </c>
      <c r="AW66" s="201">
        <v>0.2</v>
      </c>
      <c r="AX66" s="201">
        <v>0.13</v>
      </c>
      <c r="AY66" s="201">
        <v>1.41</v>
      </c>
    </row>
    <row r="67" spans="1:51">
      <c r="A67" t="s">
        <v>109</v>
      </c>
      <c r="B67" s="201">
        <v>0</v>
      </c>
      <c r="C67" s="201">
        <v>0</v>
      </c>
      <c r="D67" s="201">
        <v>5.04</v>
      </c>
      <c r="E67" s="201">
        <v>0</v>
      </c>
      <c r="F67" s="201">
        <v>0</v>
      </c>
      <c r="G67" s="201">
        <v>8.2799999999999994</v>
      </c>
      <c r="H67" s="201">
        <v>0</v>
      </c>
      <c r="I67" s="201">
        <v>0</v>
      </c>
      <c r="J67" s="201">
        <v>8.5</v>
      </c>
      <c r="K67" s="201">
        <v>2.95</v>
      </c>
      <c r="L67" s="201">
        <v>9.49</v>
      </c>
      <c r="M67" s="201">
        <v>0.1</v>
      </c>
      <c r="N67" s="201">
        <v>0.11</v>
      </c>
      <c r="O67" s="201">
        <v>0.12</v>
      </c>
      <c r="P67" s="201">
        <v>0.17</v>
      </c>
      <c r="Q67" s="201">
        <v>0.4</v>
      </c>
      <c r="R67" s="201">
        <v>1.32</v>
      </c>
      <c r="S67" s="201">
        <v>0</v>
      </c>
      <c r="T67" s="201">
        <v>0.75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41.32</v>
      </c>
      <c r="AH67" s="201">
        <v>0</v>
      </c>
      <c r="AI67" s="201">
        <v>0</v>
      </c>
      <c r="AJ67" s="201">
        <v>0</v>
      </c>
      <c r="AK67" s="201">
        <v>3.72</v>
      </c>
      <c r="AL67" s="201">
        <v>0</v>
      </c>
      <c r="AM67" s="201">
        <v>21.16</v>
      </c>
      <c r="AN67" s="201">
        <v>29.18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12.71</v>
      </c>
      <c r="AV67" s="201">
        <v>0.16</v>
      </c>
      <c r="AW67" s="201">
        <v>0.2</v>
      </c>
      <c r="AX67" s="201">
        <v>0.13</v>
      </c>
      <c r="AY67" s="201">
        <v>1.41</v>
      </c>
    </row>
    <row r="68" spans="1:51">
      <c r="A68" t="s">
        <v>110</v>
      </c>
      <c r="B68" s="201">
        <v>0</v>
      </c>
      <c r="C68" s="201">
        <v>0</v>
      </c>
      <c r="D68" s="201">
        <v>5.04</v>
      </c>
      <c r="E68" s="201">
        <v>0</v>
      </c>
      <c r="F68" s="201">
        <v>0</v>
      </c>
      <c r="G68" s="201">
        <v>8.2799999999999994</v>
      </c>
      <c r="H68" s="201">
        <v>0</v>
      </c>
      <c r="I68" s="201">
        <v>0</v>
      </c>
      <c r="J68" s="201">
        <v>8.5</v>
      </c>
      <c r="K68" s="201">
        <v>2.95</v>
      </c>
      <c r="L68" s="201">
        <v>9.49</v>
      </c>
      <c r="M68" s="201">
        <v>0.1</v>
      </c>
      <c r="N68" s="201">
        <v>0.11</v>
      </c>
      <c r="O68" s="201">
        <v>0.12</v>
      </c>
      <c r="P68" s="201">
        <v>0.17</v>
      </c>
      <c r="Q68" s="201">
        <v>0.4</v>
      </c>
      <c r="R68" s="201">
        <v>1.32</v>
      </c>
      <c r="S68" s="201">
        <v>0</v>
      </c>
      <c r="T68" s="201">
        <v>0.75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41.32</v>
      </c>
      <c r="AH68" s="201">
        <v>0</v>
      </c>
      <c r="AI68" s="201">
        <v>0</v>
      </c>
      <c r="AJ68" s="201">
        <v>0</v>
      </c>
      <c r="AK68" s="201">
        <v>3.72</v>
      </c>
      <c r="AL68" s="201">
        <v>0</v>
      </c>
      <c r="AM68" s="201">
        <v>21.16</v>
      </c>
      <c r="AN68" s="201">
        <v>29.18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12.71</v>
      </c>
      <c r="AV68" s="201">
        <v>0.16</v>
      </c>
      <c r="AW68" s="201">
        <v>0.2</v>
      </c>
      <c r="AX68" s="201">
        <v>0.13</v>
      </c>
      <c r="AY68" s="201">
        <v>1.41</v>
      </c>
    </row>
    <row r="69" spans="1:51">
      <c r="A69" t="s">
        <v>111</v>
      </c>
      <c r="B69" s="201">
        <v>0</v>
      </c>
      <c r="C69" s="201">
        <v>0</v>
      </c>
      <c r="D69" s="201">
        <v>5.04</v>
      </c>
      <c r="E69" s="201">
        <v>0</v>
      </c>
      <c r="F69" s="201">
        <v>0</v>
      </c>
      <c r="G69" s="201">
        <v>8.2799999999999994</v>
      </c>
      <c r="H69" s="201">
        <v>0</v>
      </c>
      <c r="I69" s="201">
        <v>0</v>
      </c>
      <c r="J69" s="201">
        <v>8.5</v>
      </c>
      <c r="K69" s="201">
        <v>2.95</v>
      </c>
      <c r="L69" s="201">
        <v>9.49</v>
      </c>
      <c r="M69" s="201">
        <v>0.1</v>
      </c>
      <c r="N69" s="201">
        <v>0.11</v>
      </c>
      <c r="O69" s="201">
        <v>0.12</v>
      </c>
      <c r="P69" s="201">
        <v>0.17</v>
      </c>
      <c r="Q69" s="201">
        <v>0.4</v>
      </c>
      <c r="R69" s="201">
        <v>1.32</v>
      </c>
      <c r="S69" s="201">
        <v>0</v>
      </c>
      <c r="T69" s="201">
        <v>0.66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41.32</v>
      </c>
      <c r="AH69" s="201">
        <v>0</v>
      </c>
      <c r="AI69" s="201">
        <v>0</v>
      </c>
      <c r="AJ69" s="201">
        <v>0</v>
      </c>
      <c r="AK69" s="201">
        <v>3.85</v>
      </c>
      <c r="AL69" s="201">
        <v>0</v>
      </c>
      <c r="AM69" s="201">
        <v>21.16</v>
      </c>
      <c r="AN69" s="201">
        <v>29.18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12.71</v>
      </c>
      <c r="AV69" s="201">
        <v>0.16</v>
      </c>
      <c r="AW69" s="201">
        <v>0.2</v>
      </c>
      <c r="AX69" s="201">
        <v>0.13</v>
      </c>
      <c r="AY69" s="201">
        <v>1.41</v>
      </c>
    </row>
    <row r="70" spans="1:51">
      <c r="A70" t="s">
        <v>112</v>
      </c>
      <c r="B70" s="201">
        <v>0</v>
      </c>
      <c r="C70" s="201">
        <v>0</v>
      </c>
      <c r="D70" s="201">
        <v>5.04</v>
      </c>
      <c r="E70" s="201">
        <v>0</v>
      </c>
      <c r="F70" s="201">
        <v>0</v>
      </c>
      <c r="G70" s="201">
        <v>8.2799999999999994</v>
      </c>
      <c r="H70" s="201">
        <v>0</v>
      </c>
      <c r="I70" s="201">
        <v>0</v>
      </c>
      <c r="J70" s="201">
        <v>8.5</v>
      </c>
      <c r="K70" s="201">
        <v>2.95</v>
      </c>
      <c r="L70" s="201">
        <v>9.49</v>
      </c>
      <c r="M70" s="201">
        <v>0.1</v>
      </c>
      <c r="N70" s="201">
        <v>0.11</v>
      </c>
      <c r="O70" s="201">
        <v>0.12</v>
      </c>
      <c r="P70" s="201">
        <v>0.17</v>
      </c>
      <c r="Q70" s="201">
        <v>0.4</v>
      </c>
      <c r="R70" s="201">
        <v>1.32</v>
      </c>
      <c r="S70" s="201">
        <v>0</v>
      </c>
      <c r="T70" s="201">
        <v>0.66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41.32</v>
      </c>
      <c r="AH70" s="201">
        <v>0</v>
      </c>
      <c r="AI70" s="201">
        <v>0</v>
      </c>
      <c r="AJ70" s="201">
        <v>0</v>
      </c>
      <c r="AK70" s="201">
        <v>3.85</v>
      </c>
      <c r="AL70" s="201">
        <v>0</v>
      </c>
      <c r="AM70" s="201">
        <v>21.16</v>
      </c>
      <c r="AN70" s="201">
        <v>29.18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12.71</v>
      </c>
      <c r="AV70" s="201">
        <v>0.16</v>
      </c>
      <c r="AW70" s="201">
        <v>0.2</v>
      </c>
      <c r="AX70" s="201">
        <v>0.13</v>
      </c>
      <c r="AY70" s="201">
        <v>1.41</v>
      </c>
    </row>
    <row r="71" spans="1:51">
      <c r="A71" t="s">
        <v>113</v>
      </c>
      <c r="B71" s="201">
        <v>0</v>
      </c>
      <c r="C71" s="201">
        <v>0</v>
      </c>
      <c r="D71" s="201">
        <v>5.04</v>
      </c>
      <c r="E71" s="201">
        <v>0</v>
      </c>
      <c r="F71" s="201">
        <v>0</v>
      </c>
      <c r="G71" s="201">
        <v>8.2799999999999994</v>
      </c>
      <c r="H71" s="201">
        <v>0</v>
      </c>
      <c r="I71" s="201">
        <v>0</v>
      </c>
      <c r="J71" s="201">
        <v>8.5</v>
      </c>
      <c r="K71" s="201">
        <v>2.95</v>
      </c>
      <c r="L71" s="201">
        <v>9.49</v>
      </c>
      <c r="M71" s="201">
        <v>0.1</v>
      </c>
      <c r="N71" s="201">
        <v>0.11</v>
      </c>
      <c r="O71" s="201">
        <v>0.12</v>
      </c>
      <c r="P71" s="201">
        <v>0.17</v>
      </c>
      <c r="Q71" s="201">
        <v>0.4</v>
      </c>
      <c r="R71" s="201">
        <v>1.32</v>
      </c>
      <c r="S71" s="201">
        <v>0</v>
      </c>
      <c r="T71" s="201">
        <v>0.66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41.32</v>
      </c>
      <c r="AH71" s="201">
        <v>0</v>
      </c>
      <c r="AI71" s="201">
        <v>0</v>
      </c>
      <c r="AJ71" s="201">
        <v>0</v>
      </c>
      <c r="AK71" s="201">
        <v>3.85</v>
      </c>
      <c r="AL71" s="201">
        <v>0</v>
      </c>
      <c r="AM71" s="201">
        <v>21.16</v>
      </c>
      <c r="AN71" s="201">
        <v>29.18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14.79</v>
      </c>
      <c r="AV71" s="201">
        <v>0.16</v>
      </c>
      <c r="AW71" s="201">
        <v>0.2</v>
      </c>
      <c r="AX71" s="201">
        <v>0.13</v>
      </c>
      <c r="AY71" s="201">
        <v>1.41</v>
      </c>
    </row>
    <row r="72" spans="1:51">
      <c r="A72" t="s">
        <v>114</v>
      </c>
      <c r="B72" s="201">
        <v>0</v>
      </c>
      <c r="C72" s="201">
        <v>0</v>
      </c>
      <c r="D72" s="201">
        <v>5.04</v>
      </c>
      <c r="E72" s="201">
        <v>0</v>
      </c>
      <c r="F72" s="201">
        <v>0</v>
      </c>
      <c r="G72" s="201">
        <v>8.2799999999999994</v>
      </c>
      <c r="H72" s="201">
        <v>0</v>
      </c>
      <c r="I72" s="201">
        <v>0</v>
      </c>
      <c r="J72" s="201">
        <v>8.5</v>
      </c>
      <c r="K72" s="201">
        <v>2.95</v>
      </c>
      <c r="L72" s="201">
        <v>9.49</v>
      </c>
      <c r="M72" s="201">
        <v>0.1</v>
      </c>
      <c r="N72" s="201">
        <v>0.11</v>
      </c>
      <c r="O72" s="201">
        <v>0.12</v>
      </c>
      <c r="P72" s="201">
        <v>0.17</v>
      </c>
      <c r="Q72" s="201">
        <v>0.4</v>
      </c>
      <c r="R72" s="201">
        <v>1.32</v>
      </c>
      <c r="S72" s="201">
        <v>0</v>
      </c>
      <c r="T72" s="201">
        <v>0.66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41.32</v>
      </c>
      <c r="AH72" s="201">
        <v>0</v>
      </c>
      <c r="AI72" s="201">
        <v>0</v>
      </c>
      <c r="AJ72" s="201">
        <v>0</v>
      </c>
      <c r="AK72" s="201">
        <v>3.85</v>
      </c>
      <c r="AL72" s="201">
        <v>0</v>
      </c>
      <c r="AM72" s="201">
        <v>21.16</v>
      </c>
      <c r="AN72" s="201">
        <v>29.18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14.79</v>
      </c>
      <c r="AV72" s="201">
        <v>0.16</v>
      </c>
      <c r="AW72" s="201">
        <v>0.2</v>
      </c>
      <c r="AX72" s="201">
        <v>0.13</v>
      </c>
      <c r="AY72" s="201">
        <v>1.41</v>
      </c>
    </row>
    <row r="73" spans="1:51">
      <c r="A73" t="s">
        <v>115</v>
      </c>
      <c r="B73" s="201">
        <v>0</v>
      </c>
      <c r="C73" s="201">
        <v>0</v>
      </c>
      <c r="D73" s="201">
        <v>5.04</v>
      </c>
      <c r="E73" s="201">
        <v>0</v>
      </c>
      <c r="F73" s="201">
        <v>0</v>
      </c>
      <c r="G73" s="201">
        <v>8.2799999999999994</v>
      </c>
      <c r="H73" s="201">
        <v>0</v>
      </c>
      <c r="I73" s="201">
        <v>0</v>
      </c>
      <c r="J73" s="201">
        <v>8.5</v>
      </c>
      <c r="K73" s="201">
        <v>2.95</v>
      </c>
      <c r="L73" s="201">
        <v>9.49</v>
      </c>
      <c r="M73" s="201">
        <v>0.1</v>
      </c>
      <c r="N73" s="201">
        <v>0.11</v>
      </c>
      <c r="O73" s="201">
        <v>0.12</v>
      </c>
      <c r="P73" s="201">
        <v>0.17</v>
      </c>
      <c r="Q73" s="201">
        <v>0.4</v>
      </c>
      <c r="R73" s="201">
        <v>1.32</v>
      </c>
      <c r="S73" s="201">
        <v>0</v>
      </c>
      <c r="T73" s="201">
        <v>0.66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1.94</v>
      </c>
      <c r="AD73" s="201">
        <v>0</v>
      </c>
      <c r="AE73" s="201">
        <v>0</v>
      </c>
      <c r="AF73" s="201">
        <v>0</v>
      </c>
      <c r="AG73" s="201">
        <v>41.32</v>
      </c>
      <c r="AH73" s="201">
        <v>0</v>
      </c>
      <c r="AI73" s="201">
        <v>0</v>
      </c>
      <c r="AJ73" s="201">
        <v>0</v>
      </c>
      <c r="AK73" s="201">
        <v>3.85</v>
      </c>
      <c r="AL73" s="201">
        <v>0</v>
      </c>
      <c r="AM73" s="201">
        <v>21.16</v>
      </c>
      <c r="AN73" s="201">
        <v>29.18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14.79</v>
      </c>
      <c r="AV73" s="201">
        <v>0.16</v>
      </c>
      <c r="AW73" s="201">
        <v>0.2</v>
      </c>
      <c r="AX73" s="201">
        <v>0.13</v>
      </c>
      <c r="AY73" s="201">
        <v>1.41</v>
      </c>
    </row>
    <row r="74" spans="1:51">
      <c r="A74" t="s">
        <v>116</v>
      </c>
      <c r="B74" s="201">
        <v>0</v>
      </c>
      <c r="C74" s="201">
        <v>0</v>
      </c>
      <c r="D74" s="201">
        <v>5.04</v>
      </c>
      <c r="E74" s="201">
        <v>0</v>
      </c>
      <c r="F74" s="201">
        <v>0</v>
      </c>
      <c r="G74" s="201">
        <v>8.2799999999999994</v>
      </c>
      <c r="H74" s="201">
        <v>0</v>
      </c>
      <c r="I74" s="201">
        <v>0</v>
      </c>
      <c r="J74" s="201">
        <v>8.5</v>
      </c>
      <c r="K74" s="201">
        <v>2.95</v>
      </c>
      <c r="L74" s="201">
        <v>9.49</v>
      </c>
      <c r="M74" s="201">
        <v>0.1</v>
      </c>
      <c r="N74" s="201">
        <v>0.11</v>
      </c>
      <c r="O74" s="201">
        <v>0.12</v>
      </c>
      <c r="P74" s="201">
        <v>0.17</v>
      </c>
      <c r="Q74" s="201">
        <v>0.4</v>
      </c>
      <c r="R74" s="201">
        <v>1.32</v>
      </c>
      <c r="S74" s="201">
        <v>0</v>
      </c>
      <c r="T74" s="201">
        <v>0.66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1.94</v>
      </c>
      <c r="AD74" s="201">
        <v>0</v>
      </c>
      <c r="AE74" s="201">
        <v>0</v>
      </c>
      <c r="AF74" s="201">
        <v>0</v>
      </c>
      <c r="AG74" s="201">
        <v>41.32</v>
      </c>
      <c r="AH74" s="201">
        <v>0</v>
      </c>
      <c r="AI74" s="201">
        <v>0</v>
      </c>
      <c r="AJ74" s="201">
        <v>0</v>
      </c>
      <c r="AK74" s="201">
        <v>3.85</v>
      </c>
      <c r="AL74" s="201">
        <v>0</v>
      </c>
      <c r="AM74" s="201">
        <v>21.16</v>
      </c>
      <c r="AN74" s="201">
        <v>29.18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14.79</v>
      </c>
      <c r="AV74" s="201">
        <v>0.16</v>
      </c>
      <c r="AW74" s="201">
        <v>0.2</v>
      </c>
      <c r="AX74" s="201">
        <v>0.13</v>
      </c>
      <c r="AY74" s="201">
        <v>1.41</v>
      </c>
    </row>
    <row r="75" spans="1:51">
      <c r="A75" t="s">
        <v>117</v>
      </c>
      <c r="B75" s="201">
        <v>0</v>
      </c>
      <c r="C75" s="201">
        <v>0</v>
      </c>
      <c r="D75" s="201">
        <v>5.04</v>
      </c>
      <c r="E75" s="201">
        <v>0</v>
      </c>
      <c r="F75" s="201">
        <v>0</v>
      </c>
      <c r="G75" s="201">
        <v>8.24</v>
      </c>
      <c r="H75" s="201">
        <v>0</v>
      </c>
      <c r="I75" s="201">
        <v>0</v>
      </c>
      <c r="J75" s="201">
        <v>8.5</v>
      </c>
      <c r="K75" s="201">
        <v>0.13</v>
      </c>
      <c r="L75" s="201">
        <v>0.35</v>
      </c>
      <c r="M75" s="201">
        <v>0.1</v>
      </c>
      <c r="N75" s="201">
        <v>0.11</v>
      </c>
      <c r="O75" s="201">
        <v>0.12</v>
      </c>
      <c r="P75" s="201">
        <v>0.17</v>
      </c>
      <c r="Q75" s="201">
        <v>0</v>
      </c>
      <c r="R75" s="201">
        <v>0.68</v>
      </c>
      <c r="S75" s="201">
        <v>0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1.94</v>
      </c>
      <c r="AD75" s="201">
        <v>0</v>
      </c>
      <c r="AE75" s="201">
        <v>0</v>
      </c>
      <c r="AF75" s="201">
        <v>0</v>
      </c>
      <c r="AG75" s="201">
        <v>41.32</v>
      </c>
      <c r="AH75" s="201">
        <v>0</v>
      </c>
      <c r="AI75" s="201">
        <v>0</v>
      </c>
      <c r="AJ75" s="201">
        <v>0</v>
      </c>
      <c r="AK75" s="201">
        <v>3.85</v>
      </c>
      <c r="AL75" s="201">
        <v>0</v>
      </c>
      <c r="AM75" s="201">
        <v>21.52</v>
      </c>
      <c r="AN75" s="201">
        <v>29.18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12.71</v>
      </c>
      <c r="AV75" s="201">
        <v>0.16</v>
      </c>
      <c r="AW75" s="201">
        <v>0.2</v>
      </c>
      <c r="AX75" s="201">
        <v>0.13</v>
      </c>
      <c r="AY75" s="201">
        <v>1.41</v>
      </c>
    </row>
    <row r="76" spans="1:51">
      <c r="A76" t="s">
        <v>118</v>
      </c>
      <c r="B76" s="201">
        <v>0</v>
      </c>
      <c r="C76" s="201">
        <v>0</v>
      </c>
      <c r="D76" s="201">
        <v>5.04</v>
      </c>
      <c r="E76" s="201">
        <v>0</v>
      </c>
      <c r="F76" s="201">
        <v>0</v>
      </c>
      <c r="G76" s="201">
        <v>8.24</v>
      </c>
      <c r="H76" s="201">
        <v>0</v>
      </c>
      <c r="I76" s="201">
        <v>0</v>
      </c>
      <c r="J76" s="201">
        <v>8.5</v>
      </c>
      <c r="K76" s="201">
        <v>0.13</v>
      </c>
      <c r="L76" s="201">
        <v>0.35</v>
      </c>
      <c r="M76" s="201">
        <v>0.1</v>
      </c>
      <c r="N76" s="201">
        <v>0.11</v>
      </c>
      <c r="O76" s="201">
        <v>0.12</v>
      </c>
      <c r="P76" s="201">
        <v>0.17</v>
      </c>
      <c r="Q76" s="201">
        <v>0</v>
      </c>
      <c r="R76" s="201">
        <v>0.68</v>
      </c>
      <c r="S76" s="201">
        <v>0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1.94</v>
      </c>
      <c r="AD76" s="201">
        <v>0</v>
      </c>
      <c r="AE76" s="201">
        <v>0</v>
      </c>
      <c r="AF76" s="201">
        <v>0</v>
      </c>
      <c r="AG76" s="201">
        <v>41.32</v>
      </c>
      <c r="AH76" s="201">
        <v>0</v>
      </c>
      <c r="AI76" s="201">
        <v>0</v>
      </c>
      <c r="AJ76" s="201">
        <v>0</v>
      </c>
      <c r="AK76" s="201">
        <v>3.85</v>
      </c>
      <c r="AL76" s="201">
        <v>0</v>
      </c>
      <c r="AM76" s="201">
        <v>21.52</v>
      </c>
      <c r="AN76" s="201">
        <v>29.18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12.71</v>
      </c>
      <c r="AV76" s="201">
        <v>0.16</v>
      </c>
      <c r="AW76" s="201">
        <v>0.2</v>
      </c>
      <c r="AX76" s="201">
        <v>0.13</v>
      </c>
      <c r="AY76" s="201">
        <v>1.41</v>
      </c>
    </row>
    <row r="77" spans="1:51">
      <c r="A77" t="s">
        <v>119</v>
      </c>
      <c r="B77" s="201">
        <v>0</v>
      </c>
      <c r="C77" s="201">
        <v>0</v>
      </c>
      <c r="D77" s="201">
        <v>5.04</v>
      </c>
      <c r="E77" s="201">
        <v>0</v>
      </c>
      <c r="F77" s="201">
        <v>0</v>
      </c>
      <c r="G77" s="201">
        <v>8.24</v>
      </c>
      <c r="H77" s="201">
        <v>0</v>
      </c>
      <c r="I77" s="201">
        <v>0</v>
      </c>
      <c r="J77" s="201">
        <v>8.5</v>
      </c>
      <c r="K77" s="201">
        <v>0.23</v>
      </c>
      <c r="L77" s="201">
        <v>0.34</v>
      </c>
      <c r="M77" s="201">
        <v>0.1</v>
      </c>
      <c r="N77" s="201">
        <v>0.11</v>
      </c>
      <c r="O77" s="201">
        <v>0.12</v>
      </c>
      <c r="P77" s="201">
        <v>0.17</v>
      </c>
      <c r="Q77" s="201">
        <v>0</v>
      </c>
      <c r="R77" s="201">
        <v>0.68</v>
      </c>
      <c r="S77" s="201">
        <v>0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1.94</v>
      </c>
      <c r="AD77" s="201">
        <v>0</v>
      </c>
      <c r="AE77" s="201">
        <v>0</v>
      </c>
      <c r="AF77" s="201">
        <v>0</v>
      </c>
      <c r="AG77" s="201">
        <v>41.32</v>
      </c>
      <c r="AH77" s="201">
        <v>0</v>
      </c>
      <c r="AI77" s="201">
        <v>0</v>
      </c>
      <c r="AJ77" s="201">
        <v>0</v>
      </c>
      <c r="AK77" s="201">
        <v>3.85</v>
      </c>
      <c r="AL77" s="201">
        <v>0</v>
      </c>
      <c r="AM77" s="201">
        <v>21.52</v>
      </c>
      <c r="AN77" s="201">
        <v>29.18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12.71</v>
      </c>
      <c r="AV77" s="201">
        <v>0.16</v>
      </c>
      <c r="AW77" s="201">
        <v>0.2</v>
      </c>
      <c r="AX77" s="201">
        <v>0.13</v>
      </c>
      <c r="AY77" s="201">
        <v>1.41</v>
      </c>
    </row>
    <row r="78" spans="1:51">
      <c r="A78" t="s">
        <v>120</v>
      </c>
      <c r="B78" s="201">
        <v>0</v>
      </c>
      <c r="C78" s="201">
        <v>0</v>
      </c>
      <c r="D78" s="201">
        <v>5.04</v>
      </c>
      <c r="E78" s="201">
        <v>0</v>
      </c>
      <c r="F78" s="201">
        <v>0</v>
      </c>
      <c r="G78" s="201">
        <v>8.24</v>
      </c>
      <c r="H78" s="201">
        <v>0</v>
      </c>
      <c r="I78" s="201">
        <v>0</v>
      </c>
      <c r="J78" s="201">
        <v>8.5</v>
      </c>
      <c r="K78" s="201">
        <v>0.13</v>
      </c>
      <c r="L78" s="201">
        <v>0.34</v>
      </c>
      <c r="M78" s="201">
        <v>0.1</v>
      </c>
      <c r="N78" s="201">
        <v>0.11</v>
      </c>
      <c r="O78" s="201">
        <v>0.12</v>
      </c>
      <c r="P78" s="201">
        <v>0.17</v>
      </c>
      <c r="Q78" s="201">
        <v>0</v>
      </c>
      <c r="R78" s="201">
        <v>0.68</v>
      </c>
      <c r="S78" s="201">
        <v>0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1.94</v>
      </c>
      <c r="AD78" s="201">
        <v>0</v>
      </c>
      <c r="AE78" s="201">
        <v>0</v>
      </c>
      <c r="AF78" s="201">
        <v>0</v>
      </c>
      <c r="AG78" s="201">
        <v>41.32</v>
      </c>
      <c r="AH78" s="201">
        <v>0</v>
      </c>
      <c r="AI78" s="201">
        <v>0</v>
      </c>
      <c r="AJ78" s="201">
        <v>0</v>
      </c>
      <c r="AK78" s="201">
        <v>3.85</v>
      </c>
      <c r="AL78" s="201">
        <v>0</v>
      </c>
      <c r="AM78" s="201">
        <v>21.52</v>
      </c>
      <c r="AN78" s="201">
        <v>29.18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12.71</v>
      </c>
      <c r="AV78" s="201">
        <v>0.17</v>
      </c>
      <c r="AW78" s="201">
        <v>0.2</v>
      </c>
      <c r="AX78" s="201">
        <v>0.14000000000000001</v>
      </c>
      <c r="AY78" s="201">
        <v>1.41</v>
      </c>
    </row>
    <row r="79" spans="1:51">
      <c r="A79" t="s">
        <v>121</v>
      </c>
      <c r="B79" s="201">
        <v>0</v>
      </c>
      <c r="C79" s="201">
        <v>0</v>
      </c>
      <c r="D79" s="201">
        <v>5.04</v>
      </c>
      <c r="E79" s="201">
        <v>0</v>
      </c>
      <c r="F79" s="201">
        <v>0</v>
      </c>
      <c r="G79" s="201">
        <v>8.24</v>
      </c>
      <c r="H79" s="201">
        <v>0</v>
      </c>
      <c r="I79" s="201">
        <v>0</v>
      </c>
      <c r="J79" s="201">
        <v>8.5</v>
      </c>
      <c r="K79" s="201">
        <v>0.13</v>
      </c>
      <c r="L79" s="201">
        <v>0.35</v>
      </c>
      <c r="M79" s="201">
        <v>0.1</v>
      </c>
      <c r="N79" s="201">
        <v>0.11</v>
      </c>
      <c r="O79" s="201">
        <v>0.12</v>
      </c>
      <c r="P79" s="201">
        <v>0.17</v>
      </c>
      <c r="Q79" s="201">
        <v>0</v>
      </c>
      <c r="R79" s="201">
        <v>0.68</v>
      </c>
      <c r="S79" s="201">
        <v>0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41.32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21.52</v>
      </c>
      <c r="AN79" s="201">
        <v>29.18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12.71</v>
      </c>
      <c r="AV79" s="201">
        <v>0.17</v>
      </c>
      <c r="AW79" s="201">
        <v>0.2</v>
      </c>
      <c r="AX79" s="201">
        <v>0.14000000000000001</v>
      </c>
      <c r="AY79" s="201">
        <v>0.67</v>
      </c>
    </row>
    <row r="80" spans="1:51">
      <c r="A80" t="s">
        <v>122</v>
      </c>
      <c r="B80" s="201">
        <v>0</v>
      </c>
      <c r="C80" s="201">
        <v>0</v>
      </c>
      <c r="D80" s="201">
        <v>5.04</v>
      </c>
      <c r="E80" s="201">
        <v>0</v>
      </c>
      <c r="F80" s="201">
        <v>0</v>
      </c>
      <c r="G80" s="201">
        <v>8.24</v>
      </c>
      <c r="H80" s="201">
        <v>0</v>
      </c>
      <c r="I80" s="201">
        <v>0</v>
      </c>
      <c r="J80" s="201">
        <v>8.5</v>
      </c>
      <c r="K80" s="201">
        <v>0.13</v>
      </c>
      <c r="L80" s="201">
        <v>0.35</v>
      </c>
      <c r="M80" s="201">
        <v>0.1</v>
      </c>
      <c r="N80" s="201">
        <v>0.11</v>
      </c>
      <c r="O80" s="201">
        <v>0.12</v>
      </c>
      <c r="P80" s="201">
        <v>0.17</v>
      </c>
      <c r="Q80" s="201">
        <v>0</v>
      </c>
      <c r="R80" s="201">
        <v>0.68</v>
      </c>
      <c r="S80" s="201">
        <v>0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41.32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21.52</v>
      </c>
      <c r="AN80" s="201">
        <v>29.18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12.71</v>
      </c>
      <c r="AV80" s="201">
        <v>0.17</v>
      </c>
      <c r="AW80" s="201">
        <v>0.2</v>
      </c>
      <c r="AX80" s="201">
        <v>0.14000000000000001</v>
      </c>
      <c r="AY80" s="201">
        <v>0.2</v>
      </c>
    </row>
    <row r="81" spans="1:51">
      <c r="A81" t="s">
        <v>123</v>
      </c>
      <c r="B81" s="201">
        <v>0</v>
      </c>
      <c r="C81" s="201">
        <v>0</v>
      </c>
      <c r="D81" s="201">
        <v>5.04</v>
      </c>
      <c r="E81" s="201">
        <v>0</v>
      </c>
      <c r="F81" s="201">
        <v>0</v>
      </c>
      <c r="G81" s="201">
        <v>8.24</v>
      </c>
      <c r="H81" s="201">
        <v>0</v>
      </c>
      <c r="I81" s="201">
        <v>0</v>
      </c>
      <c r="J81" s="201">
        <v>8.5</v>
      </c>
      <c r="K81" s="201">
        <v>0.13</v>
      </c>
      <c r="L81" s="201">
        <v>0.35</v>
      </c>
      <c r="M81" s="201">
        <v>0.1</v>
      </c>
      <c r="N81" s="201">
        <v>0.11</v>
      </c>
      <c r="O81" s="201">
        <v>0.12</v>
      </c>
      <c r="P81" s="201">
        <v>0.17</v>
      </c>
      <c r="Q81" s="201">
        <v>0</v>
      </c>
      <c r="R81" s="201">
        <v>0.68</v>
      </c>
      <c r="S81" s="201">
        <v>0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41.32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21.52</v>
      </c>
      <c r="AN81" s="201">
        <v>29.18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12.71</v>
      </c>
      <c r="AV81" s="201">
        <v>0.17</v>
      </c>
      <c r="AW81" s="201">
        <v>0.2</v>
      </c>
      <c r="AX81" s="201">
        <v>0.14000000000000001</v>
      </c>
      <c r="AY81" s="201">
        <v>0.2</v>
      </c>
    </row>
    <row r="82" spans="1:51">
      <c r="A82" t="s">
        <v>124</v>
      </c>
      <c r="B82" s="201">
        <v>0</v>
      </c>
      <c r="C82" s="201">
        <v>0</v>
      </c>
      <c r="D82" s="201">
        <v>5.04</v>
      </c>
      <c r="E82" s="201">
        <v>0</v>
      </c>
      <c r="F82" s="201">
        <v>0</v>
      </c>
      <c r="G82" s="201">
        <v>8.24</v>
      </c>
      <c r="H82" s="201">
        <v>0</v>
      </c>
      <c r="I82" s="201">
        <v>0</v>
      </c>
      <c r="J82" s="201">
        <v>8.5</v>
      </c>
      <c r="K82" s="201">
        <v>0.13</v>
      </c>
      <c r="L82" s="201">
        <v>0.35</v>
      </c>
      <c r="M82" s="201">
        <v>0.1</v>
      </c>
      <c r="N82" s="201">
        <v>0.11</v>
      </c>
      <c r="O82" s="201">
        <v>0.12</v>
      </c>
      <c r="P82" s="201">
        <v>0.17</v>
      </c>
      <c r="Q82" s="201">
        <v>0</v>
      </c>
      <c r="R82" s="201">
        <v>0.68</v>
      </c>
      <c r="S82" s="201">
        <v>0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41.32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21.52</v>
      </c>
      <c r="AN82" s="201">
        <v>29.18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12.71</v>
      </c>
      <c r="AV82" s="201">
        <v>0.17</v>
      </c>
      <c r="AW82" s="201">
        <v>0.2</v>
      </c>
      <c r="AX82" s="201">
        <v>0.14000000000000001</v>
      </c>
      <c r="AY82" s="201">
        <v>0.2</v>
      </c>
    </row>
    <row r="83" spans="1:51">
      <c r="A83" t="s">
        <v>125</v>
      </c>
      <c r="B83" s="201">
        <v>0</v>
      </c>
      <c r="C83" s="201">
        <v>0</v>
      </c>
      <c r="D83" s="201">
        <v>5.1100000000000003</v>
      </c>
      <c r="E83" s="201">
        <v>0</v>
      </c>
      <c r="F83" s="201">
        <v>0</v>
      </c>
      <c r="G83" s="201">
        <v>8.24</v>
      </c>
      <c r="H83" s="201">
        <v>0</v>
      </c>
      <c r="I83" s="201">
        <v>0</v>
      </c>
      <c r="J83" s="201">
        <v>8.5</v>
      </c>
      <c r="K83" s="201">
        <v>0.13</v>
      </c>
      <c r="L83" s="201">
        <v>0.35</v>
      </c>
      <c r="M83" s="201">
        <v>0.1</v>
      </c>
      <c r="N83" s="201">
        <v>0.11</v>
      </c>
      <c r="O83" s="201">
        <v>0.12</v>
      </c>
      <c r="P83" s="201">
        <v>0.17</v>
      </c>
      <c r="Q83" s="201">
        <v>0</v>
      </c>
      <c r="R83" s="201">
        <v>0.68</v>
      </c>
      <c r="S83" s="201">
        <v>0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43.83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21.52</v>
      </c>
      <c r="AN83" s="201">
        <v>29.18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12.71</v>
      </c>
      <c r="AV83" s="201">
        <v>0.17</v>
      </c>
      <c r="AW83" s="201">
        <v>0.2</v>
      </c>
      <c r="AX83" s="201">
        <v>0.14000000000000001</v>
      </c>
      <c r="AY83" s="201">
        <v>0.2</v>
      </c>
    </row>
    <row r="84" spans="1:51">
      <c r="A84" t="s">
        <v>126</v>
      </c>
      <c r="B84" s="201">
        <v>0</v>
      </c>
      <c r="C84" s="201">
        <v>0</v>
      </c>
      <c r="D84" s="201">
        <v>5.1100000000000003</v>
      </c>
      <c r="E84" s="201">
        <v>0</v>
      </c>
      <c r="F84" s="201">
        <v>0</v>
      </c>
      <c r="G84" s="201">
        <v>8.24</v>
      </c>
      <c r="H84" s="201">
        <v>0</v>
      </c>
      <c r="I84" s="201">
        <v>0</v>
      </c>
      <c r="J84" s="201">
        <v>8.5</v>
      </c>
      <c r="K84" s="201">
        <v>0.13</v>
      </c>
      <c r="L84" s="201">
        <v>0.35</v>
      </c>
      <c r="M84" s="201">
        <v>0.1</v>
      </c>
      <c r="N84" s="201">
        <v>0.11</v>
      </c>
      <c r="O84" s="201">
        <v>0.12</v>
      </c>
      <c r="P84" s="201">
        <v>0.17</v>
      </c>
      <c r="Q84" s="201">
        <v>0</v>
      </c>
      <c r="R84" s="201">
        <v>0.68</v>
      </c>
      <c r="S84" s="201">
        <v>0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43.83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21.52</v>
      </c>
      <c r="AN84" s="201">
        <v>29.18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12.71</v>
      </c>
      <c r="AV84" s="201">
        <v>0.17</v>
      </c>
      <c r="AW84" s="201">
        <v>0.2</v>
      </c>
      <c r="AX84" s="201">
        <v>0.14000000000000001</v>
      </c>
      <c r="AY84" s="201">
        <v>0.2</v>
      </c>
    </row>
    <row r="85" spans="1:51">
      <c r="A85" t="s">
        <v>127</v>
      </c>
      <c r="B85" s="201">
        <v>0</v>
      </c>
      <c r="C85" s="201">
        <v>0</v>
      </c>
      <c r="D85" s="201">
        <v>5.1100000000000003</v>
      </c>
      <c r="E85" s="201">
        <v>0</v>
      </c>
      <c r="F85" s="201">
        <v>0</v>
      </c>
      <c r="G85" s="201">
        <v>8.24</v>
      </c>
      <c r="H85" s="201">
        <v>0</v>
      </c>
      <c r="I85" s="201">
        <v>0</v>
      </c>
      <c r="J85" s="201">
        <v>8.5</v>
      </c>
      <c r="K85" s="201">
        <v>0.13</v>
      </c>
      <c r="L85" s="201">
        <v>0.35</v>
      </c>
      <c r="M85" s="201">
        <v>0.1</v>
      </c>
      <c r="N85" s="201">
        <v>0.11</v>
      </c>
      <c r="O85" s="201">
        <v>0.12</v>
      </c>
      <c r="P85" s="201">
        <v>0.17</v>
      </c>
      <c r="Q85" s="201">
        <v>0</v>
      </c>
      <c r="R85" s="201">
        <v>0.68</v>
      </c>
      <c r="S85" s="201">
        <v>0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43.83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21.52</v>
      </c>
      <c r="AN85" s="201">
        <v>29.18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12.71</v>
      </c>
      <c r="AV85" s="201">
        <v>0.17</v>
      </c>
      <c r="AW85" s="201">
        <v>0.2</v>
      </c>
      <c r="AX85" s="201">
        <v>0.14000000000000001</v>
      </c>
      <c r="AY85" s="201">
        <v>0.2</v>
      </c>
    </row>
    <row r="86" spans="1:51">
      <c r="A86" t="s">
        <v>128</v>
      </c>
      <c r="B86" s="201">
        <v>0</v>
      </c>
      <c r="C86" s="201">
        <v>0</v>
      </c>
      <c r="D86" s="201">
        <v>5.1100000000000003</v>
      </c>
      <c r="E86" s="201">
        <v>0</v>
      </c>
      <c r="F86" s="201">
        <v>0</v>
      </c>
      <c r="G86" s="201">
        <v>8.24</v>
      </c>
      <c r="H86" s="201">
        <v>0</v>
      </c>
      <c r="I86" s="201">
        <v>0</v>
      </c>
      <c r="J86" s="201">
        <v>8.5</v>
      </c>
      <c r="K86" s="201">
        <v>0.13</v>
      </c>
      <c r="L86" s="201">
        <v>0.35</v>
      </c>
      <c r="M86" s="201">
        <v>0.1</v>
      </c>
      <c r="N86" s="201">
        <v>0.11</v>
      </c>
      <c r="O86" s="201">
        <v>0.12</v>
      </c>
      <c r="P86" s="201">
        <v>0.17</v>
      </c>
      <c r="Q86" s="201">
        <v>0</v>
      </c>
      <c r="R86" s="201">
        <v>0.68</v>
      </c>
      <c r="S86" s="201">
        <v>0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43.83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21.52</v>
      </c>
      <c r="AN86" s="201">
        <v>29.18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12.71</v>
      </c>
      <c r="AV86" s="201">
        <v>0.16</v>
      </c>
      <c r="AW86" s="201">
        <v>0.2</v>
      </c>
      <c r="AX86" s="201">
        <v>0.13</v>
      </c>
      <c r="AY86" s="201">
        <v>0.2</v>
      </c>
    </row>
    <row r="87" spans="1:51">
      <c r="A87" t="s">
        <v>129</v>
      </c>
      <c r="B87" s="201">
        <v>0</v>
      </c>
      <c r="C87" s="201">
        <v>0</v>
      </c>
      <c r="D87" s="201">
        <v>5.1100000000000003</v>
      </c>
      <c r="E87" s="201">
        <v>0</v>
      </c>
      <c r="F87" s="201">
        <v>0</v>
      </c>
      <c r="G87" s="201">
        <v>8.24</v>
      </c>
      <c r="H87" s="201">
        <v>0</v>
      </c>
      <c r="I87" s="201">
        <v>0</v>
      </c>
      <c r="J87" s="201">
        <v>8.5</v>
      </c>
      <c r="K87" s="201">
        <v>0.13</v>
      </c>
      <c r="L87" s="201">
        <v>0.35</v>
      </c>
      <c r="M87" s="201">
        <v>0.1</v>
      </c>
      <c r="N87" s="201">
        <v>0.11</v>
      </c>
      <c r="O87" s="201">
        <v>0.12</v>
      </c>
      <c r="P87" s="201">
        <v>0.17</v>
      </c>
      <c r="Q87" s="201">
        <v>0</v>
      </c>
      <c r="R87" s="201">
        <v>0.68</v>
      </c>
      <c r="S87" s="201">
        <v>0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43.83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21.52</v>
      </c>
      <c r="AN87" s="201">
        <v>29.18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12.71</v>
      </c>
      <c r="AV87" s="201">
        <v>0.16</v>
      </c>
      <c r="AW87" s="201">
        <v>0.2</v>
      </c>
      <c r="AX87" s="201">
        <v>0.13</v>
      </c>
      <c r="AY87" s="201">
        <v>0.2</v>
      </c>
    </row>
    <row r="88" spans="1:51">
      <c r="A88" t="s">
        <v>130</v>
      </c>
      <c r="B88" s="201">
        <v>0</v>
      </c>
      <c r="C88" s="201">
        <v>0</v>
      </c>
      <c r="D88" s="201">
        <v>5.1100000000000003</v>
      </c>
      <c r="E88" s="201">
        <v>0</v>
      </c>
      <c r="F88" s="201">
        <v>0</v>
      </c>
      <c r="G88" s="201">
        <v>8.24</v>
      </c>
      <c r="H88" s="201">
        <v>0</v>
      </c>
      <c r="I88" s="201">
        <v>0</v>
      </c>
      <c r="J88" s="201">
        <v>8.5</v>
      </c>
      <c r="K88" s="201">
        <v>0.13</v>
      </c>
      <c r="L88" s="201">
        <v>0.35</v>
      </c>
      <c r="M88" s="201">
        <v>0.1</v>
      </c>
      <c r="N88" s="201">
        <v>0.11</v>
      </c>
      <c r="O88" s="201">
        <v>0.12</v>
      </c>
      <c r="P88" s="201">
        <v>0.17</v>
      </c>
      <c r="Q88" s="201">
        <v>0</v>
      </c>
      <c r="R88" s="201">
        <v>0.68</v>
      </c>
      <c r="S88" s="201">
        <v>0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43.83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21.52</v>
      </c>
      <c r="AN88" s="201">
        <v>29.18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12.71</v>
      </c>
      <c r="AV88" s="201">
        <v>0.16</v>
      </c>
      <c r="AW88" s="201">
        <v>0.2</v>
      </c>
      <c r="AX88" s="201">
        <v>0.13</v>
      </c>
      <c r="AY88" s="201">
        <v>0.2</v>
      </c>
    </row>
    <row r="89" spans="1:51">
      <c r="A89" t="s">
        <v>131</v>
      </c>
      <c r="B89" s="201">
        <v>0</v>
      </c>
      <c r="C89" s="201">
        <v>0</v>
      </c>
      <c r="D89" s="201">
        <v>5.1100000000000003</v>
      </c>
      <c r="E89" s="201">
        <v>0</v>
      </c>
      <c r="F89" s="201">
        <v>0</v>
      </c>
      <c r="G89" s="201">
        <v>8.24</v>
      </c>
      <c r="H89" s="201">
        <v>0</v>
      </c>
      <c r="I89" s="201">
        <v>0</v>
      </c>
      <c r="J89" s="201">
        <v>8.5</v>
      </c>
      <c r="K89" s="201">
        <v>0.13</v>
      </c>
      <c r="L89" s="201">
        <v>0.35</v>
      </c>
      <c r="M89" s="201">
        <v>0.1</v>
      </c>
      <c r="N89" s="201">
        <v>0.11</v>
      </c>
      <c r="O89" s="201">
        <v>0.12</v>
      </c>
      <c r="P89" s="201">
        <v>0.17</v>
      </c>
      <c r="Q89" s="201">
        <v>0</v>
      </c>
      <c r="R89" s="201">
        <v>0.15</v>
      </c>
      <c r="S89" s="201">
        <v>0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43.83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21.52</v>
      </c>
      <c r="AN89" s="201">
        <v>29.18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12.71</v>
      </c>
      <c r="AV89" s="201">
        <v>0.16</v>
      </c>
      <c r="AW89" s="201">
        <v>0.2</v>
      </c>
      <c r="AX89" s="201">
        <v>0.13</v>
      </c>
      <c r="AY89" s="201">
        <v>0.2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8.24</v>
      </c>
      <c r="H90" s="201">
        <v>0</v>
      </c>
      <c r="I90" s="201">
        <v>0</v>
      </c>
      <c r="J90" s="201">
        <v>8.5</v>
      </c>
      <c r="K90" s="201">
        <v>0.13</v>
      </c>
      <c r="L90" s="201">
        <v>0.35</v>
      </c>
      <c r="M90" s="201">
        <v>0.1</v>
      </c>
      <c r="N90" s="201">
        <v>0.11</v>
      </c>
      <c r="O90" s="201">
        <v>0.12</v>
      </c>
      <c r="P90" s="201">
        <v>0.17</v>
      </c>
      <c r="Q90" s="201">
        <v>0</v>
      </c>
      <c r="R90" s="201">
        <v>0.15</v>
      </c>
      <c r="S90" s="201">
        <v>0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43.83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21.52</v>
      </c>
      <c r="AN90" s="201">
        <v>29.18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12.71</v>
      </c>
      <c r="AV90" s="201">
        <v>0.17</v>
      </c>
      <c r="AW90" s="201">
        <v>0.2</v>
      </c>
      <c r="AX90" s="201">
        <v>0.14000000000000001</v>
      </c>
      <c r="AY90" s="201">
        <v>0.2</v>
      </c>
    </row>
    <row r="91" spans="1:51">
      <c r="A91" t="s">
        <v>133</v>
      </c>
      <c r="B91" s="201">
        <v>0</v>
      </c>
      <c r="C91" s="201">
        <v>0</v>
      </c>
      <c r="D91" s="201">
        <v>5.24</v>
      </c>
      <c r="E91" s="201">
        <v>0</v>
      </c>
      <c r="F91" s="201">
        <v>0</v>
      </c>
      <c r="G91" s="201">
        <v>8.2799999999999994</v>
      </c>
      <c r="H91" s="201">
        <v>0</v>
      </c>
      <c r="I91" s="201">
        <v>0</v>
      </c>
      <c r="J91" s="201">
        <v>8.5</v>
      </c>
      <c r="K91" s="201">
        <v>0.13</v>
      </c>
      <c r="L91" s="201">
        <v>0.35</v>
      </c>
      <c r="M91" s="201">
        <v>0.1</v>
      </c>
      <c r="N91" s="201">
        <v>0.11</v>
      </c>
      <c r="O91" s="201">
        <v>0.12</v>
      </c>
      <c r="P91" s="201">
        <v>0.17</v>
      </c>
      <c r="Q91" s="201">
        <v>0</v>
      </c>
      <c r="R91" s="201">
        <v>0.15</v>
      </c>
      <c r="S91" s="201">
        <v>0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43.83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21.52</v>
      </c>
      <c r="AN91" s="201">
        <v>29.18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12.71</v>
      </c>
      <c r="AV91" s="201">
        <v>0.17</v>
      </c>
      <c r="AW91" s="201">
        <v>0.2</v>
      </c>
      <c r="AX91" s="201">
        <v>0.14000000000000001</v>
      </c>
      <c r="AY91" s="201">
        <v>0.2</v>
      </c>
    </row>
    <row r="92" spans="1:51">
      <c r="A92" t="s">
        <v>134</v>
      </c>
      <c r="B92" s="201">
        <v>0</v>
      </c>
      <c r="C92" s="201">
        <v>0</v>
      </c>
      <c r="D92" s="201">
        <v>5.24</v>
      </c>
      <c r="E92" s="201">
        <v>0</v>
      </c>
      <c r="F92" s="201">
        <v>0</v>
      </c>
      <c r="G92" s="201">
        <v>8.2799999999999994</v>
      </c>
      <c r="H92" s="201">
        <v>0</v>
      </c>
      <c r="I92" s="201">
        <v>0</v>
      </c>
      <c r="J92" s="201">
        <v>8.5</v>
      </c>
      <c r="K92" s="201">
        <v>0.13</v>
      </c>
      <c r="L92" s="201">
        <v>0.35</v>
      </c>
      <c r="M92" s="201">
        <v>0.1</v>
      </c>
      <c r="N92" s="201">
        <v>0.11</v>
      </c>
      <c r="O92" s="201">
        <v>0.12</v>
      </c>
      <c r="P92" s="201">
        <v>0.17</v>
      </c>
      <c r="Q92" s="201">
        <v>0</v>
      </c>
      <c r="R92" s="201">
        <v>0.15</v>
      </c>
      <c r="S92" s="201">
        <v>0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43.83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21.52</v>
      </c>
      <c r="AN92" s="201">
        <v>29.18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12.71</v>
      </c>
      <c r="AV92" s="201">
        <v>0.17</v>
      </c>
      <c r="AW92" s="201">
        <v>0.2</v>
      </c>
      <c r="AX92" s="201">
        <v>0.14000000000000001</v>
      </c>
      <c r="AY92" s="201">
        <v>0.2</v>
      </c>
    </row>
    <row r="93" spans="1:51">
      <c r="A93" t="s">
        <v>135</v>
      </c>
      <c r="B93" s="201">
        <v>0</v>
      </c>
      <c r="C93" s="201">
        <v>0</v>
      </c>
      <c r="D93" s="201">
        <v>5.24</v>
      </c>
      <c r="E93" s="201">
        <v>0</v>
      </c>
      <c r="F93" s="201">
        <v>0</v>
      </c>
      <c r="G93" s="201">
        <v>8.2799999999999994</v>
      </c>
      <c r="H93" s="201">
        <v>0</v>
      </c>
      <c r="I93" s="201">
        <v>0</v>
      </c>
      <c r="J93" s="201">
        <v>8.5</v>
      </c>
      <c r="K93" s="201">
        <v>0.13</v>
      </c>
      <c r="L93" s="201">
        <v>0.35</v>
      </c>
      <c r="M93" s="201">
        <v>0.1</v>
      </c>
      <c r="N93" s="201">
        <v>0.11</v>
      </c>
      <c r="O93" s="201">
        <v>0.12</v>
      </c>
      <c r="P93" s="201">
        <v>0.17</v>
      </c>
      <c r="Q93" s="201">
        <v>0</v>
      </c>
      <c r="R93" s="201">
        <v>0.47</v>
      </c>
      <c r="S93" s="201">
        <v>0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43.83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21.52</v>
      </c>
      <c r="AN93" s="201">
        <v>29.18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12.71</v>
      </c>
      <c r="AV93" s="201">
        <v>0.17</v>
      </c>
      <c r="AW93" s="201">
        <v>0.2</v>
      </c>
      <c r="AX93" s="201">
        <v>0.14000000000000001</v>
      </c>
      <c r="AY93" s="201">
        <v>0.2</v>
      </c>
    </row>
    <row r="94" spans="1:51">
      <c r="A94" t="s">
        <v>136</v>
      </c>
      <c r="B94" s="201">
        <v>0</v>
      </c>
      <c r="C94" s="201">
        <v>0</v>
      </c>
      <c r="D94" s="201">
        <v>5.24</v>
      </c>
      <c r="E94" s="201">
        <v>0</v>
      </c>
      <c r="F94" s="201">
        <v>0</v>
      </c>
      <c r="G94" s="201">
        <v>8.2799999999999994</v>
      </c>
      <c r="H94" s="201">
        <v>0</v>
      </c>
      <c r="I94" s="201">
        <v>0</v>
      </c>
      <c r="J94" s="201">
        <v>8.5</v>
      </c>
      <c r="K94" s="201">
        <v>0.13</v>
      </c>
      <c r="L94" s="201">
        <v>0.35</v>
      </c>
      <c r="M94" s="201">
        <v>0.1</v>
      </c>
      <c r="N94" s="201">
        <v>0.11</v>
      </c>
      <c r="O94" s="201">
        <v>0.12</v>
      </c>
      <c r="P94" s="201">
        <v>0.17</v>
      </c>
      <c r="Q94" s="201">
        <v>0</v>
      </c>
      <c r="R94" s="201">
        <v>0.47</v>
      </c>
      <c r="S94" s="201">
        <v>0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43.83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21.52</v>
      </c>
      <c r="AN94" s="201">
        <v>29.18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12.71</v>
      </c>
      <c r="AV94" s="201">
        <v>0.16</v>
      </c>
      <c r="AW94" s="201">
        <v>0.2</v>
      </c>
      <c r="AX94" s="201">
        <v>0.13</v>
      </c>
      <c r="AY94" s="201">
        <v>0.2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8.2799999999999994</v>
      </c>
      <c r="H95" s="201">
        <v>0</v>
      </c>
      <c r="I95" s="201">
        <v>0</v>
      </c>
      <c r="J95" s="201">
        <v>8.5</v>
      </c>
      <c r="K95" s="201">
        <v>0.13</v>
      </c>
      <c r="L95" s="201">
        <v>0.35</v>
      </c>
      <c r="M95" s="201">
        <v>0.1</v>
      </c>
      <c r="N95" s="201">
        <v>0.11</v>
      </c>
      <c r="O95" s="201">
        <v>0.12</v>
      </c>
      <c r="P95" s="201">
        <v>0.17</v>
      </c>
      <c r="Q95" s="201">
        <v>0</v>
      </c>
      <c r="R95" s="201">
        <v>0.47</v>
      </c>
      <c r="S95" s="201">
        <v>0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43.83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21.52</v>
      </c>
      <c r="AN95" s="201">
        <v>29.18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12.71</v>
      </c>
      <c r="AV95" s="201">
        <v>0.16</v>
      </c>
      <c r="AW95" s="201">
        <v>0.2</v>
      </c>
      <c r="AX95" s="201">
        <v>0.13</v>
      </c>
      <c r="AY95" s="201">
        <v>0.2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8.2799999999999994</v>
      </c>
      <c r="H96" s="201">
        <v>0</v>
      </c>
      <c r="I96" s="201">
        <v>0</v>
      </c>
      <c r="J96" s="201">
        <v>8.5</v>
      </c>
      <c r="K96" s="201">
        <v>0.13</v>
      </c>
      <c r="L96" s="201">
        <v>0.35</v>
      </c>
      <c r="M96" s="201">
        <v>0.1</v>
      </c>
      <c r="N96" s="201">
        <v>0.11</v>
      </c>
      <c r="O96" s="201">
        <v>0.12</v>
      </c>
      <c r="P96" s="201">
        <v>0.17</v>
      </c>
      <c r="Q96" s="201">
        <v>0</v>
      </c>
      <c r="R96" s="201">
        <v>0.47</v>
      </c>
      <c r="S96" s="201">
        <v>0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43.83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21.52</v>
      </c>
      <c r="AN96" s="201">
        <v>29.18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12.71</v>
      </c>
      <c r="AV96" s="201">
        <v>0.16</v>
      </c>
      <c r="AW96" s="201">
        <v>0.2</v>
      </c>
      <c r="AX96" s="201">
        <v>0.13</v>
      </c>
      <c r="AY96" s="201">
        <v>0.2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8.2799999999999994</v>
      </c>
      <c r="H97" s="201">
        <v>0</v>
      </c>
      <c r="I97" s="201">
        <v>0</v>
      </c>
      <c r="J97" s="201">
        <v>8.5</v>
      </c>
      <c r="K97" s="201">
        <v>0.13</v>
      </c>
      <c r="L97" s="201">
        <v>0.35</v>
      </c>
      <c r="M97" s="201">
        <v>0.1</v>
      </c>
      <c r="N97" s="201">
        <v>0.11</v>
      </c>
      <c r="O97" s="201">
        <v>0.12</v>
      </c>
      <c r="P97" s="201">
        <v>0.17</v>
      </c>
      <c r="Q97" s="201">
        <v>0</v>
      </c>
      <c r="R97" s="201">
        <v>0.47</v>
      </c>
      <c r="S97" s="201">
        <v>0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43.83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21.52</v>
      </c>
      <c r="AN97" s="201">
        <v>29.18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12.71</v>
      </c>
      <c r="AV97" s="201">
        <v>0.16</v>
      </c>
      <c r="AW97" s="201">
        <v>0.2</v>
      </c>
      <c r="AX97" s="201">
        <v>0.13</v>
      </c>
      <c r="AY97" s="201">
        <v>0.2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8.2799999999999994</v>
      </c>
      <c r="H98" s="201">
        <v>0</v>
      </c>
      <c r="I98" s="201">
        <v>0</v>
      </c>
      <c r="J98" s="201">
        <v>8.5</v>
      </c>
      <c r="K98" s="201">
        <v>0.13</v>
      </c>
      <c r="L98" s="201">
        <v>0.35</v>
      </c>
      <c r="M98" s="201">
        <v>0.1</v>
      </c>
      <c r="N98" s="201">
        <v>0.11</v>
      </c>
      <c r="O98" s="201">
        <v>0.12</v>
      </c>
      <c r="P98" s="201">
        <v>0.17</v>
      </c>
      <c r="Q98" s="201">
        <v>0</v>
      </c>
      <c r="R98" s="201">
        <v>0.47</v>
      </c>
      <c r="S98" s="201">
        <v>0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43.83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21.52</v>
      </c>
      <c r="AN98" s="201">
        <v>29.18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12.71</v>
      </c>
      <c r="AV98" s="201">
        <v>0.16</v>
      </c>
      <c r="AW98" s="201">
        <v>0.2</v>
      </c>
      <c r="AX98" s="201">
        <v>0.13</v>
      </c>
      <c r="AY98" s="201">
        <v>0.2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0.12512500000000024</v>
      </c>
      <c r="E99">
        <f t="shared" si="0"/>
        <v>0</v>
      </c>
      <c r="F99">
        <f t="shared" si="0"/>
        <v>0</v>
      </c>
      <c r="G99">
        <f t="shared" si="0"/>
        <v>0.19921999999999992</v>
      </c>
      <c r="H99">
        <f t="shared" si="0"/>
        <v>0</v>
      </c>
      <c r="I99">
        <f t="shared" si="0"/>
        <v>0</v>
      </c>
      <c r="J99">
        <f t="shared" si="0"/>
        <v>0.20399999999999999</v>
      </c>
      <c r="K99">
        <f t="shared" si="0"/>
        <v>4.7799999999999926E-2</v>
      </c>
      <c r="L99">
        <f t="shared" si="0"/>
        <v>9.9152500000000129E-2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4.0874999999999991E-3</v>
      </c>
      <c r="Q99">
        <f t="shared" si="0"/>
        <v>5.224999999999997E-3</v>
      </c>
      <c r="R99">
        <f t="shared" si="0"/>
        <v>2.5510000000000015E-2</v>
      </c>
      <c r="S99">
        <f t="shared" si="0"/>
        <v>0</v>
      </c>
      <c r="T99">
        <f t="shared" si="0"/>
        <v>8.1299999999999949E-3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4.5209999999999945E-2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1.1146825000000002</v>
      </c>
      <c r="AH99">
        <f t="shared" si="0"/>
        <v>0</v>
      </c>
      <c r="AI99">
        <f t="shared" si="0"/>
        <v>1.051E-2</v>
      </c>
      <c r="AJ99">
        <f t="shared" si="0"/>
        <v>0</v>
      </c>
      <c r="AK99">
        <f t="shared" si="0"/>
        <v>5.5904999999999941E-2</v>
      </c>
      <c r="AL99">
        <f t="shared" si="0"/>
        <v>0</v>
      </c>
      <c r="AM99">
        <f t="shared" si="0"/>
        <v>0.51657000000000031</v>
      </c>
      <c r="AN99">
        <f t="shared" si="0"/>
        <v>0.70031999999999928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0.25366000000000027</v>
      </c>
      <c r="AV99">
        <f t="shared" si="0"/>
        <v>3.8700000000000019E-3</v>
      </c>
      <c r="AW99">
        <f t="shared" si="0"/>
        <v>4.7999999999999909E-3</v>
      </c>
      <c r="AX99">
        <f t="shared" si="0"/>
        <v>3.1500000000000048E-3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12.95</v>
      </c>
      <c r="E3" s="201">
        <v>0</v>
      </c>
      <c r="F3" s="201">
        <v>0</v>
      </c>
      <c r="G3" s="201">
        <v>21.16</v>
      </c>
      <c r="H3" s="201">
        <v>0</v>
      </c>
      <c r="I3" s="201">
        <v>0</v>
      </c>
      <c r="J3" s="201">
        <v>20.86</v>
      </c>
      <c r="K3" s="201">
        <v>0.34</v>
      </c>
      <c r="L3" s="201">
        <v>12.13</v>
      </c>
      <c r="M3" s="201">
        <v>1.04</v>
      </c>
      <c r="N3" s="201">
        <v>1.34</v>
      </c>
      <c r="O3" s="201">
        <v>0</v>
      </c>
      <c r="P3" s="201">
        <v>1.39</v>
      </c>
      <c r="Q3" s="201">
        <v>0.23</v>
      </c>
      <c r="R3" s="201">
        <v>0.48</v>
      </c>
      <c r="S3" s="201">
        <v>0</v>
      </c>
      <c r="T3" s="201">
        <v>0</v>
      </c>
      <c r="U3" s="201">
        <v>1.96</v>
      </c>
      <c r="V3" s="201">
        <v>0.16</v>
      </c>
      <c r="W3" s="201">
        <v>0.36</v>
      </c>
      <c r="X3" s="201">
        <v>2.04</v>
      </c>
      <c r="Y3" s="201">
        <v>0</v>
      </c>
      <c r="Z3" s="201">
        <v>2.87</v>
      </c>
      <c r="AA3" s="201">
        <v>1.02</v>
      </c>
      <c r="AB3" s="201">
        <v>0</v>
      </c>
      <c r="AC3" s="201">
        <v>13.72</v>
      </c>
      <c r="AD3" s="201">
        <v>0</v>
      </c>
      <c r="AE3" s="201">
        <v>0</v>
      </c>
      <c r="AF3" s="201">
        <v>0</v>
      </c>
      <c r="AG3" s="201">
        <v>27.91</v>
      </c>
      <c r="AH3" s="201">
        <v>0</v>
      </c>
      <c r="AI3" s="201">
        <v>0</v>
      </c>
      <c r="AJ3" s="201">
        <v>0</v>
      </c>
      <c r="AK3" s="201">
        <v>19.61</v>
      </c>
      <c r="AL3" s="201">
        <v>0</v>
      </c>
      <c r="AM3" s="201">
        <v>65.260000000000005</v>
      </c>
      <c r="AN3" s="201">
        <v>87.01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12.95</v>
      </c>
      <c r="E4" s="201">
        <v>0</v>
      </c>
      <c r="F4" s="201">
        <v>0</v>
      </c>
      <c r="G4" s="201">
        <v>21.16</v>
      </c>
      <c r="H4" s="201">
        <v>0</v>
      </c>
      <c r="I4" s="201">
        <v>0</v>
      </c>
      <c r="J4" s="201">
        <v>20.86</v>
      </c>
      <c r="K4" s="201">
        <v>0.34</v>
      </c>
      <c r="L4" s="201">
        <v>12.13</v>
      </c>
      <c r="M4" s="201">
        <v>1.04</v>
      </c>
      <c r="N4" s="201">
        <v>1.34</v>
      </c>
      <c r="O4" s="201">
        <v>0</v>
      </c>
      <c r="P4" s="201">
        <v>1.39</v>
      </c>
      <c r="Q4" s="201">
        <v>0.23</v>
      </c>
      <c r="R4" s="201">
        <v>0.48</v>
      </c>
      <c r="S4" s="201">
        <v>0</v>
      </c>
      <c r="T4" s="201">
        <v>0</v>
      </c>
      <c r="U4" s="201">
        <v>1.96</v>
      </c>
      <c r="V4" s="201">
        <v>0.16</v>
      </c>
      <c r="W4" s="201">
        <v>0.36</v>
      </c>
      <c r="X4" s="201">
        <v>1.68</v>
      </c>
      <c r="Y4" s="201">
        <v>0</v>
      </c>
      <c r="Z4" s="201">
        <v>2.87</v>
      </c>
      <c r="AA4" s="201">
        <v>1.02</v>
      </c>
      <c r="AB4" s="201">
        <v>0</v>
      </c>
      <c r="AC4" s="201">
        <v>13.72</v>
      </c>
      <c r="AD4" s="201">
        <v>0</v>
      </c>
      <c r="AE4" s="201">
        <v>0</v>
      </c>
      <c r="AF4" s="201">
        <v>0</v>
      </c>
      <c r="AG4" s="201">
        <v>27.91</v>
      </c>
      <c r="AH4" s="201">
        <v>0</v>
      </c>
      <c r="AI4" s="201">
        <v>0</v>
      </c>
      <c r="AJ4" s="201">
        <v>0</v>
      </c>
      <c r="AK4" s="201">
        <v>19.61</v>
      </c>
      <c r="AL4" s="201">
        <v>0</v>
      </c>
      <c r="AM4" s="201">
        <v>65.260000000000005</v>
      </c>
      <c r="AN4" s="201">
        <v>87.01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12.95</v>
      </c>
      <c r="E5" s="201">
        <v>0</v>
      </c>
      <c r="F5" s="201">
        <v>0</v>
      </c>
      <c r="G5" s="201">
        <v>21.16</v>
      </c>
      <c r="H5" s="201">
        <v>0</v>
      </c>
      <c r="I5" s="201">
        <v>0</v>
      </c>
      <c r="J5" s="201">
        <v>20.86</v>
      </c>
      <c r="K5" s="201">
        <v>0.34</v>
      </c>
      <c r="L5" s="201">
        <v>12.13</v>
      </c>
      <c r="M5" s="201">
        <v>1.04</v>
      </c>
      <c r="N5" s="201">
        <v>1.34</v>
      </c>
      <c r="O5" s="201">
        <v>0</v>
      </c>
      <c r="P5" s="201">
        <v>1.39</v>
      </c>
      <c r="Q5" s="201">
        <v>0</v>
      </c>
      <c r="R5" s="201">
        <v>0.48</v>
      </c>
      <c r="S5" s="201">
        <v>0</v>
      </c>
      <c r="T5" s="201">
        <v>0</v>
      </c>
      <c r="U5" s="201">
        <v>1.96</v>
      </c>
      <c r="V5" s="201">
        <v>0.16</v>
      </c>
      <c r="W5" s="201">
        <v>0.36</v>
      </c>
      <c r="X5" s="201">
        <v>1.68</v>
      </c>
      <c r="Y5" s="201">
        <v>0</v>
      </c>
      <c r="Z5" s="201">
        <v>2.87</v>
      </c>
      <c r="AA5" s="201">
        <v>1.02</v>
      </c>
      <c r="AB5" s="201">
        <v>0</v>
      </c>
      <c r="AC5" s="201">
        <v>13.72</v>
      </c>
      <c r="AD5" s="201">
        <v>0</v>
      </c>
      <c r="AE5" s="201">
        <v>0</v>
      </c>
      <c r="AF5" s="201">
        <v>0</v>
      </c>
      <c r="AG5" s="201">
        <v>27.91</v>
      </c>
      <c r="AH5" s="201">
        <v>0</v>
      </c>
      <c r="AI5" s="201">
        <v>0</v>
      </c>
      <c r="AJ5" s="201">
        <v>0</v>
      </c>
      <c r="AK5" s="201">
        <v>19.61</v>
      </c>
      <c r="AL5" s="201">
        <v>0</v>
      </c>
      <c r="AM5" s="201">
        <v>65.260000000000005</v>
      </c>
      <c r="AN5" s="201">
        <v>87.01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12.95</v>
      </c>
      <c r="E6" s="201">
        <v>0</v>
      </c>
      <c r="F6" s="201">
        <v>0</v>
      </c>
      <c r="G6" s="201">
        <v>21.16</v>
      </c>
      <c r="H6" s="201">
        <v>0</v>
      </c>
      <c r="I6" s="201">
        <v>0</v>
      </c>
      <c r="J6" s="201">
        <v>20.86</v>
      </c>
      <c r="K6" s="201">
        <v>0.34</v>
      </c>
      <c r="L6" s="201">
        <v>79.069999999999993</v>
      </c>
      <c r="M6" s="201">
        <v>1.04</v>
      </c>
      <c r="N6" s="201">
        <v>1.34</v>
      </c>
      <c r="O6" s="201">
        <v>0</v>
      </c>
      <c r="P6" s="201">
        <v>1.39</v>
      </c>
      <c r="Q6" s="201">
        <v>0.23</v>
      </c>
      <c r="R6" s="201">
        <v>0.48</v>
      </c>
      <c r="S6" s="201">
        <v>0</v>
      </c>
      <c r="T6" s="201">
        <v>0</v>
      </c>
      <c r="U6" s="201">
        <v>1.96</v>
      </c>
      <c r="V6" s="201">
        <v>0.16</v>
      </c>
      <c r="W6" s="201">
        <v>0.36</v>
      </c>
      <c r="X6" s="201">
        <v>1.68</v>
      </c>
      <c r="Y6" s="201">
        <v>0</v>
      </c>
      <c r="Z6" s="201">
        <v>2.87</v>
      </c>
      <c r="AA6" s="201">
        <v>1.02</v>
      </c>
      <c r="AB6" s="201">
        <v>0</v>
      </c>
      <c r="AC6" s="201">
        <v>13.72</v>
      </c>
      <c r="AD6" s="201">
        <v>0</v>
      </c>
      <c r="AE6" s="201">
        <v>0</v>
      </c>
      <c r="AF6" s="201">
        <v>0</v>
      </c>
      <c r="AG6" s="201">
        <v>27.91</v>
      </c>
      <c r="AH6" s="201">
        <v>0</v>
      </c>
      <c r="AI6" s="201">
        <v>0</v>
      </c>
      <c r="AJ6" s="201">
        <v>0</v>
      </c>
      <c r="AK6" s="201">
        <v>19.61</v>
      </c>
      <c r="AL6" s="201">
        <v>0</v>
      </c>
      <c r="AM6" s="201">
        <v>65.260000000000005</v>
      </c>
      <c r="AN6" s="201">
        <v>87.01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12.95</v>
      </c>
      <c r="E7" s="201">
        <v>0</v>
      </c>
      <c r="F7" s="201">
        <v>0</v>
      </c>
      <c r="G7" s="201">
        <v>21.16</v>
      </c>
      <c r="H7" s="201">
        <v>0</v>
      </c>
      <c r="I7" s="201">
        <v>0</v>
      </c>
      <c r="J7" s="201">
        <v>20.86</v>
      </c>
      <c r="K7" s="201">
        <v>0.34</v>
      </c>
      <c r="L7" s="201">
        <v>107.97</v>
      </c>
      <c r="M7" s="201">
        <v>1.04</v>
      </c>
      <c r="N7" s="201">
        <v>1.34</v>
      </c>
      <c r="O7" s="201">
        <v>0</v>
      </c>
      <c r="P7" s="201">
        <v>1.39</v>
      </c>
      <c r="Q7" s="201">
        <v>0.23</v>
      </c>
      <c r="R7" s="201">
        <v>0.48</v>
      </c>
      <c r="S7" s="201">
        <v>0</v>
      </c>
      <c r="T7" s="201">
        <v>0</v>
      </c>
      <c r="U7" s="201">
        <v>1.96</v>
      </c>
      <c r="V7" s="201">
        <v>0.16</v>
      </c>
      <c r="W7" s="201">
        <v>0.36</v>
      </c>
      <c r="X7" s="201">
        <v>1.68</v>
      </c>
      <c r="Y7" s="201">
        <v>0</v>
      </c>
      <c r="Z7" s="201">
        <v>2.87</v>
      </c>
      <c r="AA7" s="201">
        <v>1.02</v>
      </c>
      <c r="AB7" s="201">
        <v>0</v>
      </c>
      <c r="AC7" s="201">
        <v>13.72</v>
      </c>
      <c r="AD7" s="201">
        <v>0</v>
      </c>
      <c r="AE7" s="201">
        <v>0</v>
      </c>
      <c r="AF7" s="201">
        <v>0</v>
      </c>
      <c r="AG7" s="201">
        <v>27.91</v>
      </c>
      <c r="AH7" s="201">
        <v>0</v>
      </c>
      <c r="AI7" s="201">
        <v>0</v>
      </c>
      <c r="AJ7" s="201">
        <v>0</v>
      </c>
      <c r="AK7" s="201">
        <v>19.61</v>
      </c>
      <c r="AL7" s="201">
        <v>0</v>
      </c>
      <c r="AM7" s="201">
        <v>65.260000000000005</v>
      </c>
      <c r="AN7" s="201">
        <v>87.01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12.95</v>
      </c>
      <c r="E8" s="201">
        <v>0</v>
      </c>
      <c r="F8" s="201">
        <v>0</v>
      </c>
      <c r="G8" s="201">
        <v>21.16</v>
      </c>
      <c r="H8" s="201">
        <v>0</v>
      </c>
      <c r="I8" s="201">
        <v>0</v>
      </c>
      <c r="J8" s="201">
        <v>20.86</v>
      </c>
      <c r="K8" s="201">
        <v>0.34</v>
      </c>
      <c r="L8" s="201">
        <v>117.6</v>
      </c>
      <c r="M8" s="201">
        <v>1.04</v>
      </c>
      <c r="N8" s="201">
        <v>1.34</v>
      </c>
      <c r="O8" s="201">
        <v>0</v>
      </c>
      <c r="P8" s="201">
        <v>1.39</v>
      </c>
      <c r="Q8" s="201">
        <v>0.23</v>
      </c>
      <c r="R8" s="201">
        <v>0.48</v>
      </c>
      <c r="S8" s="201">
        <v>0</v>
      </c>
      <c r="T8" s="201">
        <v>0</v>
      </c>
      <c r="U8" s="201">
        <v>1.96</v>
      </c>
      <c r="V8" s="201">
        <v>0.16</v>
      </c>
      <c r="W8" s="201">
        <v>0.36</v>
      </c>
      <c r="X8" s="201">
        <v>1.68</v>
      </c>
      <c r="Y8" s="201">
        <v>0</v>
      </c>
      <c r="Z8" s="201">
        <v>2.87</v>
      </c>
      <c r="AA8" s="201">
        <v>1.02</v>
      </c>
      <c r="AB8" s="201">
        <v>0</v>
      </c>
      <c r="AC8" s="201">
        <v>13.72</v>
      </c>
      <c r="AD8" s="201">
        <v>0</v>
      </c>
      <c r="AE8" s="201">
        <v>0</v>
      </c>
      <c r="AF8" s="201">
        <v>0</v>
      </c>
      <c r="AG8" s="201">
        <v>27.91</v>
      </c>
      <c r="AH8" s="201">
        <v>0</v>
      </c>
      <c r="AI8" s="201">
        <v>0</v>
      </c>
      <c r="AJ8" s="201">
        <v>0</v>
      </c>
      <c r="AK8" s="201">
        <v>19.61</v>
      </c>
      <c r="AL8" s="201">
        <v>0</v>
      </c>
      <c r="AM8" s="201">
        <v>65.260000000000005</v>
      </c>
      <c r="AN8" s="201">
        <v>87.01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12.95</v>
      </c>
      <c r="E9" s="201">
        <v>0</v>
      </c>
      <c r="F9" s="201">
        <v>0</v>
      </c>
      <c r="G9" s="201">
        <v>21.16</v>
      </c>
      <c r="H9" s="201">
        <v>0</v>
      </c>
      <c r="I9" s="201">
        <v>0</v>
      </c>
      <c r="J9" s="201">
        <v>20.86</v>
      </c>
      <c r="K9" s="201">
        <v>0.34</v>
      </c>
      <c r="L9" s="201">
        <v>156.13</v>
      </c>
      <c r="M9" s="201">
        <v>1.04</v>
      </c>
      <c r="N9" s="201">
        <v>1.34</v>
      </c>
      <c r="O9" s="201">
        <v>0</v>
      </c>
      <c r="P9" s="201">
        <v>1.39</v>
      </c>
      <c r="Q9" s="201">
        <v>0.23</v>
      </c>
      <c r="R9" s="201">
        <v>0.48</v>
      </c>
      <c r="S9" s="201">
        <v>0</v>
      </c>
      <c r="T9" s="201">
        <v>0</v>
      </c>
      <c r="U9" s="201">
        <v>1.96</v>
      </c>
      <c r="V9" s="201">
        <v>0.16</v>
      </c>
      <c r="W9" s="201">
        <v>0.36</v>
      </c>
      <c r="X9" s="201">
        <v>1.68</v>
      </c>
      <c r="Y9" s="201">
        <v>0</v>
      </c>
      <c r="Z9" s="201">
        <v>2.87</v>
      </c>
      <c r="AA9" s="201">
        <v>1.02</v>
      </c>
      <c r="AB9" s="201">
        <v>0</v>
      </c>
      <c r="AC9" s="201">
        <v>14.14</v>
      </c>
      <c r="AD9" s="201">
        <v>0</v>
      </c>
      <c r="AE9" s="201">
        <v>0</v>
      </c>
      <c r="AF9" s="201">
        <v>0</v>
      </c>
      <c r="AG9" s="201">
        <v>27.91</v>
      </c>
      <c r="AH9" s="201">
        <v>0</v>
      </c>
      <c r="AI9" s="201">
        <v>0</v>
      </c>
      <c r="AJ9" s="201">
        <v>0</v>
      </c>
      <c r="AK9" s="201">
        <v>19.61</v>
      </c>
      <c r="AL9" s="201">
        <v>0</v>
      </c>
      <c r="AM9" s="201">
        <v>65.260000000000005</v>
      </c>
      <c r="AN9" s="201">
        <v>87.01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12.95</v>
      </c>
      <c r="E10" s="201">
        <v>0</v>
      </c>
      <c r="F10" s="201">
        <v>0</v>
      </c>
      <c r="G10" s="201">
        <v>21.16</v>
      </c>
      <c r="H10" s="201">
        <v>0</v>
      </c>
      <c r="I10" s="201">
        <v>0</v>
      </c>
      <c r="J10" s="201">
        <v>20.86</v>
      </c>
      <c r="K10" s="201">
        <v>0.34</v>
      </c>
      <c r="L10" s="201">
        <v>156.13</v>
      </c>
      <c r="M10" s="201">
        <v>1.04</v>
      </c>
      <c r="N10" s="201">
        <v>1.34</v>
      </c>
      <c r="O10" s="201">
        <v>0</v>
      </c>
      <c r="P10" s="201">
        <v>1.39</v>
      </c>
      <c r="Q10" s="201">
        <v>0.23</v>
      </c>
      <c r="R10" s="201">
        <v>0.48</v>
      </c>
      <c r="S10" s="201">
        <v>0</v>
      </c>
      <c r="T10" s="201">
        <v>0</v>
      </c>
      <c r="U10" s="201">
        <v>1.96</v>
      </c>
      <c r="V10" s="201">
        <v>0.16</v>
      </c>
      <c r="W10" s="201">
        <v>0.36</v>
      </c>
      <c r="X10" s="201">
        <v>1.68</v>
      </c>
      <c r="Y10" s="201">
        <v>0</v>
      </c>
      <c r="Z10" s="201">
        <v>2.87</v>
      </c>
      <c r="AA10" s="201">
        <v>1.02</v>
      </c>
      <c r="AB10" s="201">
        <v>0</v>
      </c>
      <c r="AC10" s="201">
        <v>14.14</v>
      </c>
      <c r="AD10" s="201">
        <v>0</v>
      </c>
      <c r="AE10" s="201">
        <v>0</v>
      </c>
      <c r="AF10" s="201">
        <v>0</v>
      </c>
      <c r="AG10" s="201">
        <v>27.91</v>
      </c>
      <c r="AH10" s="201">
        <v>0</v>
      </c>
      <c r="AI10" s="201">
        <v>0</v>
      </c>
      <c r="AJ10" s="201">
        <v>0</v>
      </c>
      <c r="AK10" s="201">
        <v>19.61</v>
      </c>
      <c r="AL10" s="201">
        <v>0</v>
      </c>
      <c r="AM10" s="201">
        <v>65.260000000000005</v>
      </c>
      <c r="AN10" s="201">
        <v>87.01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21.16</v>
      </c>
      <c r="H11" s="201">
        <v>0</v>
      </c>
      <c r="I11" s="201">
        <v>0</v>
      </c>
      <c r="J11" s="201">
        <v>20.86</v>
      </c>
      <c r="K11" s="201">
        <v>0.34</v>
      </c>
      <c r="L11" s="201">
        <v>160.02000000000001</v>
      </c>
      <c r="M11" s="201">
        <v>1.04</v>
      </c>
      <c r="N11" s="201">
        <v>1.34</v>
      </c>
      <c r="O11" s="201">
        <v>0</v>
      </c>
      <c r="P11" s="201">
        <v>1.39</v>
      </c>
      <c r="Q11" s="201">
        <v>0.23</v>
      </c>
      <c r="R11" s="201">
        <v>0.48</v>
      </c>
      <c r="S11" s="201">
        <v>0</v>
      </c>
      <c r="T11" s="201">
        <v>0</v>
      </c>
      <c r="U11" s="201">
        <v>1.96</v>
      </c>
      <c r="V11" s="201">
        <v>0.16</v>
      </c>
      <c r="W11" s="201">
        <v>0.36</v>
      </c>
      <c r="X11" s="201">
        <v>1.68</v>
      </c>
      <c r="Y11" s="201">
        <v>0</v>
      </c>
      <c r="Z11" s="201">
        <v>2.87</v>
      </c>
      <c r="AA11" s="201">
        <v>1.02</v>
      </c>
      <c r="AB11" s="201">
        <v>0</v>
      </c>
      <c r="AC11" s="201">
        <v>14.14</v>
      </c>
      <c r="AD11" s="201">
        <v>0</v>
      </c>
      <c r="AE11" s="201">
        <v>0</v>
      </c>
      <c r="AF11" s="201">
        <v>0</v>
      </c>
      <c r="AG11" s="201">
        <v>27.91</v>
      </c>
      <c r="AH11" s="201">
        <v>0</v>
      </c>
      <c r="AI11" s="201">
        <v>0</v>
      </c>
      <c r="AJ11" s="201">
        <v>0</v>
      </c>
      <c r="AK11" s="201">
        <v>11.88</v>
      </c>
      <c r="AL11" s="201">
        <v>0</v>
      </c>
      <c r="AM11" s="201">
        <v>65.260000000000005</v>
      </c>
      <c r="AN11" s="201">
        <v>87.01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21.16</v>
      </c>
      <c r="H12" s="201">
        <v>0</v>
      </c>
      <c r="I12" s="201">
        <v>0</v>
      </c>
      <c r="J12" s="201">
        <v>20.86</v>
      </c>
      <c r="K12" s="201">
        <v>0.34</v>
      </c>
      <c r="L12" s="201">
        <v>160.02000000000001</v>
      </c>
      <c r="M12" s="201">
        <v>1.04</v>
      </c>
      <c r="N12" s="201">
        <v>1.34</v>
      </c>
      <c r="O12" s="201">
        <v>0</v>
      </c>
      <c r="P12" s="201">
        <v>1.39</v>
      </c>
      <c r="Q12" s="201">
        <v>0.23</v>
      </c>
      <c r="R12" s="201">
        <v>0.48</v>
      </c>
      <c r="S12" s="201">
        <v>0</v>
      </c>
      <c r="T12" s="201">
        <v>0</v>
      </c>
      <c r="U12" s="201">
        <v>1.96</v>
      </c>
      <c r="V12" s="201">
        <v>0.16</v>
      </c>
      <c r="W12" s="201">
        <v>0.36</v>
      </c>
      <c r="X12" s="201">
        <v>1.68</v>
      </c>
      <c r="Y12" s="201">
        <v>0</v>
      </c>
      <c r="Z12" s="201">
        <v>2.87</v>
      </c>
      <c r="AA12" s="201">
        <v>1.02</v>
      </c>
      <c r="AB12" s="201">
        <v>0</v>
      </c>
      <c r="AC12" s="201">
        <v>14.14</v>
      </c>
      <c r="AD12" s="201">
        <v>0</v>
      </c>
      <c r="AE12" s="201">
        <v>0</v>
      </c>
      <c r="AF12" s="201">
        <v>0</v>
      </c>
      <c r="AG12" s="201">
        <v>27.91</v>
      </c>
      <c r="AH12" s="201">
        <v>0</v>
      </c>
      <c r="AI12" s="201">
        <v>0</v>
      </c>
      <c r="AJ12" s="201">
        <v>0</v>
      </c>
      <c r="AK12" s="201">
        <v>11.88</v>
      </c>
      <c r="AL12" s="201">
        <v>0</v>
      </c>
      <c r="AM12" s="201">
        <v>65.260000000000005</v>
      </c>
      <c r="AN12" s="201">
        <v>87.01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21.16</v>
      </c>
      <c r="H13" s="201">
        <v>0</v>
      </c>
      <c r="I13" s="201">
        <v>0</v>
      </c>
      <c r="J13" s="201">
        <v>20.86</v>
      </c>
      <c r="K13" s="201">
        <v>0.34</v>
      </c>
      <c r="L13" s="201">
        <v>175.4</v>
      </c>
      <c r="M13" s="201">
        <v>1.04</v>
      </c>
      <c r="N13" s="201">
        <v>1.34</v>
      </c>
      <c r="O13" s="201">
        <v>0</v>
      </c>
      <c r="P13" s="201">
        <v>1.39</v>
      </c>
      <c r="Q13" s="201">
        <v>0.23</v>
      </c>
      <c r="R13" s="201">
        <v>0.48</v>
      </c>
      <c r="S13" s="201">
        <v>0</v>
      </c>
      <c r="T13" s="201">
        <v>0</v>
      </c>
      <c r="U13" s="201">
        <v>1.96</v>
      </c>
      <c r="V13" s="201">
        <v>0.16</v>
      </c>
      <c r="W13" s="201">
        <v>0.36</v>
      </c>
      <c r="X13" s="201">
        <v>1.68</v>
      </c>
      <c r="Y13" s="201">
        <v>0</v>
      </c>
      <c r="Z13" s="201">
        <v>2.87</v>
      </c>
      <c r="AA13" s="201">
        <v>1.02</v>
      </c>
      <c r="AB13" s="201">
        <v>0</v>
      </c>
      <c r="AC13" s="201">
        <v>14.14</v>
      </c>
      <c r="AD13" s="201">
        <v>0</v>
      </c>
      <c r="AE13" s="201">
        <v>0</v>
      </c>
      <c r="AF13" s="201">
        <v>0</v>
      </c>
      <c r="AG13" s="201">
        <v>27.91</v>
      </c>
      <c r="AH13" s="201">
        <v>0</v>
      </c>
      <c r="AI13" s="201">
        <v>0</v>
      </c>
      <c r="AJ13" s="201">
        <v>0</v>
      </c>
      <c r="AK13" s="201">
        <v>11.88</v>
      </c>
      <c r="AL13" s="201">
        <v>0</v>
      </c>
      <c r="AM13" s="201">
        <v>65.260000000000005</v>
      </c>
      <c r="AN13" s="201">
        <v>87.01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21.16</v>
      </c>
      <c r="H14" s="201">
        <v>0</v>
      </c>
      <c r="I14" s="201">
        <v>0</v>
      </c>
      <c r="J14" s="201">
        <v>20.86</v>
      </c>
      <c r="K14" s="201">
        <v>0.34</v>
      </c>
      <c r="L14" s="201">
        <v>204.29</v>
      </c>
      <c r="M14" s="201">
        <v>1.04</v>
      </c>
      <c r="N14" s="201">
        <v>1.34</v>
      </c>
      <c r="O14" s="201">
        <v>0</v>
      </c>
      <c r="P14" s="201">
        <v>1.39</v>
      </c>
      <c r="Q14" s="201">
        <v>0.23</v>
      </c>
      <c r="R14" s="201">
        <v>0.48</v>
      </c>
      <c r="S14" s="201">
        <v>0</v>
      </c>
      <c r="T14" s="201">
        <v>0</v>
      </c>
      <c r="U14" s="201">
        <v>1.96</v>
      </c>
      <c r="V14" s="201">
        <v>0.16</v>
      </c>
      <c r="W14" s="201">
        <v>0.36</v>
      </c>
      <c r="X14" s="201">
        <v>1.68</v>
      </c>
      <c r="Y14" s="201">
        <v>0</v>
      </c>
      <c r="Z14" s="201">
        <v>2.87</v>
      </c>
      <c r="AA14" s="201">
        <v>1.02</v>
      </c>
      <c r="AB14" s="201">
        <v>0</v>
      </c>
      <c r="AC14" s="201">
        <v>14.14</v>
      </c>
      <c r="AD14" s="201">
        <v>0</v>
      </c>
      <c r="AE14" s="201">
        <v>0</v>
      </c>
      <c r="AF14" s="201">
        <v>0</v>
      </c>
      <c r="AG14" s="201">
        <v>27.91</v>
      </c>
      <c r="AH14" s="201">
        <v>0</v>
      </c>
      <c r="AI14" s="201">
        <v>0</v>
      </c>
      <c r="AJ14" s="201">
        <v>0</v>
      </c>
      <c r="AK14" s="201">
        <v>11.88</v>
      </c>
      <c r="AL14" s="201">
        <v>0</v>
      </c>
      <c r="AM14" s="201">
        <v>65.260000000000005</v>
      </c>
      <c r="AN14" s="201">
        <v>87.01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21.16</v>
      </c>
      <c r="H15" s="201">
        <v>0</v>
      </c>
      <c r="I15" s="201">
        <v>0</v>
      </c>
      <c r="J15" s="201">
        <v>20.86</v>
      </c>
      <c r="K15" s="201">
        <v>0.22</v>
      </c>
      <c r="L15" s="201">
        <v>233.19</v>
      </c>
      <c r="M15" s="201">
        <v>1.04</v>
      </c>
      <c r="N15" s="201">
        <v>1.34</v>
      </c>
      <c r="O15" s="201">
        <v>0</v>
      </c>
      <c r="P15" s="201">
        <v>1.39</v>
      </c>
      <c r="Q15" s="201">
        <v>0.23</v>
      </c>
      <c r="R15" s="201">
        <v>0.48</v>
      </c>
      <c r="S15" s="201">
        <v>0</v>
      </c>
      <c r="T15" s="201">
        <v>0</v>
      </c>
      <c r="U15" s="201">
        <v>1.96</v>
      </c>
      <c r="V15" s="201">
        <v>0.16</v>
      </c>
      <c r="W15" s="201">
        <v>0.24</v>
      </c>
      <c r="X15" s="201">
        <v>1.67</v>
      </c>
      <c r="Y15" s="201">
        <v>0</v>
      </c>
      <c r="Z15" s="201">
        <v>2.87</v>
      </c>
      <c r="AA15" s="201">
        <v>1.02</v>
      </c>
      <c r="AB15" s="201">
        <v>0</v>
      </c>
      <c r="AC15" s="201">
        <v>14.14</v>
      </c>
      <c r="AD15" s="201">
        <v>0</v>
      </c>
      <c r="AE15" s="201">
        <v>0</v>
      </c>
      <c r="AF15" s="201">
        <v>0</v>
      </c>
      <c r="AG15" s="201">
        <v>27.91</v>
      </c>
      <c r="AH15" s="201">
        <v>0</v>
      </c>
      <c r="AI15" s="201">
        <v>0</v>
      </c>
      <c r="AJ15" s="201">
        <v>0</v>
      </c>
      <c r="AK15" s="201">
        <v>11.88</v>
      </c>
      <c r="AL15" s="201">
        <v>0</v>
      </c>
      <c r="AM15" s="201">
        <v>65.260000000000005</v>
      </c>
      <c r="AN15" s="201">
        <v>87.01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21.16</v>
      </c>
      <c r="H16" s="201">
        <v>0</v>
      </c>
      <c r="I16" s="201">
        <v>0</v>
      </c>
      <c r="J16" s="201">
        <v>20.86</v>
      </c>
      <c r="K16" s="201">
        <v>0.34</v>
      </c>
      <c r="L16" s="201">
        <v>233.19</v>
      </c>
      <c r="M16" s="201">
        <v>1.04</v>
      </c>
      <c r="N16" s="201">
        <v>1.34</v>
      </c>
      <c r="O16" s="201">
        <v>0</v>
      </c>
      <c r="P16" s="201">
        <v>1.39</v>
      </c>
      <c r="Q16" s="201">
        <v>0.23</v>
      </c>
      <c r="R16" s="201">
        <v>0.48</v>
      </c>
      <c r="S16" s="201">
        <v>0</v>
      </c>
      <c r="T16" s="201">
        <v>0</v>
      </c>
      <c r="U16" s="201">
        <v>1.96</v>
      </c>
      <c r="V16" s="201">
        <v>0.16</v>
      </c>
      <c r="W16" s="201">
        <v>0.36</v>
      </c>
      <c r="X16" s="201">
        <v>1.67</v>
      </c>
      <c r="Y16" s="201">
        <v>0</v>
      </c>
      <c r="Z16" s="201">
        <v>2.87</v>
      </c>
      <c r="AA16" s="201">
        <v>1.02</v>
      </c>
      <c r="AB16" s="201">
        <v>0</v>
      </c>
      <c r="AC16" s="201">
        <v>14.14</v>
      </c>
      <c r="AD16" s="201">
        <v>0</v>
      </c>
      <c r="AE16" s="201">
        <v>0</v>
      </c>
      <c r="AF16" s="201">
        <v>0</v>
      </c>
      <c r="AG16" s="201">
        <v>27.91</v>
      </c>
      <c r="AH16" s="201">
        <v>0</v>
      </c>
      <c r="AI16" s="201">
        <v>0</v>
      </c>
      <c r="AJ16" s="201">
        <v>0</v>
      </c>
      <c r="AK16" s="201">
        <v>11.88</v>
      </c>
      <c r="AL16" s="201">
        <v>0</v>
      </c>
      <c r="AM16" s="201">
        <v>65.260000000000005</v>
      </c>
      <c r="AN16" s="201">
        <v>87.01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21.16</v>
      </c>
      <c r="H17" s="201">
        <v>0</v>
      </c>
      <c r="I17" s="201">
        <v>0</v>
      </c>
      <c r="J17" s="201">
        <v>20.86</v>
      </c>
      <c r="K17" s="201">
        <v>4.51</v>
      </c>
      <c r="L17" s="201">
        <v>260.44</v>
      </c>
      <c r="M17" s="201">
        <v>1.04</v>
      </c>
      <c r="N17" s="201">
        <v>1.34</v>
      </c>
      <c r="O17" s="201">
        <v>0</v>
      </c>
      <c r="P17" s="201">
        <v>1.39</v>
      </c>
      <c r="Q17" s="201">
        <v>0.23</v>
      </c>
      <c r="R17" s="201">
        <v>0.48</v>
      </c>
      <c r="S17" s="201">
        <v>0</v>
      </c>
      <c r="T17" s="201">
        <v>0</v>
      </c>
      <c r="U17" s="201">
        <v>1.96</v>
      </c>
      <c r="V17" s="201">
        <v>0.16</v>
      </c>
      <c r="W17" s="201">
        <v>0.36</v>
      </c>
      <c r="X17" s="201">
        <v>1.67</v>
      </c>
      <c r="Y17" s="201">
        <v>0</v>
      </c>
      <c r="Z17" s="201">
        <v>2.87</v>
      </c>
      <c r="AA17" s="201">
        <v>1.02</v>
      </c>
      <c r="AB17" s="201">
        <v>0</v>
      </c>
      <c r="AC17" s="201">
        <v>14.14</v>
      </c>
      <c r="AD17" s="201">
        <v>0</v>
      </c>
      <c r="AE17" s="201">
        <v>0</v>
      </c>
      <c r="AF17" s="201">
        <v>0</v>
      </c>
      <c r="AG17" s="201">
        <v>27.91</v>
      </c>
      <c r="AH17" s="201">
        <v>0</v>
      </c>
      <c r="AI17" s="201">
        <v>0</v>
      </c>
      <c r="AJ17" s="201">
        <v>0</v>
      </c>
      <c r="AK17" s="201">
        <v>11.88</v>
      </c>
      <c r="AL17" s="201">
        <v>0</v>
      </c>
      <c r="AM17" s="201">
        <v>65.260000000000005</v>
      </c>
      <c r="AN17" s="201">
        <v>87.01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21.16</v>
      </c>
      <c r="H18" s="201">
        <v>0</v>
      </c>
      <c r="I18" s="201">
        <v>0</v>
      </c>
      <c r="J18" s="201">
        <v>20.86</v>
      </c>
      <c r="K18" s="201">
        <v>4.49</v>
      </c>
      <c r="L18" s="201">
        <v>260.44</v>
      </c>
      <c r="M18" s="201">
        <v>1.04</v>
      </c>
      <c r="N18" s="201">
        <v>1.34</v>
      </c>
      <c r="O18" s="201">
        <v>0</v>
      </c>
      <c r="P18" s="201">
        <v>1.39</v>
      </c>
      <c r="Q18" s="201">
        <v>0.23</v>
      </c>
      <c r="R18" s="201">
        <v>0.48</v>
      </c>
      <c r="S18" s="201">
        <v>0</v>
      </c>
      <c r="T18" s="201">
        <v>0</v>
      </c>
      <c r="U18" s="201">
        <v>1.96</v>
      </c>
      <c r="V18" s="201">
        <v>0.16</v>
      </c>
      <c r="W18" s="201">
        <v>0.36</v>
      </c>
      <c r="X18" s="201">
        <v>1.67</v>
      </c>
      <c r="Y18" s="201">
        <v>0</v>
      </c>
      <c r="Z18" s="201">
        <v>2.87</v>
      </c>
      <c r="AA18" s="201">
        <v>1.02</v>
      </c>
      <c r="AB18" s="201">
        <v>0</v>
      </c>
      <c r="AC18" s="201">
        <v>14.14</v>
      </c>
      <c r="AD18" s="201">
        <v>0</v>
      </c>
      <c r="AE18" s="201">
        <v>0</v>
      </c>
      <c r="AF18" s="201">
        <v>0</v>
      </c>
      <c r="AG18" s="201">
        <v>27.91</v>
      </c>
      <c r="AH18" s="201">
        <v>0</v>
      </c>
      <c r="AI18" s="201">
        <v>0</v>
      </c>
      <c r="AJ18" s="201">
        <v>0</v>
      </c>
      <c r="AK18" s="201">
        <v>11.88</v>
      </c>
      <c r="AL18" s="201">
        <v>0</v>
      </c>
      <c r="AM18" s="201">
        <v>65.260000000000005</v>
      </c>
      <c r="AN18" s="201">
        <v>87.01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21.16</v>
      </c>
      <c r="H19" s="201">
        <v>0</v>
      </c>
      <c r="I19" s="201">
        <v>0</v>
      </c>
      <c r="J19" s="201">
        <v>20.86</v>
      </c>
      <c r="K19" s="201">
        <v>4.49</v>
      </c>
      <c r="L19" s="201">
        <v>260.44</v>
      </c>
      <c r="M19" s="201">
        <v>1.04</v>
      </c>
      <c r="N19" s="201">
        <v>1.34</v>
      </c>
      <c r="O19" s="201">
        <v>0</v>
      </c>
      <c r="P19" s="201">
        <v>1.39</v>
      </c>
      <c r="Q19" s="201">
        <v>4.38</v>
      </c>
      <c r="R19" s="201">
        <v>6.27</v>
      </c>
      <c r="S19" s="201">
        <v>0</v>
      </c>
      <c r="T19" s="201">
        <v>0</v>
      </c>
      <c r="U19" s="201">
        <v>1.96</v>
      </c>
      <c r="V19" s="201">
        <v>0.16</v>
      </c>
      <c r="W19" s="201">
        <v>0.36</v>
      </c>
      <c r="X19" s="201">
        <v>1.67</v>
      </c>
      <c r="Y19" s="201">
        <v>0</v>
      </c>
      <c r="Z19" s="201">
        <v>2.87</v>
      </c>
      <c r="AA19" s="201">
        <v>19.95</v>
      </c>
      <c r="AB19" s="201">
        <v>0</v>
      </c>
      <c r="AC19" s="201">
        <v>14.14</v>
      </c>
      <c r="AD19" s="201">
        <v>0</v>
      </c>
      <c r="AE19" s="201">
        <v>0</v>
      </c>
      <c r="AF19" s="201">
        <v>0</v>
      </c>
      <c r="AG19" s="201">
        <v>27.91</v>
      </c>
      <c r="AH19" s="201">
        <v>0</v>
      </c>
      <c r="AI19" s="201">
        <v>0</v>
      </c>
      <c r="AJ19" s="201">
        <v>0</v>
      </c>
      <c r="AK19" s="201">
        <v>11.88</v>
      </c>
      <c r="AL19" s="201">
        <v>0</v>
      </c>
      <c r="AM19" s="201">
        <v>65.260000000000005</v>
      </c>
      <c r="AN19" s="201">
        <v>87.01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21.16</v>
      </c>
      <c r="H20" s="201">
        <v>0</v>
      </c>
      <c r="I20" s="201">
        <v>0</v>
      </c>
      <c r="J20" s="201">
        <v>20.86</v>
      </c>
      <c r="K20" s="201">
        <v>4.49</v>
      </c>
      <c r="L20" s="201">
        <v>260.44</v>
      </c>
      <c r="M20" s="201">
        <v>1.04</v>
      </c>
      <c r="N20" s="201">
        <v>1.34</v>
      </c>
      <c r="O20" s="201">
        <v>0</v>
      </c>
      <c r="P20" s="201">
        <v>1.39</v>
      </c>
      <c r="Q20" s="201">
        <v>4.38</v>
      </c>
      <c r="R20" s="201">
        <v>6.27</v>
      </c>
      <c r="S20" s="201">
        <v>0</v>
      </c>
      <c r="T20" s="201">
        <v>0</v>
      </c>
      <c r="U20" s="201">
        <v>1.96</v>
      </c>
      <c r="V20" s="201">
        <v>0.16</v>
      </c>
      <c r="W20" s="201">
        <v>0.36</v>
      </c>
      <c r="X20" s="201">
        <v>1.67</v>
      </c>
      <c r="Y20" s="201">
        <v>0</v>
      </c>
      <c r="Z20" s="201">
        <v>2.87</v>
      </c>
      <c r="AA20" s="201">
        <v>19.95</v>
      </c>
      <c r="AB20" s="201">
        <v>0</v>
      </c>
      <c r="AC20" s="201">
        <v>14.14</v>
      </c>
      <c r="AD20" s="201">
        <v>0</v>
      </c>
      <c r="AE20" s="201">
        <v>0</v>
      </c>
      <c r="AF20" s="201">
        <v>0</v>
      </c>
      <c r="AG20" s="201">
        <v>27.91</v>
      </c>
      <c r="AH20" s="201">
        <v>0</v>
      </c>
      <c r="AI20" s="201">
        <v>0</v>
      </c>
      <c r="AJ20" s="201">
        <v>0</v>
      </c>
      <c r="AK20" s="201">
        <v>11.88</v>
      </c>
      <c r="AL20" s="201">
        <v>0</v>
      </c>
      <c r="AM20" s="201">
        <v>65.260000000000005</v>
      </c>
      <c r="AN20" s="201">
        <v>87.01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21.16</v>
      </c>
      <c r="H21" s="201">
        <v>0</v>
      </c>
      <c r="I21" s="201">
        <v>0</v>
      </c>
      <c r="J21" s="201">
        <v>20.86</v>
      </c>
      <c r="K21" s="201">
        <v>4.49</v>
      </c>
      <c r="L21" s="201">
        <v>260.44</v>
      </c>
      <c r="M21" s="201">
        <v>1.04</v>
      </c>
      <c r="N21" s="201">
        <v>1.34</v>
      </c>
      <c r="O21" s="201">
        <v>0</v>
      </c>
      <c r="P21" s="201">
        <v>1.39</v>
      </c>
      <c r="Q21" s="201">
        <v>2.69</v>
      </c>
      <c r="R21" s="201">
        <v>6.15</v>
      </c>
      <c r="S21" s="201">
        <v>0</v>
      </c>
      <c r="T21" s="201">
        <v>0</v>
      </c>
      <c r="U21" s="201">
        <v>1.96</v>
      </c>
      <c r="V21" s="201">
        <v>0.16</v>
      </c>
      <c r="W21" s="201">
        <v>0.36</v>
      </c>
      <c r="X21" s="201">
        <v>1.67</v>
      </c>
      <c r="Y21" s="201">
        <v>0</v>
      </c>
      <c r="Z21" s="201">
        <v>58.69</v>
      </c>
      <c r="AA21" s="201">
        <v>19.95</v>
      </c>
      <c r="AB21" s="201">
        <v>0</v>
      </c>
      <c r="AC21" s="201">
        <v>14.14</v>
      </c>
      <c r="AD21" s="201">
        <v>0</v>
      </c>
      <c r="AE21" s="201">
        <v>0</v>
      </c>
      <c r="AF21" s="201">
        <v>0</v>
      </c>
      <c r="AG21" s="201">
        <v>27.91</v>
      </c>
      <c r="AH21" s="201">
        <v>0</v>
      </c>
      <c r="AI21" s="201">
        <v>0</v>
      </c>
      <c r="AJ21" s="201">
        <v>0</v>
      </c>
      <c r="AK21" s="201">
        <v>11.88</v>
      </c>
      <c r="AL21" s="201">
        <v>0</v>
      </c>
      <c r="AM21" s="201">
        <v>65.260000000000005</v>
      </c>
      <c r="AN21" s="201">
        <v>87.01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21.16</v>
      </c>
      <c r="H22" s="201">
        <v>0</v>
      </c>
      <c r="I22" s="201">
        <v>0</v>
      </c>
      <c r="J22" s="201">
        <v>20.86</v>
      </c>
      <c r="K22" s="201">
        <v>4.49</v>
      </c>
      <c r="L22" s="201">
        <v>260.44</v>
      </c>
      <c r="M22" s="201">
        <v>1.04</v>
      </c>
      <c r="N22" s="201">
        <v>1.34</v>
      </c>
      <c r="O22" s="201">
        <v>0</v>
      </c>
      <c r="P22" s="201">
        <v>1.39</v>
      </c>
      <c r="Q22" s="201">
        <v>2.69</v>
      </c>
      <c r="R22" s="201">
        <v>6.15</v>
      </c>
      <c r="S22" s="201">
        <v>0</v>
      </c>
      <c r="T22" s="201">
        <v>0</v>
      </c>
      <c r="U22" s="201">
        <v>1.96</v>
      </c>
      <c r="V22" s="201">
        <v>0.16</v>
      </c>
      <c r="W22" s="201">
        <v>0.36</v>
      </c>
      <c r="X22" s="201">
        <v>1.67</v>
      </c>
      <c r="Y22" s="201">
        <v>0</v>
      </c>
      <c r="Z22" s="201">
        <v>58.69</v>
      </c>
      <c r="AA22" s="201">
        <v>19.95</v>
      </c>
      <c r="AB22" s="201">
        <v>0</v>
      </c>
      <c r="AC22" s="201">
        <v>14.14</v>
      </c>
      <c r="AD22" s="201">
        <v>0</v>
      </c>
      <c r="AE22" s="201">
        <v>0</v>
      </c>
      <c r="AF22" s="201">
        <v>0</v>
      </c>
      <c r="AG22" s="201">
        <v>27.91</v>
      </c>
      <c r="AH22" s="201">
        <v>0</v>
      </c>
      <c r="AI22" s="201">
        <v>0</v>
      </c>
      <c r="AJ22" s="201">
        <v>0</v>
      </c>
      <c r="AK22" s="201">
        <v>11.88</v>
      </c>
      <c r="AL22" s="201">
        <v>0</v>
      </c>
      <c r="AM22" s="201">
        <v>65.260000000000005</v>
      </c>
      <c r="AN22" s="201">
        <v>87.01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21.16</v>
      </c>
      <c r="H23" s="201">
        <v>0</v>
      </c>
      <c r="I23" s="201">
        <v>0</v>
      </c>
      <c r="J23" s="201">
        <v>20.86</v>
      </c>
      <c r="K23" s="201">
        <v>4.49</v>
      </c>
      <c r="L23" s="201">
        <v>260.44</v>
      </c>
      <c r="M23" s="201">
        <v>1.04</v>
      </c>
      <c r="N23" s="201">
        <v>1.34</v>
      </c>
      <c r="O23" s="201">
        <v>0</v>
      </c>
      <c r="P23" s="201">
        <v>1.39</v>
      </c>
      <c r="Q23" s="201">
        <v>2.69</v>
      </c>
      <c r="R23" s="201">
        <v>6.15</v>
      </c>
      <c r="S23" s="201">
        <v>0</v>
      </c>
      <c r="T23" s="201">
        <v>0</v>
      </c>
      <c r="U23" s="201">
        <v>1.96</v>
      </c>
      <c r="V23" s="201">
        <v>0.16</v>
      </c>
      <c r="W23" s="201">
        <v>0.36</v>
      </c>
      <c r="X23" s="201">
        <v>1.67</v>
      </c>
      <c r="Y23" s="201">
        <v>0</v>
      </c>
      <c r="Z23" s="201">
        <v>58.69</v>
      </c>
      <c r="AA23" s="201">
        <v>10.029999999999999</v>
      </c>
      <c r="AB23" s="201">
        <v>0</v>
      </c>
      <c r="AC23" s="201">
        <v>14.14</v>
      </c>
      <c r="AD23" s="201">
        <v>0</v>
      </c>
      <c r="AE23" s="201">
        <v>0</v>
      </c>
      <c r="AF23" s="201">
        <v>0</v>
      </c>
      <c r="AG23" s="201">
        <v>27.91</v>
      </c>
      <c r="AH23" s="201">
        <v>0</v>
      </c>
      <c r="AI23" s="201">
        <v>0</v>
      </c>
      <c r="AJ23" s="201">
        <v>0</v>
      </c>
      <c r="AK23" s="201">
        <v>11.08</v>
      </c>
      <c r="AL23" s="201">
        <v>0</v>
      </c>
      <c r="AM23" s="201">
        <v>65.260000000000005</v>
      </c>
      <c r="AN23" s="201">
        <v>87.01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21.16</v>
      </c>
      <c r="H24" s="201">
        <v>0</v>
      </c>
      <c r="I24" s="201">
        <v>0</v>
      </c>
      <c r="J24" s="201">
        <v>20.86</v>
      </c>
      <c r="K24" s="201">
        <v>4.49</v>
      </c>
      <c r="L24" s="201">
        <v>260.44</v>
      </c>
      <c r="M24" s="201">
        <v>1.04</v>
      </c>
      <c r="N24" s="201">
        <v>1.34</v>
      </c>
      <c r="O24" s="201">
        <v>0</v>
      </c>
      <c r="P24" s="201">
        <v>1.39</v>
      </c>
      <c r="Q24" s="201">
        <v>2.69</v>
      </c>
      <c r="R24" s="201">
        <v>6.15</v>
      </c>
      <c r="S24" s="201">
        <v>0</v>
      </c>
      <c r="T24" s="201">
        <v>0</v>
      </c>
      <c r="U24" s="201">
        <v>1.96</v>
      </c>
      <c r="V24" s="201">
        <v>0.16</v>
      </c>
      <c r="W24" s="201">
        <v>0.36</v>
      </c>
      <c r="X24" s="201">
        <v>1.67</v>
      </c>
      <c r="Y24" s="201">
        <v>0</v>
      </c>
      <c r="Z24" s="201">
        <v>58.69</v>
      </c>
      <c r="AA24" s="201">
        <v>10.029999999999999</v>
      </c>
      <c r="AB24" s="201">
        <v>0</v>
      </c>
      <c r="AC24" s="201">
        <v>14.14</v>
      </c>
      <c r="AD24" s="201">
        <v>0</v>
      </c>
      <c r="AE24" s="201">
        <v>0</v>
      </c>
      <c r="AF24" s="201">
        <v>0</v>
      </c>
      <c r="AG24" s="201">
        <v>27.91</v>
      </c>
      <c r="AH24" s="201">
        <v>0</v>
      </c>
      <c r="AI24" s="201">
        <v>0</v>
      </c>
      <c r="AJ24" s="201">
        <v>0</v>
      </c>
      <c r="AK24" s="201">
        <v>11.08</v>
      </c>
      <c r="AL24" s="201">
        <v>0</v>
      </c>
      <c r="AM24" s="201">
        <v>65.260000000000005</v>
      </c>
      <c r="AN24" s="201">
        <v>87.01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21.16</v>
      </c>
      <c r="H25" s="201">
        <v>0</v>
      </c>
      <c r="I25" s="201">
        <v>0</v>
      </c>
      <c r="J25" s="201">
        <v>20.86</v>
      </c>
      <c r="K25" s="201">
        <v>4.37</v>
      </c>
      <c r="L25" s="201">
        <v>260.44</v>
      </c>
      <c r="M25" s="201">
        <v>1.04</v>
      </c>
      <c r="N25" s="201">
        <v>1.34</v>
      </c>
      <c r="O25" s="201">
        <v>0</v>
      </c>
      <c r="P25" s="201">
        <v>1.39</v>
      </c>
      <c r="Q25" s="201">
        <v>2.69</v>
      </c>
      <c r="R25" s="201">
        <v>6.05</v>
      </c>
      <c r="S25" s="201">
        <v>0</v>
      </c>
      <c r="T25" s="201">
        <v>0</v>
      </c>
      <c r="U25" s="201">
        <v>1.96</v>
      </c>
      <c r="V25" s="201">
        <v>0.16</v>
      </c>
      <c r="W25" s="201">
        <v>0.36</v>
      </c>
      <c r="X25" s="201">
        <v>1.67</v>
      </c>
      <c r="Y25" s="201">
        <v>0</v>
      </c>
      <c r="Z25" s="201">
        <v>4.41</v>
      </c>
      <c r="AA25" s="201">
        <v>10.029999999999999</v>
      </c>
      <c r="AB25" s="201">
        <v>0</v>
      </c>
      <c r="AC25" s="201">
        <v>14.14</v>
      </c>
      <c r="AD25" s="201">
        <v>0</v>
      </c>
      <c r="AE25" s="201">
        <v>0</v>
      </c>
      <c r="AF25" s="201">
        <v>0</v>
      </c>
      <c r="AG25" s="201">
        <v>27.91</v>
      </c>
      <c r="AH25" s="201">
        <v>0</v>
      </c>
      <c r="AI25" s="201">
        <v>0</v>
      </c>
      <c r="AJ25" s="201">
        <v>0</v>
      </c>
      <c r="AK25" s="201">
        <v>11.08</v>
      </c>
      <c r="AL25" s="201">
        <v>0</v>
      </c>
      <c r="AM25" s="201">
        <v>65.260000000000005</v>
      </c>
      <c r="AN25" s="201">
        <v>87.01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21.16</v>
      </c>
      <c r="H26" s="201">
        <v>0</v>
      </c>
      <c r="I26" s="201">
        <v>0</v>
      </c>
      <c r="J26" s="201">
        <v>20.86</v>
      </c>
      <c r="K26" s="201">
        <v>4.37</v>
      </c>
      <c r="L26" s="201">
        <v>260.44</v>
      </c>
      <c r="M26" s="201">
        <v>1.04</v>
      </c>
      <c r="N26" s="201">
        <v>1.34</v>
      </c>
      <c r="O26" s="201">
        <v>0</v>
      </c>
      <c r="P26" s="201">
        <v>1.39</v>
      </c>
      <c r="Q26" s="201">
        <v>2.69</v>
      </c>
      <c r="R26" s="201">
        <v>0.48</v>
      </c>
      <c r="S26" s="201">
        <v>0</v>
      </c>
      <c r="T26" s="201">
        <v>0</v>
      </c>
      <c r="U26" s="201">
        <v>1.96</v>
      </c>
      <c r="V26" s="201">
        <v>0.16</v>
      </c>
      <c r="W26" s="201">
        <v>0.36</v>
      </c>
      <c r="X26" s="201">
        <v>1.67</v>
      </c>
      <c r="Y26" s="201">
        <v>0</v>
      </c>
      <c r="Z26" s="201">
        <v>4.41</v>
      </c>
      <c r="AA26" s="201">
        <v>1.54</v>
      </c>
      <c r="AB26" s="201">
        <v>0</v>
      </c>
      <c r="AC26" s="201">
        <v>14.14</v>
      </c>
      <c r="AD26" s="201">
        <v>0</v>
      </c>
      <c r="AE26" s="201">
        <v>0</v>
      </c>
      <c r="AF26" s="201">
        <v>0</v>
      </c>
      <c r="AG26" s="201">
        <v>27.91</v>
      </c>
      <c r="AH26" s="201">
        <v>0</v>
      </c>
      <c r="AI26" s="201">
        <v>0</v>
      </c>
      <c r="AJ26" s="201">
        <v>0</v>
      </c>
      <c r="AK26" s="201">
        <v>11.08</v>
      </c>
      <c r="AL26" s="201">
        <v>0</v>
      </c>
      <c r="AM26" s="201">
        <v>65.260000000000005</v>
      </c>
      <c r="AN26" s="201">
        <v>87.01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12.88</v>
      </c>
      <c r="E27" s="201">
        <v>0</v>
      </c>
      <c r="F27" s="201">
        <v>0</v>
      </c>
      <c r="G27" s="201">
        <v>20.99</v>
      </c>
      <c r="H27" s="201">
        <v>0</v>
      </c>
      <c r="I27" s="201">
        <v>0</v>
      </c>
      <c r="J27" s="201">
        <v>20.86</v>
      </c>
      <c r="K27" s="201">
        <v>0.34</v>
      </c>
      <c r="L27" s="201">
        <v>139.80000000000001</v>
      </c>
      <c r="M27" s="201">
        <v>1.04</v>
      </c>
      <c r="N27" s="201">
        <v>1.34</v>
      </c>
      <c r="O27" s="201">
        <v>0</v>
      </c>
      <c r="P27" s="201">
        <v>1.39</v>
      </c>
      <c r="Q27" s="201">
        <v>0.23</v>
      </c>
      <c r="R27" s="201">
        <v>0.48</v>
      </c>
      <c r="S27" s="201">
        <v>0</v>
      </c>
      <c r="T27" s="201">
        <v>0</v>
      </c>
      <c r="U27" s="201">
        <v>1.96</v>
      </c>
      <c r="V27" s="201">
        <v>0.16</v>
      </c>
      <c r="W27" s="201">
        <v>0.4</v>
      </c>
      <c r="X27" s="201">
        <v>1.68</v>
      </c>
      <c r="Y27" s="201">
        <v>0</v>
      </c>
      <c r="Z27" s="201">
        <v>2.87</v>
      </c>
      <c r="AA27" s="201">
        <v>1.02</v>
      </c>
      <c r="AB27" s="201">
        <v>0</v>
      </c>
      <c r="AC27" s="201">
        <v>14.14</v>
      </c>
      <c r="AD27" s="201">
        <v>0</v>
      </c>
      <c r="AE27" s="201">
        <v>0</v>
      </c>
      <c r="AF27" s="201">
        <v>0</v>
      </c>
      <c r="AG27" s="201">
        <v>27.91</v>
      </c>
      <c r="AH27" s="201">
        <v>0</v>
      </c>
      <c r="AI27" s="201">
        <v>0</v>
      </c>
      <c r="AJ27" s="201">
        <v>0</v>
      </c>
      <c r="AK27" s="201">
        <v>11.08</v>
      </c>
      <c r="AL27" s="201">
        <v>0</v>
      </c>
      <c r="AM27" s="201">
        <v>65.260000000000005</v>
      </c>
      <c r="AN27" s="201">
        <v>87.01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12.88</v>
      </c>
      <c r="E28" s="201">
        <v>0</v>
      </c>
      <c r="F28" s="201">
        <v>0</v>
      </c>
      <c r="G28" s="201">
        <v>20.99</v>
      </c>
      <c r="H28" s="201">
        <v>0</v>
      </c>
      <c r="I28" s="201">
        <v>0</v>
      </c>
      <c r="J28" s="201">
        <v>20.86</v>
      </c>
      <c r="K28" s="201">
        <v>0.4</v>
      </c>
      <c r="L28" s="201">
        <v>40.549999999999997</v>
      </c>
      <c r="M28" s="201">
        <v>1.04</v>
      </c>
      <c r="N28" s="201">
        <v>1.34</v>
      </c>
      <c r="O28" s="201">
        <v>0</v>
      </c>
      <c r="P28" s="201">
        <v>1.39</v>
      </c>
      <c r="Q28" s="201">
        <v>0.23</v>
      </c>
      <c r="R28" s="201">
        <v>0.48</v>
      </c>
      <c r="S28" s="201">
        <v>0</v>
      </c>
      <c r="T28" s="201">
        <v>0</v>
      </c>
      <c r="U28" s="201">
        <v>1.96</v>
      </c>
      <c r="V28" s="201">
        <v>0.16</v>
      </c>
      <c r="W28" s="201">
        <v>0.36</v>
      </c>
      <c r="X28" s="201">
        <v>1.68</v>
      </c>
      <c r="Y28" s="201">
        <v>0</v>
      </c>
      <c r="Z28" s="201">
        <v>2.87</v>
      </c>
      <c r="AA28" s="201">
        <v>1.02</v>
      </c>
      <c r="AB28" s="201">
        <v>0</v>
      </c>
      <c r="AC28" s="201">
        <v>14.14</v>
      </c>
      <c r="AD28" s="201">
        <v>0</v>
      </c>
      <c r="AE28" s="201">
        <v>0</v>
      </c>
      <c r="AF28" s="201">
        <v>0</v>
      </c>
      <c r="AG28" s="201">
        <v>27.91</v>
      </c>
      <c r="AH28" s="201">
        <v>0</v>
      </c>
      <c r="AI28" s="201">
        <v>0</v>
      </c>
      <c r="AJ28" s="201">
        <v>0</v>
      </c>
      <c r="AK28" s="201">
        <v>11.08</v>
      </c>
      <c r="AL28" s="201">
        <v>0</v>
      </c>
      <c r="AM28" s="201">
        <v>65.260000000000005</v>
      </c>
      <c r="AN28" s="201">
        <v>87.01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12.88</v>
      </c>
      <c r="E29" s="201">
        <v>0</v>
      </c>
      <c r="F29" s="201">
        <v>0</v>
      </c>
      <c r="G29" s="201">
        <v>20.99</v>
      </c>
      <c r="H29" s="201">
        <v>0</v>
      </c>
      <c r="I29" s="201">
        <v>0</v>
      </c>
      <c r="J29" s="201">
        <v>20.86</v>
      </c>
      <c r="K29" s="201">
        <v>0</v>
      </c>
      <c r="L29" s="201">
        <v>42.95</v>
      </c>
      <c r="M29" s="201">
        <v>1.04</v>
      </c>
      <c r="N29" s="201">
        <v>1.34</v>
      </c>
      <c r="O29" s="201">
        <v>0</v>
      </c>
      <c r="P29" s="201">
        <v>1.39</v>
      </c>
      <c r="Q29" s="201">
        <v>0.23</v>
      </c>
      <c r="R29" s="201">
        <v>0.48</v>
      </c>
      <c r="S29" s="201">
        <v>0</v>
      </c>
      <c r="T29" s="201">
        <v>0</v>
      </c>
      <c r="U29" s="201">
        <v>1.96</v>
      </c>
      <c r="V29" s="201">
        <v>0.16</v>
      </c>
      <c r="W29" s="201">
        <v>0.36</v>
      </c>
      <c r="X29" s="201">
        <v>1.68</v>
      </c>
      <c r="Y29" s="201">
        <v>0</v>
      </c>
      <c r="Z29" s="201">
        <v>2.87</v>
      </c>
      <c r="AA29" s="201">
        <v>1.02</v>
      </c>
      <c r="AB29" s="201">
        <v>0</v>
      </c>
      <c r="AC29" s="201">
        <v>14.14</v>
      </c>
      <c r="AD29" s="201">
        <v>0</v>
      </c>
      <c r="AE29" s="201">
        <v>0</v>
      </c>
      <c r="AF29" s="201">
        <v>0</v>
      </c>
      <c r="AG29" s="201">
        <v>27.91</v>
      </c>
      <c r="AH29" s="201">
        <v>0</v>
      </c>
      <c r="AI29" s="201">
        <v>0</v>
      </c>
      <c r="AJ29" s="201">
        <v>0</v>
      </c>
      <c r="AK29" s="201">
        <v>11.08</v>
      </c>
      <c r="AL29" s="201">
        <v>0</v>
      </c>
      <c r="AM29" s="201">
        <v>65.260000000000005</v>
      </c>
      <c r="AN29" s="201">
        <v>87.01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12.88</v>
      </c>
      <c r="E30" s="201">
        <v>0</v>
      </c>
      <c r="F30" s="201">
        <v>0</v>
      </c>
      <c r="G30" s="201">
        <v>20.99</v>
      </c>
      <c r="H30" s="201">
        <v>0</v>
      </c>
      <c r="I30" s="201">
        <v>0</v>
      </c>
      <c r="J30" s="201">
        <v>20.86</v>
      </c>
      <c r="K30" s="201">
        <v>0.34</v>
      </c>
      <c r="L30" s="201">
        <v>69.45</v>
      </c>
      <c r="M30" s="201">
        <v>1.04</v>
      </c>
      <c r="N30" s="201">
        <v>1.34</v>
      </c>
      <c r="O30" s="201">
        <v>0</v>
      </c>
      <c r="P30" s="201">
        <v>1.39</v>
      </c>
      <c r="Q30" s="201">
        <v>0.23</v>
      </c>
      <c r="R30" s="201">
        <v>0.48</v>
      </c>
      <c r="S30" s="201">
        <v>0</v>
      </c>
      <c r="T30" s="201">
        <v>0</v>
      </c>
      <c r="U30" s="201">
        <v>1.96</v>
      </c>
      <c r="V30" s="201">
        <v>0.16</v>
      </c>
      <c r="W30" s="201">
        <v>0.36</v>
      </c>
      <c r="X30" s="201">
        <v>1.68</v>
      </c>
      <c r="Y30" s="201">
        <v>0</v>
      </c>
      <c r="Z30" s="201">
        <v>2.87</v>
      </c>
      <c r="AA30" s="201">
        <v>1.02</v>
      </c>
      <c r="AB30" s="201">
        <v>0</v>
      </c>
      <c r="AC30" s="201">
        <v>14.14</v>
      </c>
      <c r="AD30" s="201">
        <v>0</v>
      </c>
      <c r="AE30" s="201">
        <v>0</v>
      </c>
      <c r="AF30" s="201">
        <v>0</v>
      </c>
      <c r="AG30" s="201">
        <v>27.91</v>
      </c>
      <c r="AH30" s="201">
        <v>0</v>
      </c>
      <c r="AI30" s="201">
        <v>0</v>
      </c>
      <c r="AJ30" s="201">
        <v>0</v>
      </c>
      <c r="AK30" s="201">
        <v>11.08</v>
      </c>
      <c r="AL30" s="201">
        <v>0</v>
      </c>
      <c r="AM30" s="201">
        <v>65.260000000000005</v>
      </c>
      <c r="AN30" s="201">
        <v>87.01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12.88</v>
      </c>
      <c r="E31" s="201">
        <v>0</v>
      </c>
      <c r="F31" s="201">
        <v>0</v>
      </c>
      <c r="G31" s="201">
        <v>20.99</v>
      </c>
      <c r="H31" s="201">
        <v>0</v>
      </c>
      <c r="I31" s="201">
        <v>0</v>
      </c>
      <c r="J31" s="201">
        <v>20.86</v>
      </c>
      <c r="K31" s="201">
        <v>0.34</v>
      </c>
      <c r="L31" s="201">
        <v>69.45</v>
      </c>
      <c r="M31" s="201">
        <v>1.04</v>
      </c>
      <c r="N31" s="201">
        <v>1.34</v>
      </c>
      <c r="O31" s="201">
        <v>0</v>
      </c>
      <c r="P31" s="201">
        <v>1.39</v>
      </c>
      <c r="Q31" s="201">
        <v>0.23</v>
      </c>
      <c r="R31" s="201">
        <v>0.48</v>
      </c>
      <c r="S31" s="201">
        <v>0</v>
      </c>
      <c r="T31" s="201">
        <v>0</v>
      </c>
      <c r="U31" s="201">
        <v>1.92</v>
      </c>
      <c r="V31" s="201">
        <v>0.16</v>
      </c>
      <c r="W31" s="201">
        <v>0</v>
      </c>
      <c r="X31" s="201">
        <v>0</v>
      </c>
      <c r="Y31" s="201">
        <v>0</v>
      </c>
      <c r="Z31" s="201">
        <v>2.87</v>
      </c>
      <c r="AA31" s="201">
        <v>1.02</v>
      </c>
      <c r="AB31" s="201">
        <v>0</v>
      </c>
      <c r="AC31" s="201">
        <v>14.14</v>
      </c>
      <c r="AD31" s="201">
        <v>0</v>
      </c>
      <c r="AE31" s="201">
        <v>0</v>
      </c>
      <c r="AF31" s="201">
        <v>0</v>
      </c>
      <c r="AG31" s="201">
        <v>27.91</v>
      </c>
      <c r="AH31" s="201">
        <v>0</v>
      </c>
      <c r="AI31" s="201">
        <v>0</v>
      </c>
      <c r="AJ31" s="201">
        <v>0</v>
      </c>
      <c r="AK31" s="201">
        <v>11.08</v>
      </c>
      <c r="AL31" s="201">
        <v>0</v>
      </c>
      <c r="AM31" s="201">
        <v>65.260000000000005</v>
      </c>
      <c r="AN31" s="201">
        <v>87.01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12.88</v>
      </c>
      <c r="E32" s="201">
        <v>0</v>
      </c>
      <c r="F32" s="201">
        <v>0</v>
      </c>
      <c r="G32" s="201">
        <v>20.99</v>
      </c>
      <c r="H32" s="201">
        <v>0</v>
      </c>
      <c r="I32" s="201">
        <v>0</v>
      </c>
      <c r="J32" s="201">
        <v>20.86</v>
      </c>
      <c r="K32" s="201">
        <v>0.34</v>
      </c>
      <c r="L32" s="201">
        <v>69.45</v>
      </c>
      <c r="M32" s="201">
        <v>1.04</v>
      </c>
      <c r="N32" s="201">
        <v>1.34</v>
      </c>
      <c r="O32" s="201">
        <v>0</v>
      </c>
      <c r="P32" s="201">
        <v>1.39</v>
      </c>
      <c r="Q32" s="201">
        <v>0.23</v>
      </c>
      <c r="R32" s="201">
        <v>0.48</v>
      </c>
      <c r="S32" s="201">
        <v>0</v>
      </c>
      <c r="T32" s="201">
        <v>0</v>
      </c>
      <c r="U32" s="201">
        <v>1.92</v>
      </c>
      <c r="V32" s="201">
        <v>0.16</v>
      </c>
      <c r="W32" s="201">
        <v>0.36</v>
      </c>
      <c r="X32" s="201">
        <v>1.67</v>
      </c>
      <c r="Y32" s="201">
        <v>0</v>
      </c>
      <c r="Z32" s="201">
        <v>2.87</v>
      </c>
      <c r="AA32" s="201">
        <v>1.02</v>
      </c>
      <c r="AB32" s="201">
        <v>0</v>
      </c>
      <c r="AC32" s="201">
        <v>14.14</v>
      </c>
      <c r="AD32" s="201">
        <v>0</v>
      </c>
      <c r="AE32" s="201">
        <v>0</v>
      </c>
      <c r="AF32" s="201">
        <v>0</v>
      </c>
      <c r="AG32" s="201">
        <v>27.91</v>
      </c>
      <c r="AH32" s="201">
        <v>0</v>
      </c>
      <c r="AI32" s="201">
        <v>0</v>
      </c>
      <c r="AJ32" s="201">
        <v>0</v>
      </c>
      <c r="AK32" s="201">
        <v>11.08</v>
      </c>
      <c r="AL32" s="201">
        <v>0</v>
      </c>
      <c r="AM32" s="201">
        <v>65.260000000000005</v>
      </c>
      <c r="AN32" s="201">
        <v>87.01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12.88</v>
      </c>
      <c r="E33" s="201">
        <v>0</v>
      </c>
      <c r="F33" s="201">
        <v>0</v>
      </c>
      <c r="G33" s="201">
        <v>20.99</v>
      </c>
      <c r="H33" s="201">
        <v>0</v>
      </c>
      <c r="I33" s="201">
        <v>0</v>
      </c>
      <c r="J33" s="201">
        <v>20.86</v>
      </c>
      <c r="K33" s="201">
        <v>4.37</v>
      </c>
      <c r="L33" s="201">
        <v>165.77</v>
      </c>
      <c r="M33" s="201">
        <v>1.04</v>
      </c>
      <c r="N33" s="201">
        <v>1.34</v>
      </c>
      <c r="O33" s="201">
        <v>0</v>
      </c>
      <c r="P33" s="201">
        <v>1.39</v>
      </c>
      <c r="Q33" s="201">
        <v>2.69</v>
      </c>
      <c r="R33" s="201">
        <v>0.48</v>
      </c>
      <c r="S33" s="201">
        <v>0</v>
      </c>
      <c r="T33" s="201">
        <v>0</v>
      </c>
      <c r="U33" s="201">
        <v>1.92</v>
      </c>
      <c r="V33" s="201">
        <v>0.16</v>
      </c>
      <c r="W33" s="201">
        <v>0.36</v>
      </c>
      <c r="X33" s="201">
        <v>1.67</v>
      </c>
      <c r="Y33" s="201">
        <v>0</v>
      </c>
      <c r="Z33" s="201">
        <v>2.87</v>
      </c>
      <c r="AA33" s="201">
        <v>1.01</v>
      </c>
      <c r="AB33" s="201">
        <v>0</v>
      </c>
      <c r="AC33" s="201">
        <v>14.14</v>
      </c>
      <c r="AD33" s="201">
        <v>0</v>
      </c>
      <c r="AE33" s="201">
        <v>0</v>
      </c>
      <c r="AF33" s="201">
        <v>0</v>
      </c>
      <c r="AG33" s="201">
        <v>27.91</v>
      </c>
      <c r="AH33" s="201">
        <v>0</v>
      </c>
      <c r="AI33" s="201">
        <v>3.86</v>
      </c>
      <c r="AJ33" s="201">
        <v>0</v>
      </c>
      <c r="AK33" s="201">
        <v>11.08</v>
      </c>
      <c r="AL33" s="201">
        <v>0</v>
      </c>
      <c r="AM33" s="201">
        <v>65.260000000000005</v>
      </c>
      <c r="AN33" s="201">
        <v>87.01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12.88</v>
      </c>
      <c r="E34" s="201">
        <v>0</v>
      </c>
      <c r="F34" s="201">
        <v>0</v>
      </c>
      <c r="G34" s="201">
        <v>20.99</v>
      </c>
      <c r="H34" s="201">
        <v>0</v>
      </c>
      <c r="I34" s="201">
        <v>0</v>
      </c>
      <c r="J34" s="201">
        <v>20.86</v>
      </c>
      <c r="K34" s="201">
        <v>4.37</v>
      </c>
      <c r="L34" s="201">
        <v>260.44</v>
      </c>
      <c r="M34" s="201">
        <v>1.04</v>
      </c>
      <c r="N34" s="201">
        <v>1.34</v>
      </c>
      <c r="O34" s="201">
        <v>0</v>
      </c>
      <c r="P34" s="201">
        <v>1.39</v>
      </c>
      <c r="Q34" s="201">
        <v>2.69</v>
      </c>
      <c r="R34" s="201">
        <v>0.48</v>
      </c>
      <c r="S34" s="201">
        <v>0</v>
      </c>
      <c r="T34" s="201">
        <v>0</v>
      </c>
      <c r="U34" s="201">
        <v>1.92</v>
      </c>
      <c r="V34" s="201">
        <v>0.16</v>
      </c>
      <c r="W34" s="201">
        <v>0.36</v>
      </c>
      <c r="X34" s="201">
        <v>1.67</v>
      </c>
      <c r="Y34" s="201">
        <v>0</v>
      </c>
      <c r="Z34" s="201">
        <v>2.87</v>
      </c>
      <c r="AA34" s="201">
        <v>1.01</v>
      </c>
      <c r="AB34" s="201">
        <v>0</v>
      </c>
      <c r="AC34" s="201">
        <v>14.14</v>
      </c>
      <c r="AD34" s="201">
        <v>0</v>
      </c>
      <c r="AE34" s="201">
        <v>0</v>
      </c>
      <c r="AF34" s="201">
        <v>0</v>
      </c>
      <c r="AG34" s="201">
        <v>27.91</v>
      </c>
      <c r="AH34" s="201">
        <v>0</v>
      </c>
      <c r="AI34" s="201">
        <v>7.71</v>
      </c>
      <c r="AJ34" s="201">
        <v>0</v>
      </c>
      <c r="AK34" s="201">
        <v>11.08</v>
      </c>
      <c r="AL34" s="201">
        <v>0</v>
      </c>
      <c r="AM34" s="201">
        <v>65.260000000000005</v>
      </c>
      <c r="AN34" s="201">
        <v>87.01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20.99</v>
      </c>
      <c r="H35" s="201">
        <v>0</v>
      </c>
      <c r="I35" s="201">
        <v>0</v>
      </c>
      <c r="J35" s="201">
        <v>20.86</v>
      </c>
      <c r="K35" s="201">
        <v>4.37</v>
      </c>
      <c r="L35" s="201">
        <v>260.44</v>
      </c>
      <c r="M35" s="201">
        <v>1.04</v>
      </c>
      <c r="N35" s="201">
        <v>1.34</v>
      </c>
      <c r="O35" s="201">
        <v>0</v>
      </c>
      <c r="P35" s="201">
        <v>1.39</v>
      </c>
      <c r="Q35" s="201">
        <v>2.69</v>
      </c>
      <c r="R35" s="201">
        <v>6.05</v>
      </c>
      <c r="S35" s="201">
        <v>0</v>
      </c>
      <c r="T35" s="201">
        <v>0</v>
      </c>
      <c r="U35" s="201">
        <v>1.92</v>
      </c>
      <c r="V35" s="201">
        <v>0.16</v>
      </c>
      <c r="W35" s="201">
        <v>0.36</v>
      </c>
      <c r="X35" s="201">
        <v>1.67</v>
      </c>
      <c r="Y35" s="201">
        <v>0</v>
      </c>
      <c r="Z35" s="201">
        <v>2.87</v>
      </c>
      <c r="AA35" s="201">
        <v>10.029999999999999</v>
      </c>
      <c r="AB35" s="201">
        <v>0</v>
      </c>
      <c r="AC35" s="201">
        <v>14.14</v>
      </c>
      <c r="AD35" s="201">
        <v>0</v>
      </c>
      <c r="AE35" s="201">
        <v>0</v>
      </c>
      <c r="AF35" s="201">
        <v>0</v>
      </c>
      <c r="AG35" s="201">
        <v>27.91</v>
      </c>
      <c r="AH35" s="201">
        <v>0</v>
      </c>
      <c r="AI35" s="201">
        <v>15.42</v>
      </c>
      <c r="AJ35" s="201">
        <v>0</v>
      </c>
      <c r="AK35" s="201">
        <v>11.08</v>
      </c>
      <c r="AL35" s="201">
        <v>0</v>
      </c>
      <c r="AM35" s="201">
        <v>65.260000000000005</v>
      </c>
      <c r="AN35" s="201">
        <v>87.01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20.99</v>
      </c>
      <c r="H36" s="201">
        <v>0</v>
      </c>
      <c r="I36" s="201">
        <v>0</v>
      </c>
      <c r="J36" s="201">
        <v>20.86</v>
      </c>
      <c r="K36" s="201">
        <v>4.37</v>
      </c>
      <c r="L36" s="201">
        <v>260.44</v>
      </c>
      <c r="M36" s="201">
        <v>1.04</v>
      </c>
      <c r="N36" s="201">
        <v>1.34</v>
      </c>
      <c r="O36" s="201">
        <v>0</v>
      </c>
      <c r="P36" s="201">
        <v>1.39</v>
      </c>
      <c r="Q36" s="201">
        <v>2.69</v>
      </c>
      <c r="R36" s="201">
        <v>6.05</v>
      </c>
      <c r="S36" s="201">
        <v>0</v>
      </c>
      <c r="T36" s="201">
        <v>0</v>
      </c>
      <c r="U36" s="201">
        <v>1.92</v>
      </c>
      <c r="V36" s="201">
        <v>0.16</v>
      </c>
      <c r="W36" s="201">
        <v>0.36</v>
      </c>
      <c r="X36" s="201">
        <v>1.67</v>
      </c>
      <c r="Y36" s="201">
        <v>0</v>
      </c>
      <c r="Z36" s="201">
        <v>2.87</v>
      </c>
      <c r="AA36" s="201">
        <v>10.029999999999999</v>
      </c>
      <c r="AB36" s="201">
        <v>0</v>
      </c>
      <c r="AC36" s="201">
        <v>14.14</v>
      </c>
      <c r="AD36" s="201">
        <v>0</v>
      </c>
      <c r="AE36" s="201">
        <v>0</v>
      </c>
      <c r="AF36" s="201">
        <v>0</v>
      </c>
      <c r="AG36" s="201">
        <v>27.91</v>
      </c>
      <c r="AH36" s="201">
        <v>0</v>
      </c>
      <c r="AI36" s="201">
        <v>0</v>
      </c>
      <c r="AJ36" s="201">
        <v>0</v>
      </c>
      <c r="AK36" s="201">
        <v>11.08</v>
      </c>
      <c r="AL36" s="201">
        <v>0</v>
      </c>
      <c r="AM36" s="201">
        <v>65.260000000000005</v>
      </c>
      <c r="AN36" s="201">
        <v>87.01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20.99</v>
      </c>
      <c r="H37" s="201">
        <v>0</v>
      </c>
      <c r="I37" s="201">
        <v>0</v>
      </c>
      <c r="J37" s="201">
        <v>20.86</v>
      </c>
      <c r="K37" s="201">
        <v>4.37</v>
      </c>
      <c r="L37" s="201">
        <v>260.44</v>
      </c>
      <c r="M37" s="201">
        <v>1.04</v>
      </c>
      <c r="N37" s="201">
        <v>1.34</v>
      </c>
      <c r="O37" s="201">
        <v>0</v>
      </c>
      <c r="P37" s="201">
        <v>1.39</v>
      </c>
      <c r="Q37" s="201">
        <v>2.69</v>
      </c>
      <c r="R37" s="201">
        <v>6.05</v>
      </c>
      <c r="S37" s="201">
        <v>0</v>
      </c>
      <c r="T37" s="201">
        <v>0</v>
      </c>
      <c r="U37" s="201">
        <v>1.92</v>
      </c>
      <c r="V37" s="201">
        <v>0.16</v>
      </c>
      <c r="W37" s="201">
        <v>0.36</v>
      </c>
      <c r="X37" s="201">
        <v>1.67</v>
      </c>
      <c r="Y37" s="201">
        <v>0</v>
      </c>
      <c r="Z37" s="201">
        <v>2.87</v>
      </c>
      <c r="AA37" s="201">
        <v>10.029999999999999</v>
      </c>
      <c r="AB37" s="201">
        <v>0</v>
      </c>
      <c r="AC37" s="201">
        <v>14.14</v>
      </c>
      <c r="AD37" s="201">
        <v>0</v>
      </c>
      <c r="AE37" s="201">
        <v>0</v>
      </c>
      <c r="AF37" s="201">
        <v>0</v>
      </c>
      <c r="AG37" s="201">
        <v>27.91</v>
      </c>
      <c r="AH37" s="201">
        <v>0</v>
      </c>
      <c r="AI37" s="201">
        <v>0</v>
      </c>
      <c r="AJ37" s="201">
        <v>0</v>
      </c>
      <c r="AK37" s="201">
        <v>11.08</v>
      </c>
      <c r="AL37" s="201">
        <v>0</v>
      </c>
      <c r="AM37" s="201">
        <v>65.260000000000005</v>
      </c>
      <c r="AN37" s="201">
        <v>87.01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20.99</v>
      </c>
      <c r="H38" s="201">
        <v>0</v>
      </c>
      <c r="I38" s="201">
        <v>0</v>
      </c>
      <c r="J38" s="201">
        <v>20.86</v>
      </c>
      <c r="K38" s="201">
        <v>4.37</v>
      </c>
      <c r="L38" s="201">
        <v>260.44</v>
      </c>
      <c r="M38" s="201">
        <v>1.04</v>
      </c>
      <c r="N38" s="201">
        <v>1.34</v>
      </c>
      <c r="O38" s="201">
        <v>0</v>
      </c>
      <c r="P38" s="201">
        <v>1.39</v>
      </c>
      <c r="Q38" s="201">
        <v>2.69</v>
      </c>
      <c r="R38" s="201">
        <v>6.05</v>
      </c>
      <c r="S38" s="201">
        <v>0</v>
      </c>
      <c r="T38" s="201">
        <v>0</v>
      </c>
      <c r="U38" s="201">
        <v>1.92</v>
      </c>
      <c r="V38" s="201">
        <v>0.16</v>
      </c>
      <c r="W38" s="201">
        <v>0.36</v>
      </c>
      <c r="X38" s="201">
        <v>1.67</v>
      </c>
      <c r="Y38" s="201">
        <v>0</v>
      </c>
      <c r="Z38" s="201">
        <v>2.87</v>
      </c>
      <c r="AA38" s="201">
        <v>10.029999999999999</v>
      </c>
      <c r="AB38" s="201">
        <v>0</v>
      </c>
      <c r="AC38" s="201">
        <v>14.14</v>
      </c>
      <c r="AD38" s="201">
        <v>0</v>
      </c>
      <c r="AE38" s="201">
        <v>0</v>
      </c>
      <c r="AF38" s="201">
        <v>0</v>
      </c>
      <c r="AG38" s="201">
        <v>27.8</v>
      </c>
      <c r="AH38" s="201">
        <v>0</v>
      </c>
      <c r="AI38" s="201">
        <v>0</v>
      </c>
      <c r="AJ38" s="201">
        <v>0</v>
      </c>
      <c r="AK38" s="201">
        <v>11.08</v>
      </c>
      <c r="AL38" s="201">
        <v>0</v>
      </c>
      <c r="AM38" s="201">
        <v>65.260000000000005</v>
      </c>
      <c r="AN38" s="201">
        <v>87.01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20.99</v>
      </c>
      <c r="H39" s="201">
        <v>0</v>
      </c>
      <c r="I39" s="201">
        <v>0</v>
      </c>
      <c r="J39" s="201">
        <v>20.86</v>
      </c>
      <c r="K39" s="201">
        <v>4.37</v>
      </c>
      <c r="L39" s="201">
        <v>260.44</v>
      </c>
      <c r="M39" s="201">
        <v>1.04</v>
      </c>
      <c r="N39" s="201">
        <v>1.34</v>
      </c>
      <c r="O39" s="201">
        <v>0</v>
      </c>
      <c r="P39" s="201">
        <v>1.39</v>
      </c>
      <c r="Q39" s="201">
        <v>2.69</v>
      </c>
      <c r="R39" s="201">
        <v>6.05</v>
      </c>
      <c r="S39" s="201">
        <v>0</v>
      </c>
      <c r="T39" s="201">
        <v>0</v>
      </c>
      <c r="U39" s="201">
        <v>1.92</v>
      </c>
      <c r="V39" s="201">
        <v>2.0699999999999998</v>
      </c>
      <c r="W39" s="201">
        <v>0.36</v>
      </c>
      <c r="X39" s="201">
        <v>1.67</v>
      </c>
      <c r="Y39" s="201">
        <v>0</v>
      </c>
      <c r="Z39" s="201">
        <v>58.69</v>
      </c>
      <c r="AA39" s="201">
        <v>10.029999999999999</v>
      </c>
      <c r="AB39" s="201">
        <v>0</v>
      </c>
      <c r="AC39" s="201">
        <v>14.14</v>
      </c>
      <c r="AD39" s="201">
        <v>0</v>
      </c>
      <c r="AE39" s="201">
        <v>0</v>
      </c>
      <c r="AF39" s="201">
        <v>0</v>
      </c>
      <c r="AG39" s="201">
        <v>27.8</v>
      </c>
      <c r="AH39" s="201">
        <v>0</v>
      </c>
      <c r="AI39" s="201">
        <v>0</v>
      </c>
      <c r="AJ39" s="201">
        <v>0</v>
      </c>
      <c r="AK39" s="201">
        <v>11.08</v>
      </c>
      <c r="AL39" s="201">
        <v>0</v>
      </c>
      <c r="AM39" s="201">
        <v>63.08</v>
      </c>
      <c r="AN39" s="201">
        <v>87.01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20.99</v>
      </c>
      <c r="H40" s="201">
        <v>0</v>
      </c>
      <c r="I40" s="201">
        <v>0</v>
      </c>
      <c r="J40" s="201">
        <v>20.86</v>
      </c>
      <c r="K40" s="201">
        <v>4.37</v>
      </c>
      <c r="L40" s="201">
        <v>260.44</v>
      </c>
      <c r="M40" s="201">
        <v>1.04</v>
      </c>
      <c r="N40" s="201">
        <v>1.34</v>
      </c>
      <c r="O40" s="201">
        <v>0</v>
      </c>
      <c r="P40" s="201">
        <v>1.39</v>
      </c>
      <c r="Q40" s="201">
        <v>2.69</v>
      </c>
      <c r="R40" s="201">
        <v>6.05</v>
      </c>
      <c r="S40" s="201">
        <v>0</v>
      </c>
      <c r="T40" s="201">
        <v>0</v>
      </c>
      <c r="U40" s="201">
        <v>1.92</v>
      </c>
      <c r="V40" s="201">
        <v>2.0699999999999998</v>
      </c>
      <c r="W40" s="201">
        <v>0.36</v>
      </c>
      <c r="X40" s="201">
        <v>1.67</v>
      </c>
      <c r="Y40" s="201">
        <v>0</v>
      </c>
      <c r="Z40" s="201">
        <v>58.69</v>
      </c>
      <c r="AA40" s="201">
        <v>10.029999999999999</v>
      </c>
      <c r="AB40" s="201">
        <v>0</v>
      </c>
      <c r="AC40" s="201">
        <v>14.14</v>
      </c>
      <c r="AD40" s="201">
        <v>0</v>
      </c>
      <c r="AE40" s="201">
        <v>0</v>
      </c>
      <c r="AF40" s="201">
        <v>0</v>
      </c>
      <c r="AG40" s="201">
        <v>27.8</v>
      </c>
      <c r="AH40" s="201">
        <v>0</v>
      </c>
      <c r="AI40" s="201">
        <v>0</v>
      </c>
      <c r="AJ40" s="201">
        <v>0</v>
      </c>
      <c r="AK40" s="201">
        <v>11.08</v>
      </c>
      <c r="AL40" s="201">
        <v>0</v>
      </c>
      <c r="AM40" s="201">
        <v>63.08</v>
      </c>
      <c r="AN40" s="201">
        <v>87.01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20.99</v>
      </c>
      <c r="H41" s="201">
        <v>0</v>
      </c>
      <c r="I41" s="201">
        <v>0</v>
      </c>
      <c r="J41" s="201">
        <v>20.86</v>
      </c>
      <c r="K41" s="201">
        <v>4.37</v>
      </c>
      <c r="L41" s="201">
        <v>260.44</v>
      </c>
      <c r="M41" s="201">
        <v>1.04</v>
      </c>
      <c r="N41" s="201">
        <v>1.34</v>
      </c>
      <c r="O41" s="201">
        <v>0</v>
      </c>
      <c r="P41" s="201">
        <v>1.39</v>
      </c>
      <c r="Q41" s="201">
        <v>2.69</v>
      </c>
      <c r="R41" s="201">
        <v>6.05</v>
      </c>
      <c r="S41" s="201">
        <v>0</v>
      </c>
      <c r="T41" s="201">
        <v>0</v>
      </c>
      <c r="U41" s="201">
        <v>1.92</v>
      </c>
      <c r="V41" s="201">
        <v>2.0699999999999998</v>
      </c>
      <c r="W41" s="201">
        <v>0.36</v>
      </c>
      <c r="X41" s="201">
        <v>1.67</v>
      </c>
      <c r="Y41" s="201">
        <v>0</v>
      </c>
      <c r="Z41" s="201">
        <v>58.69</v>
      </c>
      <c r="AA41" s="201">
        <v>10.029999999999999</v>
      </c>
      <c r="AB41" s="201">
        <v>0</v>
      </c>
      <c r="AC41" s="201">
        <v>14.55</v>
      </c>
      <c r="AD41" s="201">
        <v>0</v>
      </c>
      <c r="AE41" s="201">
        <v>0</v>
      </c>
      <c r="AF41" s="201">
        <v>0</v>
      </c>
      <c r="AG41" s="201">
        <v>27.8</v>
      </c>
      <c r="AH41" s="201">
        <v>0</v>
      </c>
      <c r="AI41" s="201">
        <v>0</v>
      </c>
      <c r="AJ41" s="201">
        <v>0</v>
      </c>
      <c r="AK41" s="201">
        <v>11.08</v>
      </c>
      <c r="AL41" s="201">
        <v>0</v>
      </c>
      <c r="AM41" s="201">
        <v>63.08</v>
      </c>
      <c r="AN41" s="201">
        <v>87.01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20.99</v>
      </c>
      <c r="H42" s="201">
        <v>0</v>
      </c>
      <c r="I42" s="201">
        <v>0</v>
      </c>
      <c r="J42" s="201">
        <v>20.86</v>
      </c>
      <c r="K42" s="201">
        <v>4.37</v>
      </c>
      <c r="L42" s="201">
        <v>260.44</v>
      </c>
      <c r="M42" s="201">
        <v>1.04</v>
      </c>
      <c r="N42" s="201">
        <v>1.34</v>
      </c>
      <c r="O42" s="201">
        <v>0</v>
      </c>
      <c r="P42" s="201">
        <v>1.39</v>
      </c>
      <c r="Q42" s="201">
        <v>2.69</v>
      </c>
      <c r="R42" s="201">
        <v>6.05</v>
      </c>
      <c r="S42" s="201">
        <v>0</v>
      </c>
      <c r="T42" s="201">
        <v>0</v>
      </c>
      <c r="U42" s="201">
        <v>1.92</v>
      </c>
      <c r="V42" s="201">
        <v>2.0699999999999998</v>
      </c>
      <c r="W42" s="201">
        <v>0.36</v>
      </c>
      <c r="X42" s="201">
        <v>1.67</v>
      </c>
      <c r="Y42" s="201">
        <v>0</v>
      </c>
      <c r="Z42" s="201">
        <v>58.69</v>
      </c>
      <c r="AA42" s="201">
        <v>10.029999999999999</v>
      </c>
      <c r="AB42" s="201">
        <v>0</v>
      </c>
      <c r="AC42" s="201">
        <v>14.55</v>
      </c>
      <c r="AD42" s="201">
        <v>0</v>
      </c>
      <c r="AE42" s="201">
        <v>0</v>
      </c>
      <c r="AF42" s="201">
        <v>0</v>
      </c>
      <c r="AG42" s="201">
        <v>27.8</v>
      </c>
      <c r="AH42" s="201">
        <v>0</v>
      </c>
      <c r="AI42" s="201">
        <v>0</v>
      </c>
      <c r="AJ42" s="201">
        <v>0</v>
      </c>
      <c r="AK42" s="201">
        <v>11.08</v>
      </c>
      <c r="AL42" s="201">
        <v>0</v>
      </c>
      <c r="AM42" s="201">
        <v>63.08</v>
      </c>
      <c r="AN42" s="201">
        <v>87.01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20.99</v>
      </c>
      <c r="H43" s="201">
        <v>0</v>
      </c>
      <c r="I43" s="201">
        <v>0</v>
      </c>
      <c r="J43" s="201">
        <v>20.86</v>
      </c>
      <c r="K43" s="201">
        <v>4.37</v>
      </c>
      <c r="L43" s="201">
        <v>260.44</v>
      </c>
      <c r="M43" s="201">
        <v>1.04</v>
      </c>
      <c r="N43" s="201">
        <v>1.34</v>
      </c>
      <c r="O43" s="201">
        <v>0</v>
      </c>
      <c r="P43" s="201">
        <v>1.39</v>
      </c>
      <c r="Q43" s="201">
        <v>2.69</v>
      </c>
      <c r="R43" s="201">
        <v>6.05</v>
      </c>
      <c r="S43" s="201">
        <v>0</v>
      </c>
      <c r="T43" s="201">
        <v>0</v>
      </c>
      <c r="U43" s="201">
        <v>1.92</v>
      </c>
      <c r="V43" s="201">
        <v>2.0699999999999998</v>
      </c>
      <c r="W43" s="201">
        <v>0.36</v>
      </c>
      <c r="X43" s="201">
        <v>1.67</v>
      </c>
      <c r="Y43" s="201">
        <v>0</v>
      </c>
      <c r="Z43" s="201">
        <v>58.69</v>
      </c>
      <c r="AA43" s="201">
        <v>10.029999999999999</v>
      </c>
      <c r="AB43" s="201">
        <v>0</v>
      </c>
      <c r="AC43" s="201">
        <v>14.55</v>
      </c>
      <c r="AD43" s="201">
        <v>0</v>
      </c>
      <c r="AE43" s="201">
        <v>0</v>
      </c>
      <c r="AF43" s="201">
        <v>0</v>
      </c>
      <c r="AG43" s="201">
        <v>27.8</v>
      </c>
      <c r="AH43" s="201">
        <v>0</v>
      </c>
      <c r="AI43" s="201">
        <v>0</v>
      </c>
      <c r="AJ43" s="201">
        <v>0</v>
      </c>
      <c r="AK43" s="201">
        <v>11.08</v>
      </c>
      <c r="AL43" s="201">
        <v>0</v>
      </c>
      <c r="AM43" s="201">
        <v>63.08</v>
      </c>
      <c r="AN43" s="201">
        <v>87.01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12.56</v>
      </c>
      <c r="E44" s="201">
        <v>0</v>
      </c>
      <c r="F44" s="201">
        <v>0</v>
      </c>
      <c r="G44" s="201">
        <v>20.99</v>
      </c>
      <c r="H44" s="201">
        <v>0</v>
      </c>
      <c r="I44" s="201">
        <v>0</v>
      </c>
      <c r="J44" s="201">
        <v>20.86</v>
      </c>
      <c r="K44" s="201">
        <v>4.37</v>
      </c>
      <c r="L44" s="201">
        <v>260.44</v>
      </c>
      <c r="M44" s="201">
        <v>1.04</v>
      </c>
      <c r="N44" s="201">
        <v>1.34</v>
      </c>
      <c r="O44" s="201">
        <v>0</v>
      </c>
      <c r="P44" s="201">
        <v>1.39</v>
      </c>
      <c r="Q44" s="201">
        <v>2.69</v>
      </c>
      <c r="R44" s="201">
        <v>6.05</v>
      </c>
      <c r="S44" s="201">
        <v>0</v>
      </c>
      <c r="T44" s="201">
        <v>0</v>
      </c>
      <c r="U44" s="201">
        <v>1.92</v>
      </c>
      <c r="V44" s="201">
        <v>2.0699999999999998</v>
      </c>
      <c r="W44" s="201">
        <v>0.36</v>
      </c>
      <c r="X44" s="201">
        <v>1.67</v>
      </c>
      <c r="Y44" s="201">
        <v>0</v>
      </c>
      <c r="Z44" s="201">
        <v>58.69</v>
      </c>
      <c r="AA44" s="201">
        <v>10.029999999999999</v>
      </c>
      <c r="AB44" s="201">
        <v>0</v>
      </c>
      <c r="AC44" s="201">
        <v>14.55</v>
      </c>
      <c r="AD44" s="201">
        <v>0</v>
      </c>
      <c r="AE44" s="201">
        <v>0</v>
      </c>
      <c r="AF44" s="201">
        <v>0</v>
      </c>
      <c r="AG44" s="201">
        <v>27.8</v>
      </c>
      <c r="AH44" s="201">
        <v>0</v>
      </c>
      <c r="AI44" s="201">
        <v>0</v>
      </c>
      <c r="AJ44" s="201">
        <v>0</v>
      </c>
      <c r="AK44" s="201">
        <v>11.08</v>
      </c>
      <c r="AL44" s="201">
        <v>0</v>
      </c>
      <c r="AM44" s="201">
        <v>63.08</v>
      </c>
      <c r="AN44" s="201">
        <v>87.01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12.56</v>
      </c>
      <c r="E45" s="201">
        <v>0</v>
      </c>
      <c r="F45" s="201">
        <v>0</v>
      </c>
      <c r="G45" s="201">
        <v>20.99</v>
      </c>
      <c r="H45" s="201">
        <v>0</v>
      </c>
      <c r="I45" s="201">
        <v>0</v>
      </c>
      <c r="J45" s="201">
        <v>20.86</v>
      </c>
      <c r="K45" s="201">
        <v>4.37</v>
      </c>
      <c r="L45" s="201">
        <v>260.44</v>
      </c>
      <c r="M45" s="201">
        <v>1.04</v>
      </c>
      <c r="N45" s="201">
        <v>1.34</v>
      </c>
      <c r="O45" s="201">
        <v>0</v>
      </c>
      <c r="P45" s="201">
        <v>1.39</v>
      </c>
      <c r="Q45" s="201">
        <v>1.82</v>
      </c>
      <c r="R45" s="201">
        <v>5.86</v>
      </c>
      <c r="S45" s="201">
        <v>0</v>
      </c>
      <c r="T45" s="201">
        <v>0</v>
      </c>
      <c r="U45" s="201">
        <v>1.92</v>
      </c>
      <c r="V45" s="201">
        <v>2.0699999999999998</v>
      </c>
      <c r="W45" s="201">
        <v>0.36</v>
      </c>
      <c r="X45" s="201">
        <v>1.68</v>
      </c>
      <c r="Y45" s="201">
        <v>0</v>
      </c>
      <c r="Z45" s="201">
        <v>58.69</v>
      </c>
      <c r="AA45" s="201">
        <v>10.029999999999999</v>
      </c>
      <c r="AB45" s="201">
        <v>0</v>
      </c>
      <c r="AC45" s="201">
        <v>14.55</v>
      </c>
      <c r="AD45" s="201">
        <v>0</v>
      </c>
      <c r="AE45" s="201">
        <v>0</v>
      </c>
      <c r="AF45" s="201">
        <v>0</v>
      </c>
      <c r="AG45" s="201">
        <v>27.8</v>
      </c>
      <c r="AH45" s="201">
        <v>0</v>
      </c>
      <c r="AI45" s="201">
        <v>0</v>
      </c>
      <c r="AJ45" s="201">
        <v>0</v>
      </c>
      <c r="AK45" s="201">
        <v>11.08</v>
      </c>
      <c r="AL45" s="201">
        <v>0</v>
      </c>
      <c r="AM45" s="201">
        <v>63.08</v>
      </c>
      <c r="AN45" s="201">
        <v>87.01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12.56</v>
      </c>
      <c r="E46" s="201">
        <v>0</v>
      </c>
      <c r="F46" s="201">
        <v>0</v>
      </c>
      <c r="G46" s="201">
        <v>20.99</v>
      </c>
      <c r="H46" s="201">
        <v>0</v>
      </c>
      <c r="I46" s="201">
        <v>0</v>
      </c>
      <c r="J46" s="201">
        <v>20.86</v>
      </c>
      <c r="K46" s="201">
        <v>4.37</v>
      </c>
      <c r="L46" s="201">
        <v>260.44</v>
      </c>
      <c r="M46" s="201">
        <v>1.04</v>
      </c>
      <c r="N46" s="201">
        <v>1.34</v>
      </c>
      <c r="O46" s="201">
        <v>0</v>
      </c>
      <c r="P46" s="201">
        <v>1.39</v>
      </c>
      <c r="Q46" s="201">
        <v>1.82</v>
      </c>
      <c r="R46" s="201">
        <v>5.86</v>
      </c>
      <c r="S46" s="201">
        <v>0</v>
      </c>
      <c r="T46" s="201">
        <v>0</v>
      </c>
      <c r="U46" s="201">
        <v>1.92</v>
      </c>
      <c r="V46" s="201">
        <v>2.0699999999999998</v>
      </c>
      <c r="W46" s="201">
        <v>0.36</v>
      </c>
      <c r="X46" s="201">
        <v>1.68</v>
      </c>
      <c r="Y46" s="201">
        <v>0</v>
      </c>
      <c r="Z46" s="201">
        <v>58.69</v>
      </c>
      <c r="AA46" s="201">
        <v>10.029999999999999</v>
      </c>
      <c r="AB46" s="201">
        <v>0</v>
      </c>
      <c r="AC46" s="201">
        <v>14.55</v>
      </c>
      <c r="AD46" s="201">
        <v>0</v>
      </c>
      <c r="AE46" s="201">
        <v>0</v>
      </c>
      <c r="AF46" s="201">
        <v>0</v>
      </c>
      <c r="AG46" s="201">
        <v>27.8</v>
      </c>
      <c r="AH46" s="201">
        <v>0</v>
      </c>
      <c r="AI46" s="201">
        <v>0</v>
      </c>
      <c r="AJ46" s="201">
        <v>0</v>
      </c>
      <c r="AK46" s="201">
        <v>11.08</v>
      </c>
      <c r="AL46" s="201">
        <v>0</v>
      </c>
      <c r="AM46" s="201">
        <v>63.08</v>
      </c>
      <c r="AN46" s="201">
        <v>87.01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12.56</v>
      </c>
      <c r="E47" s="201">
        <v>0</v>
      </c>
      <c r="F47" s="201">
        <v>0</v>
      </c>
      <c r="G47" s="201">
        <v>20.99</v>
      </c>
      <c r="H47" s="201">
        <v>0</v>
      </c>
      <c r="I47" s="201">
        <v>0</v>
      </c>
      <c r="J47" s="201">
        <v>20.86</v>
      </c>
      <c r="K47" s="201">
        <v>4.4000000000000004</v>
      </c>
      <c r="L47" s="201">
        <v>260.44</v>
      </c>
      <c r="M47" s="201">
        <v>1.04</v>
      </c>
      <c r="N47" s="201">
        <v>1.34</v>
      </c>
      <c r="O47" s="201">
        <v>0</v>
      </c>
      <c r="P47" s="201">
        <v>1.39</v>
      </c>
      <c r="Q47" s="201">
        <v>2.97</v>
      </c>
      <c r="R47" s="201">
        <v>6.59</v>
      </c>
      <c r="S47" s="201">
        <v>0</v>
      </c>
      <c r="T47" s="201">
        <v>0</v>
      </c>
      <c r="U47" s="201">
        <v>1.92</v>
      </c>
      <c r="V47" s="201">
        <v>0.16</v>
      </c>
      <c r="W47" s="201">
        <v>0.36</v>
      </c>
      <c r="X47" s="201">
        <v>1.68</v>
      </c>
      <c r="Y47" s="201">
        <v>0</v>
      </c>
      <c r="Z47" s="201">
        <v>2.5499999999999998</v>
      </c>
      <c r="AA47" s="201">
        <v>19.95</v>
      </c>
      <c r="AB47" s="201">
        <v>0</v>
      </c>
      <c r="AC47" s="201">
        <v>14.55</v>
      </c>
      <c r="AD47" s="201">
        <v>0</v>
      </c>
      <c r="AE47" s="201">
        <v>0</v>
      </c>
      <c r="AF47" s="201">
        <v>0</v>
      </c>
      <c r="AG47" s="201">
        <v>27.8</v>
      </c>
      <c r="AH47" s="201">
        <v>0</v>
      </c>
      <c r="AI47" s="201">
        <v>0</v>
      </c>
      <c r="AJ47" s="201">
        <v>0</v>
      </c>
      <c r="AK47" s="201">
        <v>11.08</v>
      </c>
      <c r="AL47" s="201">
        <v>0</v>
      </c>
      <c r="AM47" s="201">
        <v>63.08</v>
      </c>
      <c r="AN47" s="201">
        <v>87.01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12.56</v>
      </c>
      <c r="E48" s="201">
        <v>0</v>
      </c>
      <c r="F48" s="201">
        <v>0</v>
      </c>
      <c r="G48" s="201">
        <v>20.99</v>
      </c>
      <c r="H48" s="201">
        <v>0</v>
      </c>
      <c r="I48" s="201">
        <v>0</v>
      </c>
      <c r="J48" s="201">
        <v>20.86</v>
      </c>
      <c r="K48" s="201">
        <v>4.4000000000000004</v>
      </c>
      <c r="L48" s="201">
        <v>260.44</v>
      </c>
      <c r="M48" s="201">
        <v>1.04</v>
      </c>
      <c r="N48" s="201">
        <v>1.34</v>
      </c>
      <c r="O48" s="201">
        <v>0</v>
      </c>
      <c r="P48" s="201">
        <v>1.39</v>
      </c>
      <c r="Q48" s="201">
        <v>2.97</v>
      </c>
      <c r="R48" s="201">
        <v>6.12</v>
      </c>
      <c r="S48" s="201">
        <v>0</v>
      </c>
      <c r="T48" s="201">
        <v>0</v>
      </c>
      <c r="U48" s="201">
        <v>1.92</v>
      </c>
      <c r="V48" s="201">
        <v>0.16</v>
      </c>
      <c r="W48" s="201">
        <v>0.36</v>
      </c>
      <c r="X48" s="201">
        <v>1.68</v>
      </c>
      <c r="Y48" s="201">
        <v>0</v>
      </c>
      <c r="Z48" s="201">
        <v>2.5499999999999998</v>
      </c>
      <c r="AA48" s="201">
        <v>19.95</v>
      </c>
      <c r="AB48" s="201">
        <v>0</v>
      </c>
      <c r="AC48" s="201">
        <v>14.74</v>
      </c>
      <c r="AD48" s="201">
        <v>0</v>
      </c>
      <c r="AE48" s="201">
        <v>0</v>
      </c>
      <c r="AF48" s="201">
        <v>0</v>
      </c>
      <c r="AG48" s="201">
        <v>27.8</v>
      </c>
      <c r="AH48" s="201">
        <v>0</v>
      </c>
      <c r="AI48" s="201">
        <v>0</v>
      </c>
      <c r="AJ48" s="201">
        <v>0</v>
      </c>
      <c r="AK48" s="201">
        <v>11.08</v>
      </c>
      <c r="AL48" s="201">
        <v>0</v>
      </c>
      <c r="AM48" s="201">
        <v>63.08</v>
      </c>
      <c r="AN48" s="201">
        <v>87.01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12.56</v>
      </c>
      <c r="E49" s="201">
        <v>0</v>
      </c>
      <c r="F49" s="201">
        <v>0</v>
      </c>
      <c r="G49" s="201">
        <v>20.99</v>
      </c>
      <c r="H49" s="201">
        <v>0</v>
      </c>
      <c r="I49" s="201">
        <v>0</v>
      </c>
      <c r="J49" s="201">
        <v>20.86</v>
      </c>
      <c r="K49" s="201">
        <v>4.4000000000000004</v>
      </c>
      <c r="L49" s="201">
        <v>257.16000000000003</v>
      </c>
      <c r="M49" s="201">
        <v>1.04</v>
      </c>
      <c r="N49" s="201">
        <v>1.34</v>
      </c>
      <c r="O49" s="201">
        <v>0</v>
      </c>
      <c r="P49" s="201">
        <v>1.39</v>
      </c>
      <c r="Q49" s="201">
        <v>2.97</v>
      </c>
      <c r="R49" s="201">
        <v>6.12</v>
      </c>
      <c r="S49" s="201">
        <v>0</v>
      </c>
      <c r="T49" s="201">
        <v>0</v>
      </c>
      <c r="U49" s="201">
        <v>1.92</v>
      </c>
      <c r="V49" s="201">
        <v>0.16</v>
      </c>
      <c r="W49" s="201">
        <v>0.36</v>
      </c>
      <c r="X49" s="201">
        <v>1.68</v>
      </c>
      <c r="Y49" s="201">
        <v>0</v>
      </c>
      <c r="Z49" s="201">
        <v>2.87</v>
      </c>
      <c r="AA49" s="201">
        <v>19.95</v>
      </c>
      <c r="AB49" s="201">
        <v>0</v>
      </c>
      <c r="AC49" s="201">
        <v>14.74</v>
      </c>
      <c r="AD49" s="201">
        <v>0</v>
      </c>
      <c r="AE49" s="201">
        <v>0</v>
      </c>
      <c r="AF49" s="201">
        <v>0</v>
      </c>
      <c r="AG49" s="201">
        <v>27.8</v>
      </c>
      <c r="AH49" s="201">
        <v>0</v>
      </c>
      <c r="AI49" s="201">
        <v>0</v>
      </c>
      <c r="AJ49" s="201">
        <v>0</v>
      </c>
      <c r="AK49" s="201">
        <v>11.08</v>
      </c>
      <c r="AL49" s="201">
        <v>0</v>
      </c>
      <c r="AM49" s="201">
        <v>63.08</v>
      </c>
      <c r="AN49" s="201">
        <v>87.01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12.56</v>
      </c>
      <c r="E50" s="201">
        <v>0</v>
      </c>
      <c r="F50" s="201">
        <v>0</v>
      </c>
      <c r="G50" s="201">
        <v>20.99</v>
      </c>
      <c r="H50" s="201">
        <v>0</v>
      </c>
      <c r="I50" s="201">
        <v>0</v>
      </c>
      <c r="J50" s="201">
        <v>20.86</v>
      </c>
      <c r="K50" s="201">
        <v>4.4000000000000004</v>
      </c>
      <c r="L50" s="201">
        <v>257.16000000000003</v>
      </c>
      <c r="M50" s="201">
        <v>1.04</v>
      </c>
      <c r="N50" s="201">
        <v>1.34</v>
      </c>
      <c r="O50" s="201">
        <v>0</v>
      </c>
      <c r="P50" s="201">
        <v>1.39</v>
      </c>
      <c r="Q50" s="201">
        <v>2.97</v>
      </c>
      <c r="R50" s="201">
        <v>6.12</v>
      </c>
      <c r="S50" s="201">
        <v>0</v>
      </c>
      <c r="T50" s="201">
        <v>0</v>
      </c>
      <c r="U50" s="201">
        <v>1.92</v>
      </c>
      <c r="V50" s="201">
        <v>0.16</v>
      </c>
      <c r="W50" s="201">
        <v>0.36</v>
      </c>
      <c r="X50" s="201">
        <v>1.68</v>
      </c>
      <c r="Y50" s="201">
        <v>0</v>
      </c>
      <c r="Z50" s="201">
        <v>2.87</v>
      </c>
      <c r="AA50" s="201">
        <v>19.95</v>
      </c>
      <c r="AB50" s="201">
        <v>0</v>
      </c>
      <c r="AC50" s="201">
        <v>14.74</v>
      </c>
      <c r="AD50" s="201">
        <v>0</v>
      </c>
      <c r="AE50" s="201">
        <v>0</v>
      </c>
      <c r="AF50" s="201">
        <v>0</v>
      </c>
      <c r="AG50" s="201">
        <v>27.8</v>
      </c>
      <c r="AH50" s="201">
        <v>0</v>
      </c>
      <c r="AI50" s="201">
        <v>0</v>
      </c>
      <c r="AJ50" s="201">
        <v>0</v>
      </c>
      <c r="AK50" s="201">
        <v>11.08</v>
      </c>
      <c r="AL50" s="201">
        <v>0</v>
      </c>
      <c r="AM50" s="201">
        <v>63.08</v>
      </c>
      <c r="AN50" s="201">
        <v>87.01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12.4</v>
      </c>
      <c r="E51" s="201">
        <v>0</v>
      </c>
      <c r="F51" s="201">
        <v>0</v>
      </c>
      <c r="G51" s="201">
        <v>20.92</v>
      </c>
      <c r="H51" s="201">
        <v>0</v>
      </c>
      <c r="I51" s="201">
        <v>0</v>
      </c>
      <c r="J51" s="201">
        <v>20.86</v>
      </c>
      <c r="K51" s="201">
        <v>4.4000000000000004</v>
      </c>
      <c r="L51" s="201">
        <v>261.77</v>
      </c>
      <c r="M51" s="201">
        <v>1.04</v>
      </c>
      <c r="N51" s="201">
        <v>1.34</v>
      </c>
      <c r="O51" s="201">
        <v>0</v>
      </c>
      <c r="P51" s="201">
        <v>1.39</v>
      </c>
      <c r="Q51" s="201">
        <v>0.23</v>
      </c>
      <c r="R51" s="201">
        <v>0.48</v>
      </c>
      <c r="S51" s="201">
        <v>0</v>
      </c>
      <c r="T51" s="201">
        <v>0</v>
      </c>
      <c r="U51" s="201">
        <v>1.92</v>
      </c>
      <c r="V51" s="201">
        <v>0.16</v>
      </c>
      <c r="W51" s="201">
        <v>0.36</v>
      </c>
      <c r="X51" s="201">
        <v>1.68</v>
      </c>
      <c r="Y51" s="201">
        <v>0</v>
      </c>
      <c r="Z51" s="201">
        <v>2.87</v>
      </c>
      <c r="AA51" s="201">
        <v>1.02</v>
      </c>
      <c r="AB51" s="201">
        <v>0</v>
      </c>
      <c r="AC51" s="201">
        <v>14.74</v>
      </c>
      <c r="AD51" s="201">
        <v>0</v>
      </c>
      <c r="AE51" s="201">
        <v>0</v>
      </c>
      <c r="AF51" s="201">
        <v>0</v>
      </c>
      <c r="AG51" s="201">
        <v>27.8</v>
      </c>
      <c r="AH51" s="201">
        <v>0</v>
      </c>
      <c r="AI51" s="201">
        <v>0</v>
      </c>
      <c r="AJ51" s="201">
        <v>0</v>
      </c>
      <c r="AK51" s="201">
        <v>11.08</v>
      </c>
      <c r="AL51" s="201">
        <v>0</v>
      </c>
      <c r="AM51" s="201">
        <v>63.08</v>
      </c>
      <c r="AN51" s="201">
        <v>87.01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12.4</v>
      </c>
      <c r="E52" s="201">
        <v>0</v>
      </c>
      <c r="F52" s="201">
        <v>0</v>
      </c>
      <c r="G52" s="201">
        <v>20.92</v>
      </c>
      <c r="H52" s="201">
        <v>0</v>
      </c>
      <c r="I52" s="201">
        <v>0</v>
      </c>
      <c r="J52" s="201">
        <v>20.86</v>
      </c>
      <c r="K52" s="201">
        <v>4.4000000000000004</v>
      </c>
      <c r="L52" s="201">
        <v>261.77</v>
      </c>
      <c r="M52" s="201">
        <v>1.04</v>
      </c>
      <c r="N52" s="201">
        <v>1.34</v>
      </c>
      <c r="O52" s="201">
        <v>0</v>
      </c>
      <c r="P52" s="201">
        <v>1.39</v>
      </c>
      <c r="Q52" s="201">
        <v>0.23</v>
      </c>
      <c r="R52" s="201">
        <v>0.48</v>
      </c>
      <c r="S52" s="201">
        <v>0</v>
      </c>
      <c r="T52" s="201">
        <v>0</v>
      </c>
      <c r="U52" s="201">
        <v>1.92</v>
      </c>
      <c r="V52" s="201">
        <v>0.16</v>
      </c>
      <c r="W52" s="201">
        <v>0.36</v>
      </c>
      <c r="X52" s="201">
        <v>1.68</v>
      </c>
      <c r="Y52" s="201">
        <v>0</v>
      </c>
      <c r="Z52" s="201">
        <v>2.87</v>
      </c>
      <c r="AA52" s="201">
        <v>1.02</v>
      </c>
      <c r="AB52" s="201">
        <v>0</v>
      </c>
      <c r="AC52" s="201">
        <v>14.74</v>
      </c>
      <c r="AD52" s="201">
        <v>0</v>
      </c>
      <c r="AE52" s="201">
        <v>0</v>
      </c>
      <c r="AF52" s="201">
        <v>0</v>
      </c>
      <c r="AG52" s="201">
        <v>27.8</v>
      </c>
      <c r="AH52" s="201">
        <v>0</v>
      </c>
      <c r="AI52" s="201">
        <v>0</v>
      </c>
      <c r="AJ52" s="201">
        <v>0</v>
      </c>
      <c r="AK52" s="201">
        <v>11.08</v>
      </c>
      <c r="AL52" s="201">
        <v>0</v>
      </c>
      <c r="AM52" s="201">
        <v>63.08</v>
      </c>
      <c r="AN52" s="201">
        <v>87.01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12.4</v>
      </c>
      <c r="E53" s="201">
        <v>0</v>
      </c>
      <c r="F53" s="201">
        <v>0</v>
      </c>
      <c r="G53" s="201">
        <v>20.92</v>
      </c>
      <c r="H53" s="201">
        <v>0</v>
      </c>
      <c r="I53" s="201">
        <v>0</v>
      </c>
      <c r="J53" s="201">
        <v>20.86</v>
      </c>
      <c r="K53" s="201">
        <v>4.4000000000000004</v>
      </c>
      <c r="L53" s="201">
        <v>261.77</v>
      </c>
      <c r="M53" s="201">
        <v>1.04</v>
      </c>
      <c r="N53" s="201">
        <v>1.34</v>
      </c>
      <c r="O53" s="201">
        <v>0</v>
      </c>
      <c r="P53" s="201">
        <v>1.39</v>
      </c>
      <c r="Q53" s="201">
        <v>0.23</v>
      </c>
      <c r="R53" s="201">
        <v>0.48</v>
      </c>
      <c r="S53" s="201">
        <v>0</v>
      </c>
      <c r="T53" s="201">
        <v>0</v>
      </c>
      <c r="U53" s="201">
        <v>1.92</v>
      </c>
      <c r="V53" s="201">
        <v>0.16</v>
      </c>
      <c r="W53" s="201">
        <v>0.36</v>
      </c>
      <c r="X53" s="201">
        <v>1.68</v>
      </c>
      <c r="Y53" s="201">
        <v>0</v>
      </c>
      <c r="Z53" s="201">
        <v>2.87</v>
      </c>
      <c r="AA53" s="201">
        <v>1.02</v>
      </c>
      <c r="AB53" s="201">
        <v>0</v>
      </c>
      <c r="AC53" s="201">
        <v>14.74</v>
      </c>
      <c r="AD53" s="201">
        <v>0</v>
      </c>
      <c r="AE53" s="201">
        <v>0</v>
      </c>
      <c r="AF53" s="201">
        <v>0</v>
      </c>
      <c r="AG53" s="201">
        <v>27.8</v>
      </c>
      <c r="AH53" s="201">
        <v>0</v>
      </c>
      <c r="AI53" s="201">
        <v>0</v>
      </c>
      <c r="AJ53" s="201">
        <v>0</v>
      </c>
      <c r="AK53" s="201">
        <v>11.08</v>
      </c>
      <c r="AL53" s="201">
        <v>0</v>
      </c>
      <c r="AM53" s="201">
        <v>63.08</v>
      </c>
      <c r="AN53" s="201">
        <v>87.01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12.4</v>
      </c>
      <c r="E54" s="201">
        <v>0</v>
      </c>
      <c r="F54" s="201">
        <v>0</v>
      </c>
      <c r="G54" s="201">
        <v>20.92</v>
      </c>
      <c r="H54" s="201">
        <v>0</v>
      </c>
      <c r="I54" s="201">
        <v>0</v>
      </c>
      <c r="J54" s="201">
        <v>20.86</v>
      </c>
      <c r="K54" s="201">
        <v>4.4000000000000004</v>
      </c>
      <c r="L54" s="201">
        <v>261.77</v>
      </c>
      <c r="M54" s="201">
        <v>1.04</v>
      </c>
      <c r="N54" s="201">
        <v>1.34</v>
      </c>
      <c r="O54" s="201">
        <v>0</v>
      </c>
      <c r="P54" s="201">
        <v>1.39</v>
      </c>
      <c r="Q54" s="201">
        <v>0.23</v>
      </c>
      <c r="R54" s="201">
        <v>0.48</v>
      </c>
      <c r="S54" s="201">
        <v>0</v>
      </c>
      <c r="T54" s="201">
        <v>0</v>
      </c>
      <c r="U54" s="201">
        <v>1.92</v>
      </c>
      <c r="V54" s="201">
        <v>0.16</v>
      </c>
      <c r="W54" s="201">
        <v>0.36</v>
      </c>
      <c r="X54" s="201">
        <v>1.68</v>
      </c>
      <c r="Y54" s="201">
        <v>0</v>
      </c>
      <c r="Z54" s="201">
        <v>2.87</v>
      </c>
      <c r="AA54" s="201">
        <v>1.02</v>
      </c>
      <c r="AB54" s="201">
        <v>0</v>
      </c>
      <c r="AC54" s="201">
        <v>14.74</v>
      </c>
      <c r="AD54" s="201">
        <v>0</v>
      </c>
      <c r="AE54" s="201">
        <v>0</v>
      </c>
      <c r="AF54" s="201">
        <v>0</v>
      </c>
      <c r="AG54" s="201">
        <v>27.8</v>
      </c>
      <c r="AH54" s="201">
        <v>0</v>
      </c>
      <c r="AI54" s="201">
        <v>0</v>
      </c>
      <c r="AJ54" s="201">
        <v>0</v>
      </c>
      <c r="AK54" s="201">
        <v>11.08</v>
      </c>
      <c r="AL54" s="201">
        <v>0</v>
      </c>
      <c r="AM54" s="201">
        <v>63.08</v>
      </c>
      <c r="AN54" s="201">
        <v>87.01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12.4</v>
      </c>
      <c r="E55" s="201">
        <v>0</v>
      </c>
      <c r="F55" s="201">
        <v>0</v>
      </c>
      <c r="G55" s="201">
        <v>20.92</v>
      </c>
      <c r="H55" s="201">
        <v>0</v>
      </c>
      <c r="I55" s="201">
        <v>0</v>
      </c>
      <c r="J55" s="201">
        <v>20.86</v>
      </c>
      <c r="K55" s="201">
        <v>4.4000000000000004</v>
      </c>
      <c r="L55" s="201">
        <v>261.77</v>
      </c>
      <c r="M55" s="201">
        <v>1.04</v>
      </c>
      <c r="N55" s="201">
        <v>1.34</v>
      </c>
      <c r="O55" s="201">
        <v>0</v>
      </c>
      <c r="P55" s="201">
        <v>1.39</v>
      </c>
      <c r="Q55" s="201">
        <v>0.23</v>
      </c>
      <c r="R55" s="201">
        <v>0.48</v>
      </c>
      <c r="S55" s="201">
        <v>0</v>
      </c>
      <c r="T55" s="201">
        <v>0</v>
      </c>
      <c r="U55" s="201">
        <v>1.92</v>
      </c>
      <c r="V55" s="201">
        <v>0.16</v>
      </c>
      <c r="W55" s="201">
        <v>0.36</v>
      </c>
      <c r="X55" s="201">
        <v>1.68</v>
      </c>
      <c r="Y55" s="201">
        <v>0</v>
      </c>
      <c r="Z55" s="201">
        <v>2.87</v>
      </c>
      <c r="AA55" s="201">
        <v>1.02</v>
      </c>
      <c r="AB55" s="201">
        <v>0</v>
      </c>
      <c r="AC55" s="201">
        <v>14.74</v>
      </c>
      <c r="AD55" s="201">
        <v>0</v>
      </c>
      <c r="AE55" s="201">
        <v>0</v>
      </c>
      <c r="AF55" s="201">
        <v>0</v>
      </c>
      <c r="AG55" s="201">
        <v>27.8</v>
      </c>
      <c r="AH55" s="201">
        <v>0</v>
      </c>
      <c r="AI55" s="201">
        <v>0</v>
      </c>
      <c r="AJ55" s="201">
        <v>0</v>
      </c>
      <c r="AK55" s="201">
        <v>11.08</v>
      </c>
      <c r="AL55" s="201">
        <v>0</v>
      </c>
      <c r="AM55" s="201">
        <v>63.08</v>
      </c>
      <c r="AN55" s="201">
        <v>87.01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12.4</v>
      </c>
      <c r="E56" s="201">
        <v>0</v>
      </c>
      <c r="F56" s="201">
        <v>0</v>
      </c>
      <c r="G56" s="201">
        <v>20.92</v>
      </c>
      <c r="H56" s="201">
        <v>0</v>
      </c>
      <c r="I56" s="201">
        <v>0</v>
      </c>
      <c r="J56" s="201">
        <v>20.86</v>
      </c>
      <c r="K56" s="201">
        <v>4.4000000000000004</v>
      </c>
      <c r="L56" s="201">
        <v>261.77</v>
      </c>
      <c r="M56" s="201">
        <v>1.04</v>
      </c>
      <c r="N56" s="201">
        <v>1.34</v>
      </c>
      <c r="O56" s="201">
        <v>0</v>
      </c>
      <c r="P56" s="201">
        <v>1.39</v>
      </c>
      <c r="Q56" s="201">
        <v>0.23</v>
      </c>
      <c r="R56" s="201">
        <v>0.48</v>
      </c>
      <c r="S56" s="201">
        <v>0</v>
      </c>
      <c r="T56" s="201">
        <v>0</v>
      </c>
      <c r="U56" s="201">
        <v>1.92</v>
      </c>
      <c r="V56" s="201">
        <v>0.16</v>
      </c>
      <c r="W56" s="201">
        <v>0.36</v>
      </c>
      <c r="X56" s="201">
        <v>1.68</v>
      </c>
      <c r="Y56" s="201">
        <v>0</v>
      </c>
      <c r="Z56" s="201">
        <v>2.87</v>
      </c>
      <c r="AA56" s="201">
        <v>1.02</v>
      </c>
      <c r="AB56" s="201">
        <v>0</v>
      </c>
      <c r="AC56" s="201">
        <v>14.74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11.08</v>
      </c>
      <c r="AL56" s="201">
        <v>0</v>
      </c>
      <c r="AM56" s="201">
        <v>63.08</v>
      </c>
      <c r="AN56" s="201">
        <v>87.01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12.4</v>
      </c>
      <c r="E57" s="201">
        <v>0</v>
      </c>
      <c r="F57" s="201">
        <v>0</v>
      </c>
      <c r="G57" s="201">
        <v>20.92</v>
      </c>
      <c r="H57" s="201">
        <v>0</v>
      </c>
      <c r="I57" s="201">
        <v>0</v>
      </c>
      <c r="J57" s="201">
        <v>20.86</v>
      </c>
      <c r="K57" s="201">
        <v>4.4000000000000004</v>
      </c>
      <c r="L57" s="201">
        <v>262.08999999999997</v>
      </c>
      <c r="M57" s="201">
        <v>1.04</v>
      </c>
      <c r="N57" s="201">
        <v>1.34</v>
      </c>
      <c r="O57" s="201">
        <v>0</v>
      </c>
      <c r="P57" s="201">
        <v>1.39</v>
      </c>
      <c r="Q57" s="201">
        <v>0.23</v>
      </c>
      <c r="R57" s="201">
        <v>0.48</v>
      </c>
      <c r="S57" s="201">
        <v>0</v>
      </c>
      <c r="T57" s="201">
        <v>0</v>
      </c>
      <c r="U57" s="201">
        <v>1.92</v>
      </c>
      <c r="V57" s="201">
        <v>0.16</v>
      </c>
      <c r="W57" s="201">
        <v>0.36</v>
      </c>
      <c r="X57" s="201">
        <v>1.68</v>
      </c>
      <c r="Y57" s="201">
        <v>0</v>
      </c>
      <c r="Z57" s="201">
        <v>2.87</v>
      </c>
      <c r="AA57" s="201">
        <v>1.02</v>
      </c>
      <c r="AB57" s="201">
        <v>0</v>
      </c>
      <c r="AC57" s="201">
        <v>14.74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11.08</v>
      </c>
      <c r="AL57" s="201">
        <v>0</v>
      </c>
      <c r="AM57" s="201">
        <v>63.08</v>
      </c>
      <c r="AN57" s="201">
        <v>87.01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12.4</v>
      </c>
      <c r="E58" s="201">
        <v>0</v>
      </c>
      <c r="F58" s="201">
        <v>0</v>
      </c>
      <c r="G58" s="201">
        <v>20.92</v>
      </c>
      <c r="H58" s="201">
        <v>0</v>
      </c>
      <c r="I58" s="201">
        <v>0</v>
      </c>
      <c r="J58" s="201">
        <v>20.86</v>
      </c>
      <c r="K58" s="201">
        <v>4.4000000000000004</v>
      </c>
      <c r="L58" s="201">
        <v>262.08999999999997</v>
      </c>
      <c r="M58" s="201">
        <v>1.04</v>
      </c>
      <c r="N58" s="201">
        <v>1.34</v>
      </c>
      <c r="O58" s="201">
        <v>0</v>
      </c>
      <c r="P58" s="201">
        <v>1.39</v>
      </c>
      <c r="Q58" s="201">
        <v>0.23</v>
      </c>
      <c r="R58" s="201">
        <v>0.48</v>
      </c>
      <c r="S58" s="201">
        <v>0</v>
      </c>
      <c r="T58" s="201">
        <v>0</v>
      </c>
      <c r="U58" s="201">
        <v>1.92</v>
      </c>
      <c r="V58" s="201">
        <v>0.16</v>
      </c>
      <c r="W58" s="201">
        <v>0.36</v>
      </c>
      <c r="X58" s="201">
        <v>1.68</v>
      </c>
      <c r="Y58" s="201">
        <v>0</v>
      </c>
      <c r="Z58" s="201">
        <v>2.87</v>
      </c>
      <c r="AA58" s="201">
        <v>1.02</v>
      </c>
      <c r="AB58" s="201">
        <v>0</v>
      </c>
      <c r="AC58" s="201">
        <v>14.74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11.08</v>
      </c>
      <c r="AL58" s="201">
        <v>0</v>
      </c>
      <c r="AM58" s="201">
        <v>63.08</v>
      </c>
      <c r="AN58" s="201">
        <v>87.01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12.4</v>
      </c>
      <c r="E59" s="201">
        <v>0</v>
      </c>
      <c r="F59" s="201">
        <v>0</v>
      </c>
      <c r="G59" s="201">
        <v>20.92</v>
      </c>
      <c r="H59" s="201">
        <v>0</v>
      </c>
      <c r="I59" s="201">
        <v>0</v>
      </c>
      <c r="J59" s="201">
        <v>20.86</v>
      </c>
      <c r="K59" s="201">
        <v>0.34</v>
      </c>
      <c r="L59" s="201">
        <v>237.58</v>
      </c>
      <c r="M59" s="201">
        <v>1.04</v>
      </c>
      <c r="N59" s="201">
        <v>1.34</v>
      </c>
      <c r="O59" s="201">
        <v>0</v>
      </c>
      <c r="P59" s="201">
        <v>1.39</v>
      </c>
      <c r="Q59" s="201">
        <v>0.23</v>
      </c>
      <c r="R59" s="201">
        <v>0.48</v>
      </c>
      <c r="S59" s="201">
        <v>0</v>
      </c>
      <c r="T59" s="201">
        <v>0</v>
      </c>
      <c r="U59" s="201">
        <v>1.92</v>
      </c>
      <c r="V59" s="201">
        <v>0.16</v>
      </c>
      <c r="W59" s="201">
        <v>0.36</v>
      </c>
      <c r="X59" s="201">
        <v>1.68</v>
      </c>
      <c r="Y59" s="201">
        <v>0</v>
      </c>
      <c r="Z59" s="201">
        <v>2.87</v>
      </c>
      <c r="AA59" s="201">
        <v>1.02</v>
      </c>
      <c r="AB59" s="201">
        <v>0</v>
      </c>
      <c r="AC59" s="201">
        <v>14.55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11.08</v>
      </c>
      <c r="AL59" s="201">
        <v>0</v>
      </c>
      <c r="AM59" s="201">
        <v>63.08</v>
      </c>
      <c r="AN59" s="201">
        <v>87.01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12.4</v>
      </c>
      <c r="E60" s="201">
        <v>0</v>
      </c>
      <c r="F60" s="201">
        <v>0</v>
      </c>
      <c r="G60" s="201">
        <v>20.92</v>
      </c>
      <c r="H60" s="201">
        <v>0</v>
      </c>
      <c r="I60" s="201">
        <v>0</v>
      </c>
      <c r="J60" s="201">
        <v>20.86</v>
      </c>
      <c r="K60" s="201">
        <v>0.34</v>
      </c>
      <c r="L60" s="201">
        <v>138.97999999999999</v>
      </c>
      <c r="M60" s="201">
        <v>1.04</v>
      </c>
      <c r="N60" s="201">
        <v>1.34</v>
      </c>
      <c r="O60" s="201">
        <v>0</v>
      </c>
      <c r="P60" s="201">
        <v>1.39</v>
      </c>
      <c r="Q60" s="201">
        <v>0.23</v>
      </c>
      <c r="R60" s="201">
        <v>0.48</v>
      </c>
      <c r="S60" s="201">
        <v>0</v>
      </c>
      <c r="T60" s="201">
        <v>0</v>
      </c>
      <c r="U60" s="201">
        <v>1.92</v>
      </c>
      <c r="V60" s="201">
        <v>0.16</v>
      </c>
      <c r="W60" s="201">
        <v>0.36</v>
      </c>
      <c r="X60" s="201">
        <v>1.68</v>
      </c>
      <c r="Y60" s="201">
        <v>0</v>
      </c>
      <c r="Z60" s="201">
        <v>2.87</v>
      </c>
      <c r="AA60" s="201">
        <v>1.02</v>
      </c>
      <c r="AB60" s="201">
        <v>0</v>
      </c>
      <c r="AC60" s="201">
        <v>14.55</v>
      </c>
      <c r="AD60" s="201">
        <v>0</v>
      </c>
      <c r="AE60" s="201">
        <v>0</v>
      </c>
      <c r="AF60" s="201">
        <v>0</v>
      </c>
      <c r="AG60" s="201">
        <v>26.53</v>
      </c>
      <c r="AH60" s="201">
        <v>0</v>
      </c>
      <c r="AI60" s="201">
        <v>0</v>
      </c>
      <c r="AJ60" s="201">
        <v>0</v>
      </c>
      <c r="AK60" s="201">
        <v>11.08</v>
      </c>
      <c r="AL60" s="201">
        <v>0</v>
      </c>
      <c r="AM60" s="201">
        <v>63.08</v>
      </c>
      <c r="AN60" s="201">
        <v>87.01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12.4</v>
      </c>
      <c r="E61" s="201">
        <v>0</v>
      </c>
      <c r="F61" s="201">
        <v>0</v>
      </c>
      <c r="G61" s="201">
        <v>20.92</v>
      </c>
      <c r="H61" s="201">
        <v>0</v>
      </c>
      <c r="I61" s="201">
        <v>0</v>
      </c>
      <c r="J61" s="201">
        <v>20.86</v>
      </c>
      <c r="K61" s="201">
        <v>0.34</v>
      </c>
      <c r="L61" s="201">
        <v>98.35</v>
      </c>
      <c r="M61" s="201">
        <v>1.04</v>
      </c>
      <c r="N61" s="201">
        <v>1.34</v>
      </c>
      <c r="O61" s="201">
        <v>0</v>
      </c>
      <c r="P61" s="201">
        <v>1.39</v>
      </c>
      <c r="Q61" s="201">
        <v>0.23</v>
      </c>
      <c r="R61" s="201">
        <v>0.48</v>
      </c>
      <c r="S61" s="201">
        <v>0</v>
      </c>
      <c r="T61" s="201">
        <v>0</v>
      </c>
      <c r="U61" s="201">
        <v>1.92</v>
      </c>
      <c r="V61" s="201">
        <v>0.16</v>
      </c>
      <c r="W61" s="201">
        <v>0.36</v>
      </c>
      <c r="X61" s="201">
        <v>1.68</v>
      </c>
      <c r="Y61" s="201">
        <v>0</v>
      </c>
      <c r="Z61" s="201">
        <v>2.87</v>
      </c>
      <c r="AA61" s="201">
        <v>1.02</v>
      </c>
      <c r="AB61" s="201">
        <v>0</v>
      </c>
      <c r="AC61" s="201">
        <v>14.55</v>
      </c>
      <c r="AD61" s="201">
        <v>0</v>
      </c>
      <c r="AE61" s="201">
        <v>0</v>
      </c>
      <c r="AF61" s="201">
        <v>0</v>
      </c>
      <c r="AG61" s="201">
        <v>26.53</v>
      </c>
      <c r="AH61" s="201">
        <v>0</v>
      </c>
      <c r="AI61" s="201">
        <v>0</v>
      </c>
      <c r="AJ61" s="201">
        <v>0</v>
      </c>
      <c r="AK61" s="201">
        <v>11.08</v>
      </c>
      <c r="AL61" s="201">
        <v>0</v>
      </c>
      <c r="AM61" s="201">
        <v>63.08</v>
      </c>
      <c r="AN61" s="201">
        <v>87.01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12.4</v>
      </c>
      <c r="E62" s="201">
        <v>0</v>
      </c>
      <c r="F62" s="201">
        <v>0</v>
      </c>
      <c r="G62" s="201">
        <v>20.92</v>
      </c>
      <c r="H62" s="201">
        <v>0</v>
      </c>
      <c r="I62" s="201">
        <v>0</v>
      </c>
      <c r="J62" s="201">
        <v>20.86</v>
      </c>
      <c r="K62" s="201">
        <v>0.34</v>
      </c>
      <c r="L62" s="201">
        <v>98.35</v>
      </c>
      <c r="M62" s="201">
        <v>1.04</v>
      </c>
      <c r="N62" s="201">
        <v>1.34</v>
      </c>
      <c r="O62" s="201">
        <v>0</v>
      </c>
      <c r="P62" s="201">
        <v>1.39</v>
      </c>
      <c r="Q62" s="201">
        <v>0.23</v>
      </c>
      <c r="R62" s="201">
        <v>0.48</v>
      </c>
      <c r="S62" s="201">
        <v>0</v>
      </c>
      <c r="T62" s="201">
        <v>0</v>
      </c>
      <c r="U62" s="201">
        <v>1.92</v>
      </c>
      <c r="V62" s="201">
        <v>0.16</v>
      </c>
      <c r="W62" s="201">
        <v>0.36</v>
      </c>
      <c r="X62" s="201">
        <v>1.68</v>
      </c>
      <c r="Y62" s="201">
        <v>0</v>
      </c>
      <c r="Z62" s="201">
        <v>2.87</v>
      </c>
      <c r="AA62" s="201">
        <v>1.02</v>
      </c>
      <c r="AB62" s="201">
        <v>0</v>
      </c>
      <c r="AC62" s="201">
        <v>14.55</v>
      </c>
      <c r="AD62" s="201">
        <v>0</v>
      </c>
      <c r="AE62" s="201">
        <v>0</v>
      </c>
      <c r="AF62" s="201">
        <v>0</v>
      </c>
      <c r="AG62" s="201">
        <v>26.53</v>
      </c>
      <c r="AH62" s="201">
        <v>0</v>
      </c>
      <c r="AI62" s="201">
        <v>0</v>
      </c>
      <c r="AJ62" s="201">
        <v>0</v>
      </c>
      <c r="AK62" s="201">
        <v>11.08</v>
      </c>
      <c r="AL62" s="201">
        <v>0</v>
      </c>
      <c r="AM62" s="201">
        <v>63.08</v>
      </c>
      <c r="AN62" s="201">
        <v>87.01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12.4</v>
      </c>
      <c r="E63" s="201">
        <v>0</v>
      </c>
      <c r="F63" s="201">
        <v>0</v>
      </c>
      <c r="G63" s="201">
        <v>20.92</v>
      </c>
      <c r="H63" s="201">
        <v>0</v>
      </c>
      <c r="I63" s="201">
        <v>0</v>
      </c>
      <c r="J63" s="201">
        <v>20.86</v>
      </c>
      <c r="K63" s="201">
        <v>0.34</v>
      </c>
      <c r="L63" s="201">
        <v>79.08</v>
      </c>
      <c r="M63" s="201">
        <v>1.04</v>
      </c>
      <c r="N63" s="201">
        <v>1.34</v>
      </c>
      <c r="O63" s="201">
        <v>0</v>
      </c>
      <c r="P63" s="201">
        <v>1.39</v>
      </c>
      <c r="Q63" s="201">
        <v>0.23</v>
      </c>
      <c r="R63" s="201">
        <v>0.48</v>
      </c>
      <c r="S63" s="201">
        <v>0</v>
      </c>
      <c r="T63" s="201">
        <v>0</v>
      </c>
      <c r="U63" s="201">
        <v>1.92</v>
      </c>
      <c r="V63" s="201">
        <v>0.16</v>
      </c>
      <c r="W63" s="201">
        <v>0.36</v>
      </c>
      <c r="X63" s="201">
        <v>1.68</v>
      </c>
      <c r="Y63" s="201">
        <v>0</v>
      </c>
      <c r="Z63" s="201">
        <v>2.87</v>
      </c>
      <c r="AA63" s="201">
        <v>1.02</v>
      </c>
      <c r="AB63" s="201">
        <v>0</v>
      </c>
      <c r="AC63" s="201">
        <v>14.55</v>
      </c>
      <c r="AD63" s="201">
        <v>0</v>
      </c>
      <c r="AE63" s="201">
        <v>0</v>
      </c>
      <c r="AF63" s="201">
        <v>0</v>
      </c>
      <c r="AG63" s="201">
        <v>26.53</v>
      </c>
      <c r="AH63" s="201">
        <v>0</v>
      </c>
      <c r="AI63" s="201">
        <v>0</v>
      </c>
      <c r="AJ63" s="201">
        <v>0</v>
      </c>
      <c r="AK63" s="201">
        <v>11.08</v>
      </c>
      <c r="AL63" s="201">
        <v>0</v>
      </c>
      <c r="AM63" s="201">
        <v>63.08</v>
      </c>
      <c r="AN63" s="201">
        <v>87.01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12.4</v>
      </c>
      <c r="E64" s="201">
        <v>0</v>
      </c>
      <c r="F64" s="201">
        <v>0</v>
      </c>
      <c r="G64" s="201">
        <v>20.92</v>
      </c>
      <c r="H64" s="201">
        <v>0</v>
      </c>
      <c r="I64" s="201">
        <v>0</v>
      </c>
      <c r="J64" s="201">
        <v>20.86</v>
      </c>
      <c r="K64" s="201">
        <v>0.34</v>
      </c>
      <c r="L64" s="201">
        <v>79.08</v>
      </c>
      <c r="M64" s="201">
        <v>1.04</v>
      </c>
      <c r="N64" s="201">
        <v>1.34</v>
      </c>
      <c r="O64" s="201">
        <v>0</v>
      </c>
      <c r="P64" s="201">
        <v>1.39</v>
      </c>
      <c r="Q64" s="201">
        <v>0.23</v>
      </c>
      <c r="R64" s="201">
        <v>0.48</v>
      </c>
      <c r="S64" s="201">
        <v>0</v>
      </c>
      <c r="T64" s="201">
        <v>0</v>
      </c>
      <c r="U64" s="201">
        <v>1.92</v>
      </c>
      <c r="V64" s="201">
        <v>0.16</v>
      </c>
      <c r="W64" s="201">
        <v>0.36</v>
      </c>
      <c r="X64" s="201">
        <v>1.68</v>
      </c>
      <c r="Y64" s="201">
        <v>0</v>
      </c>
      <c r="Z64" s="201">
        <v>2.87</v>
      </c>
      <c r="AA64" s="201">
        <v>1.02</v>
      </c>
      <c r="AB64" s="201">
        <v>0</v>
      </c>
      <c r="AC64" s="201">
        <v>14.55</v>
      </c>
      <c r="AD64" s="201">
        <v>0</v>
      </c>
      <c r="AE64" s="201">
        <v>0</v>
      </c>
      <c r="AF64" s="201">
        <v>0</v>
      </c>
      <c r="AG64" s="201">
        <v>26.53</v>
      </c>
      <c r="AH64" s="201">
        <v>0</v>
      </c>
      <c r="AI64" s="201">
        <v>0</v>
      </c>
      <c r="AJ64" s="201">
        <v>0</v>
      </c>
      <c r="AK64" s="201">
        <v>11.08</v>
      </c>
      <c r="AL64" s="201">
        <v>0</v>
      </c>
      <c r="AM64" s="201">
        <v>63.08</v>
      </c>
      <c r="AN64" s="201">
        <v>87.01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12.4</v>
      </c>
      <c r="E65" s="201">
        <v>0</v>
      </c>
      <c r="F65" s="201">
        <v>0</v>
      </c>
      <c r="G65" s="201">
        <v>20.92</v>
      </c>
      <c r="H65" s="201">
        <v>0</v>
      </c>
      <c r="I65" s="201">
        <v>0</v>
      </c>
      <c r="J65" s="201">
        <v>20.86</v>
      </c>
      <c r="K65" s="201">
        <v>0.34</v>
      </c>
      <c r="L65" s="201">
        <v>151.32</v>
      </c>
      <c r="M65" s="201">
        <v>1.04</v>
      </c>
      <c r="N65" s="201">
        <v>1.34</v>
      </c>
      <c r="O65" s="201">
        <v>0</v>
      </c>
      <c r="P65" s="201">
        <v>1.39</v>
      </c>
      <c r="Q65" s="201">
        <v>0.23</v>
      </c>
      <c r="R65" s="201">
        <v>0.48</v>
      </c>
      <c r="S65" s="201">
        <v>0</v>
      </c>
      <c r="T65" s="201">
        <v>0</v>
      </c>
      <c r="U65" s="201">
        <v>1.92</v>
      </c>
      <c r="V65" s="201">
        <v>0.16</v>
      </c>
      <c r="W65" s="201">
        <v>0.36</v>
      </c>
      <c r="X65" s="201">
        <v>1.68</v>
      </c>
      <c r="Y65" s="201">
        <v>0</v>
      </c>
      <c r="Z65" s="201">
        <v>2.87</v>
      </c>
      <c r="AA65" s="201">
        <v>0.77</v>
      </c>
      <c r="AB65" s="201">
        <v>0</v>
      </c>
      <c r="AC65" s="201">
        <v>14.55</v>
      </c>
      <c r="AD65" s="201">
        <v>0</v>
      </c>
      <c r="AE65" s="201">
        <v>0</v>
      </c>
      <c r="AF65" s="201">
        <v>0</v>
      </c>
      <c r="AG65" s="201">
        <v>26.53</v>
      </c>
      <c r="AH65" s="201">
        <v>0</v>
      </c>
      <c r="AI65" s="201">
        <v>0</v>
      </c>
      <c r="AJ65" s="201">
        <v>0</v>
      </c>
      <c r="AK65" s="201">
        <v>11.08</v>
      </c>
      <c r="AL65" s="201">
        <v>0</v>
      </c>
      <c r="AM65" s="201">
        <v>63.08</v>
      </c>
      <c r="AN65" s="201">
        <v>87.01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12.4</v>
      </c>
      <c r="E66" s="201">
        <v>0</v>
      </c>
      <c r="F66" s="201">
        <v>0</v>
      </c>
      <c r="G66" s="201">
        <v>20.92</v>
      </c>
      <c r="H66" s="201">
        <v>0</v>
      </c>
      <c r="I66" s="201">
        <v>0</v>
      </c>
      <c r="J66" s="201">
        <v>20.86</v>
      </c>
      <c r="K66" s="201">
        <v>0.34</v>
      </c>
      <c r="L66" s="201">
        <v>180.21</v>
      </c>
      <c r="M66" s="201">
        <v>1.04</v>
      </c>
      <c r="N66" s="201">
        <v>1.34</v>
      </c>
      <c r="O66" s="201">
        <v>0</v>
      </c>
      <c r="P66" s="201">
        <v>1.39</v>
      </c>
      <c r="Q66" s="201">
        <v>0.23</v>
      </c>
      <c r="R66" s="201">
        <v>0.48</v>
      </c>
      <c r="S66" s="201">
        <v>0</v>
      </c>
      <c r="T66" s="201">
        <v>0</v>
      </c>
      <c r="U66" s="201">
        <v>1.92</v>
      </c>
      <c r="V66" s="201">
        <v>0.16</v>
      </c>
      <c r="W66" s="201">
        <v>0.36</v>
      </c>
      <c r="X66" s="201">
        <v>1.68</v>
      </c>
      <c r="Y66" s="201">
        <v>0</v>
      </c>
      <c r="Z66" s="201">
        <v>2.87</v>
      </c>
      <c r="AA66" s="201">
        <v>0.77</v>
      </c>
      <c r="AB66" s="201">
        <v>0</v>
      </c>
      <c r="AC66" s="201">
        <v>14.55</v>
      </c>
      <c r="AD66" s="201">
        <v>0</v>
      </c>
      <c r="AE66" s="201">
        <v>0</v>
      </c>
      <c r="AF66" s="201">
        <v>0</v>
      </c>
      <c r="AG66" s="201">
        <v>26.53</v>
      </c>
      <c r="AH66" s="201">
        <v>0</v>
      </c>
      <c r="AI66" s="201">
        <v>0</v>
      </c>
      <c r="AJ66" s="201">
        <v>0</v>
      </c>
      <c r="AK66" s="201">
        <v>11.08</v>
      </c>
      <c r="AL66" s="201">
        <v>0</v>
      </c>
      <c r="AM66" s="201">
        <v>63.08</v>
      </c>
      <c r="AN66" s="201">
        <v>87.01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12.24</v>
      </c>
      <c r="E67" s="201">
        <v>0</v>
      </c>
      <c r="F67" s="201">
        <v>0</v>
      </c>
      <c r="G67" s="201">
        <v>20.92</v>
      </c>
      <c r="H67" s="201">
        <v>0</v>
      </c>
      <c r="I67" s="201">
        <v>0</v>
      </c>
      <c r="J67" s="201">
        <v>20.86</v>
      </c>
      <c r="K67" s="201">
        <v>0.34</v>
      </c>
      <c r="L67" s="201">
        <v>127.24</v>
      </c>
      <c r="M67" s="201">
        <v>1.04</v>
      </c>
      <c r="N67" s="201">
        <v>1.34</v>
      </c>
      <c r="O67" s="201">
        <v>0</v>
      </c>
      <c r="P67" s="201">
        <v>1.39</v>
      </c>
      <c r="Q67" s="201">
        <v>0.23</v>
      </c>
      <c r="R67" s="201">
        <v>0.48</v>
      </c>
      <c r="S67" s="201">
        <v>0</v>
      </c>
      <c r="T67" s="201">
        <v>0</v>
      </c>
      <c r="U67" s="201">
        <v>1.92</v>
      </c>
      <c r="V67" s="201">
        <v>0.16</v>
      </c>
      <c r="W67" s="201">
        <v>0.36</v>
      </c>
      <c r="X67" s="201">
        <v>1.68</v>
      </c>
      <c r="Y67" s="201">
        <v>0</v>
      </c>
      <c r="Z67" s="201">
        <v>2.87</v>
      </c>
      <c r="AA67" s="201">
        <v>1.02</v>
      </c>
      <c r="AB67" s="201">
        <v>0</v>
      </c>
      <c r="AC67" s="201">
        <v>14.55</v>
      </c>
      <c r="AD67" s="201">
        <v>0</v>
      </c>
      <c r="AE67" s="201">
        <v>0</v>
      </c>
      <c r="AF67" s="201">
        <v>0</v>
      </c>
      <c r="AG67" s="201">
        <v>26.53</v>
      </c>
      <c r="AH67" s="201">
        <v>0</v>
      </c>
      <c r="AI67" s="201">
        <v>0</v>
      </c>
      <c r="AJ67" s="201">
        <v>0</v>
      </c>
      <c r="AK67" s="201">
        <v>11.08</v>
      </c>
      <c r="AL67" s="201">
        <v>0</v>
      </c>
      <c r="AM67" s="201">
        <v>63.08</v>
      </c>
      <c r="AN67" s="201">
        <v>87.01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12.24</v>
      </c>
      <c r="E68" s="201">
        <v>0</v>
      </c>
      <c r="F68" s="201">
        <v>0</v>
      </c>
      <c r="G68" s="201">
        <v>20.92</v>
      </c>
      <c r="H68" s="201">
        <v>0</v>
      </c>
      <c r="I68" s="201">
        <v>0</v>
      </c>
      <c r="J68" s="201">
        <v>20.86</v>
      </c>
      <c r="K68" s="201">
        <v>0.34</v>
      </c>
      <c r="L68" s="201">
        <v>127.24</v>
      </c>
      <c r="M68" s="201">
        <v>1.04</v>
      </c>
      <c r="N68" s="201">
        <v>1.34</v>
      </c>
      <c r="O68" s="201">
        <v>0</v>
      </c>
      <c r="P68" s="201">
        <v>1.39</v>
      </c>
      <c r="Q68" s="201">
        <v>0.23</v>
      </c>
      <c r="R68" s="201">
        <v>0.48</v>
      </c>
      <c r="S68" s="201">
        <v>0</v>
      </c>
      <c r="T68" s="201">
        <v>0</v>
      </c>
      <c r="U68" s="201">
        <v>1.92</v>
      </c>
      <c r="V68" s="201">
        <v>0.16</v>
      </c>
      <c r="W68" s="201">
        <v>0.36</v>
      </c>
      <c r="X68" s="201">
        <v>1.68</v>
      </c>
      <c r="Y68" s="201">
        <v>0</v>
      </c>
      <c r="Z68" s="201">
        <v>2.87</v>
      </c>
      <c r="AA68" s="201">
        <v>1.02</v>
      </c>
      <c r="AB68" s="201">
        <v>0</v>
      </c>
      <c r="AC68" s="201">
        <v>14.55</v>
      </c>
      <c r="AD68" s="201">
        <v>0</v>
      </c>
      <c r="AE68" s="201">
        <v>0</v>
      </c>
      <c r="AF68" s="201">
        <v>0</v>
      </c>
      <c r="AG68" s="201">
        <v>26.53</v>
      </c>
      <c r="AH68" s="201">
        <v>0</v>
      </c>
      <c r="AI68" s="201">
        <v>0</v>
      </c>
      <c r="AJ68" s="201">
        <v>0</v>
      </c>
      <c r="AK68" s="201">
        <v>11.08</v>
      </c>
      <c r="AL68" s="201">
        <v>0</v>
      </c>
      <c r="AM68" s="201">
        <v>63.08</v>
      </c>
      <c r="AN68" s="201">
        <v>87.01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12.24</v>
      </c>
      <c r="E69" s="201">
        <v>0</v>
      </c>
      <c r="F69" s="201">
        <v>0</v>
      </c>
      <c r="G69" s="201">
        <v>20.92</v>
      </c>
      <c r="H69" s="201">
        <v>0</v>
      </c>
      <c r="I69" s="201">
        <v>0</v>
      </c>
      <c r="J69" s="201">
        <v>20.86</v>
      </c>
      <c r="K69" s="201">
        <v>0.22</v>
      </c>
      <c r="L69" s="201">
        <v>127.24</v>
      </c>
      <c r="M69" s="201">
        <v>1.04</v>
      </c>
      <c r="N69" s="201">
        <v>1.34</v>
      </c>
      <c r="O69" s="201">
        <v>0</v>
      </c>
      <c r="P69" s="201">
        <v>1.39</v>
      </c>
      <c r="Q69" s="201">
        <v>0.23</v>
      </c>
      <c r="R69" s="201">
        <v>0.48</v>
      </c>
      <c r="S69" s="201">
        <v>0</v>
      </c>
      <c r="T69" s="201">
        <v>0</v>
      </c>
      <c r="U69" s="201">
        <v>1.92</v>
      </c>
      <c r="V69" s="201">
        <v>0.16</v>
      </c>
      <c r="W69" s="201">
        <v>0.36</v>
      </c>
      <c r="X69" s="201">
        <v>1.68</v>
      </c>
      <c r="Y69" s="201">
        <v>0</v>
      </c>
      <c r="Z69" s="201">
        <v>2.87</v>
      </c>
      <c r="AA69" s="201">
        <v>1.02</v>
      </c>
      <c r="AB69" s="201">
        <v>0</v>
      </c>
      <c r="AC69" s="201">
        <v>14.55</v>
      </c>
      <c r="AD69" s="201">
        <v>0</v>
      </c>
      <c r="AE69" s="201">
        <v>0</v>
      </c>
      <c r="AF69" s="201">
        <v>0</v>
      </c>
      <c r="AG69" s="201">
        <v>26.53</v>
      </c>
      <c r="AH69" s="201">
        <v>0</v>
      </c>
      <c r="AI69" s="201">
        <v>0</v>
      </c>
      <c r="AJ69" s="201">
        <v>0</v>
      </c>
      <c r="AK69" s="201">
        <v>11.48</v>
      </c>
      <c r="AL69" s="201">
        <v>0</v>
      </c>
      <c r="AM69" s="201">
        <v>63.08</v>
      </c>
      <c r="AN69" s="201">
        <v>87.01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12.24</v>
      </c>
      <c r="E70" s="201">
        <v>0</v>
      </c>
      <c r="F70" s="201">
        <v>0</v>
      </c>
      <c r="G70" s="201">
        <v>20.92</v>
      </c>
      <c r="H70" s="201">
        <v>0</v>
      </c>
      <c r="I70" s="201">
        <v>0</v>
      </c>
      <c r="J70" s="201">
        <v>20.86</v>
      </c>
      <c r="K70" s="201">
        <v>0.34</v>
      </c>
      <c r="L70" s="201">
        <v>127.24</v>
      </c>
      <c r="M70" s="201">
        <v>1.04</v>
      </c>
      <c r="N70" s="201">
        <v>1.34</v>
      </c>
      <c r="O70" s="201">
        <v>0</v>
      </c>
      <c r="P70" s="201">
        <v>1.39</v>
      </c>
      <c r="Q70" s="201">
        <v>0.23</v>
      </c>
      <c r="R70" s="201">
        <v>0.48</v>
      </c>
      <c r="S70" s="201">
        <v>0</v>
      </c>
      <c r="T70" s="201">
        <v>0</v>
      </c>
      <c r="U70" s="201">
        <v>1.92</v>
      </c>
      <c r="V70" s="201">
        <v>0.16</v>
      </c>
      <c r="W70" s="201">
        <v>0.36</v>
      </c>
      <c r="X70" s="201">
        <v>1.68</v>
      </c>
      <c r="Y70" s="201">
        <v>0</v>
      </c>
      <c r="Z70" s="201">
        <v>2.87</v>
      </c>
      <c r="AA70" s="201">
        <v>1.02</v>
      </c>
      <c r="AB70" s="201">
        <v>0</v>
      </c>
      <c r="AC70" s="201">
        <v>14.55</v>
      </c>
      <c r="AD70" s="201">
        <v>0</v>
      </c>
      <c r="AE70" s="201">
        <v>0</v>
      </c>
      <c r="AF70" s="201">
        <v>0</v>
      </c>
      <c r="AG70" s="201">
        <v>26.53</v>
      </c>
      <c r="AH70" s="201">
        <v>0</v>
      </c>
      <c r="AI70" s="201">
        <v>0</v>
      </c>
      <c r="AJ70" s="201">
        <v>0</v>
      </c>
      <c r="AK70" s="201">
        <v>11.48</v>
      </c>
      <c r="AL70" s="201">
        <v>0</v>
      </c>
      <c r="AM70" s="201">
        <v>63.08</v>
      </c>
      <c r="AN70" s="201">
        <v>87.01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12.24</v>
      </c>
      <c r="E71" s="201">
        <v>0</v>
      </c>
      <c r="F71" s="201">
        <v>0</v>
      </c>
      <c r="G71" s="201">
        <v>20.92</v>
      </c>
      <c r="H71" s="201">
        <v>0</v>
      </c>
      <c r="I71" s="201">
        <v>0</v>
      </c>
      <c r="J71" s="201">
        <v>20.86</v>
      </c>
      <c r="K71" s="201">
        <v>0.34</v>
      </c>
      <c r="L71" s="201">
        <v>127.24</v>
      </c>
      <c r="M71" s="201">
        <v>1.04</v>
      </c>
      <c r="N71" s="201">
        <v>1.34</v>
      </c>
      <c r="O71" s="201">
        <v>0</v>
      </c>
      <c r="P71" s="201">
        <v>1.39</v>
      </c>
      <c r="Q71" s="201">
        <v>0.23</v>
      </c>
      <c r="R71" s="201">
        <v>0.48</v>
      </c>
      <c r="S71" s="201">
        <v>0</v>
      </c>
      <c r="T71" s="201">
        <v>0</v>
      </c>
      <c r="U71" s="201">
        <v>1.92</v>
      </c>
      <c r="V71" s="201">
        <v>0.16</v>
      </c>
      <c r="W71" s="201">
        <v>0.36</v>
      </c>
      <c r="X71" s="201">
        <v>1.68</v>
      </c>
      <c r="Y71" s="201">
        <v>0</v>
      </c>
      <c r="Z71" s="201">
        <v>2.87</v>
      </c>
      <c r="AA71" s="201">
        <v>1.02</v>
      </c>
      <c r="AB71" s="201">
        <v>0</v>
      </c>
      <c r="AC71" s="201">
        <v>14.74</v>
      </c>
      <c r="AD71" s="201">
        <v>0</v>
      </c>
      <c r="AE71" s="201">
        <v>0</v>
      </c>
      <c r="AF71" s="201">
        <v>0</v>
      </c>
      <c r="AG71" s="201">
        <v>26.53</v>
      </c>
      <c r="AH71" s="201">
        <v>0</v>
      </c>
      <c r="AI71" s="201">
        <v>0</v>
      </c>
      <c r="AJ71" s="201">
        <v>0</v>
      </c>
      <c r="AK71" s="201">
        <v>11.48</v>
      </c>
      <c r="AL71" s="201">
        <v>0</v>
      </c>
      <c r="AM71" s="201">
        <v>63.08</v>
      </c>
      <c r="AN71" s="201">
        <v>87.01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12.24</v>
      </c>
      <c r="E72" s="201">
        <v>0</v>
      </c>
      <c r="F72" s="201">
        <v>0</v>
      </c>
      <c r="G72" s="201">
        <v>20.92</v>
      </c>
      <c r="H72" s="201">
        <v>0</v>
      </c>
      <c r="I72" s="201">
        <v>0</v>
      </c>
      <c r="J72" s="201">
        <v>20.86</v>
      </c>
      <c r="K72" s="201">
        <v>0.34</v>
      </c>
      <c r="L72" s="201">
        <v>127.24</v>
      </c>
      <c r="M72" s="201">
        <v>1.04</v>
      </c>
      <c r="N72" s="201">
        <v>1.34</v>
      </c>
      <c r="O72" s="201">
        <v>0</v>
      </c>
      <c r="P72" s="201">
        <v>1.39</v>
      </c>
      <c r="Q72" s="201">
        <v>0.23</v>
      </c>
      <c r="R72" s="201">
        <v>0.48</v>
      </c>
      <c r="S72" s="201">
        <v>0</v>
      </c>
      <c r="T72" s="201">
        <v>0</v>
      </c>
      <c r="U72" s="201">
        <v>1.92</v>
      </c>
      <c r="V72" s="201">
        <v>0.16</v>
      </c>
      <c r="W72" s="201">
        <v>0.36</v>
      </c>
      <c r="X72" s="201">
        <v>1.68</v>
      </c>
      <c r="Y72" s="201">
        <v>0</v>
      </c>
      <c r="Z72" s="201">
        <v>2.87</v>
      </c>
      <c r="AA72" s="201">
        <v>1.02</v>
      </c>
      <c r="AB72" s="201">
        <v>0</v>
      </c>
      <c r="AC72" s="201">
        <v>14.74</v>
      </c>
      <c r="AD72" s="201">
        <v>0</v>
      </c>
      <c r="AE72" s="201">
        <v>0</v>
      </c>
      <c r="AF72" s="201">
        <v>0</v>
      </c>
      <c r="AG72" s="201">
        <v>26.53</v>
      </c>
      <c r="AH72" s="201">
        <v>0</v>
      </c>
      <c r="AI72" s="201">
        <v>0</v>
      </c>
      <c r="AJ72" s="201">
        <v>0</v>
      </c>
      <c r="AK72" s="201">
        <v>11.48</v>
      </c>
      <c r="AL72" s="201">
        <v>0</v>
      </c>
      <c r="AM72" s="201">
        <v>63.08</v>
      </c>
      <c r="AN72" s="201">
        <v>87.01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12.24</v>
      </c>
      <c r="E73" s="201">
        <v>0</v>
      </c>
      <c r="F73" s="201">
        <v>0</v>
      </c>
      <c r="G73" s="201">
        <v>20.92</v>
      </c>
      <c r="H73" s="201">
        <v>0</v>
      </c>
      <c r="I73" s="201">
        <v>0</v>
      </c>
      <c r="J73" s="201">
        <v>20.86</v>
      </c>
      <c r="K73" s="201">
        <v>0.34</v>
      </c>
      <c r="L73" s="201">
        <v>79.08</v>
      </c>
      <c r="M73" s="201">
        <v>1.04</v>
      </c>
      <c r="N73" s="201">
        <v>1.34</v>
      </c>
      <c r="O73" s="201">
        <v>0</v>
      </c>
      <c r="P73" s="201">
        <v>1.39</v>
      </c>
      <c r="Q73" s="201">
        <v>0.23</v>
      </c>
      <c r="R73" s="201">
        <v>0.48</v>
      </c>
      <c r="S73" s="201">
        <v>0</v>
      </c>
      <c r="T73" s="201">
        <v>0</v>
      </c>
      <c r="U73" s="201">
        <v>1.92</v>
      </c>
      <c r="V73" s="201">
        <v>0.16</v>
      </c>
      <c r="W73" s="201">
        <v>0.36</v>
      </c>
      <c r="X73" s="201">
        <v>1.68</v>
      </c>
      <c r="Y73" s="201">
        <v>0</v>
      </c>
      <c r="Z73" s="201">
        <v>2.87</v>
      </c>
      <c r="AA73" s="201">
        <v>1.02</v>
      </c>
      <c r="AB73" s="201">
        <v>0</v>
      </c>
      <c r="AC73" s="201">
        <v>15.01</v>
      </c>
      <c r="AD73" s="201">
        <v>0</v>
      </c>
      <c r="AE73" s="201">
        <v>0</v>
      </c>
      <c r="AF73" s="201">
        <v>0</v>
      </c>
      <c r="AG73" s="201">
        <v>26.53</v>
      </c>
      <c r="AH73" s="201">
        <v>0</v>
      </c>
      <c r="AI73" s="201">
        <v>0</v>
      </c>
      <c r="AJ73" s="201">
        <v>0</v>
      </c>
      <c r="AK73" s="201">
        <v>11.48</v>
      </c>
      <c r="AL73" s="201">
        <v>0</v>
      </c>
      <c r="AM73" s="201">
        <v>63.08</v>
      </c>
      <c r="AN73" s="201">
        <v>87.01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12.24</v>
      </c>
      <c r="E74" s="201">
        <v>0</v>
      </c>
      <c r="F74" s="201">
        <v>0</v>
      </c>
      <c r="G74" s="201">
        <v>20.92</v>
      </c>
      <c r="H74" s="201">
        <v>0</v>
      </c>
      <c r="I74" s="201">
        <v>0</v>
      </c>
      <c r="J74" s="201">
        <v>20.86</v>
      </c>
      <c r="K74" s="201">
        <v>0.34</v>
      </c>
      <c r="L74" s="201">
        <v>12.12</v>
      </c>
      <c r="M74" s="201">
        <v>1.04</v>
      </c>
      <c r="N74" s="201">
        <v>1.34</v>
      </c>
      <c r="O74" s="201">
        <v>0</v>
      </c>
      <c r="P74" s="201">
        <v>1.39</v>
      </c>
      <c r="Q74" s="201">
        <v>0.23</v>
      </c>
      <c r="R74" s="201">
        <v>0.48</v>
      </c>
      <c r="S74" s="201">
        <v>0</v>
      </c>
      <c r="T74" s="201">
        <v>0</v>
      </c>
      <c r="U74" s="201">
        <v>1.92</v>
      </c>
      <c r="V74" s="201">
        <v>0.16</v>
      </c>
      <c r="W74" s="201">
        <v>0.36</v>
      </c>
      <c r="X74" s="201">
        <v>1.68</v>
      </c>
      <c r="Y74" s="201">
        <v>0</v>
      </c>
      <c r="Z74" s="201">
        <v>2.87</v>
      </c>
      <c r="AA74" s="201">
        <v>1.02</v>
      </c>
      <c r="AB74" s="201">
        <v>0</v>
      </c>
      <c r="AC74" s="201">
        <v>15.01</v>
      </c>
      <c r="AD74" s="201">
        <v>0</v>
      </c>
      <c r="AE74" s="201">
        <v>0</v>
      </c>
      <c r="AF74" s="201">
        <v>0</v>
      </c>
      <c r="AG74" s="201">
        <v>26.53</v>
      </c>
      <c r="AH74" s="201">
        <v>0</v>
      </c>
      <c r="AI74" s="201">
        <v>0</v>
      </c>
      <c r="AJ74" s="201">
        <v>0</v>
      </c>
      <c r="AK74" s="201">
        <v>11.48</v>
      </c>
      <c r="AL74" s="201">
        <v>0</v>
      </c>
      <c r="AM74" s="201">
        <v>63.08</v>
      </c>
      <c r="AN74" s="201">
        <v>87.01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12.24</v>
      </c>
      <c r="E75" s="201">
        <v>0</v>
      </c>
      <c r="F75" s="201">
        <v>0</v>
      </c>
      <c r="G75" s="201">
        <v>20.82</v>
      </c>
      <c r="H75" s="201">
        <v>0</v>
      </c>
      <c r="I75" s="201">
        <v>0</v>
      </c>
      <c r="J75" s="201">
        <v>20.86</v>
      </c>
      <c r="K75" s="201">
        <v>0.34</v>
      </c>
      <c r="L75" s="201">
        <v>12.13</v>
      </c>
      <c r="M75" s="201">
        <v>1.04</v>
      </c>
      <c r="N75" s="201">
        <v>1.34</v>
      </c>
      <c r="O75" s="201">
        <v>0</v>
      </c>
      <c r="P75" s="201">
        <v>1.39</v>
      </c>
      <c r="Q75" s="201">
        <v>0.23</v>
      </c>
      <c r="R75" s="201">
        <v>0.48</v>
      </c>
      <c r="S75" s="201">
        <v>0</v>
      </c>
      <c r="T75" s="201">
        <v>0</v>
      </c>
      <c r="U75" s="201">
        <v>1.92</v>
      </c>
      <c r="V75" s="201">
        <v>0.16</v>
      </c>
      <c r="W75" s="201">
        <v>0.36</v>
      </c>
      <c r="X75" s="201">
        <v>1.68</v>
      </c>
      <c r="Y75" s="201">
        <v>0</v>
      </c>
      <c r="Z75" s="201">
        <v>2.87</v>
      </c>
      <c r="AA75" s="201">
        <v>0.77</v>
      </c>
      <c r="AB75" s="201">
        <v>0</v>
      </c>
      <c r="AC75" s="201">
        <v>15.01</v>
      </c>
      <c r="AD75" s="201">
        <v>0</v>
      </c>
      <c r="AE75" s="201">
        <v>0</v>
      </c>
      <c r="AF75" s="201">
        <v>0</v>
      </c>
      <c r="AG75" s="201">
        <v>26.53</v>
      </c>
      <c r="AH75" s="201">
        <v>0</v>
      </c>
      <c r="AI75" s="201">
        <v>0</v>
      </c>
      <c r="AJ75" s="201">
        <v>0</v>
      </c>
      <c r="AK75" s="201">
        <v>11.48</v>
      </c>
      <c r="AL75" s="201">
        <v>0</v>
      </c>
      <c r="AM75" s="201">
        <v>64.17</v>
      </c>
      <c r="AN75" s="201">
        <v>87.01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12.24</v>
      </c>
      <c r="E76" s="201">
        <v>0</v>
      </c>
      <c r="F76" s="201">
        <v>0</v>
      </c>
      <c r="G76" s="201">
        <v>20.82</v>
      </c>
      <c r="H76" s="201">
        <v>0</v>
      </c>
      <c r="I76" s="201">
        <v>0</v>
      </c>
      <c r="J76" s="201">
        <v>20.86</v>
      </c>
      <c r="K76" s="201">
        <v>0.34</v>
      </c>
      <c r="L76" s="201">
        <v>12.13</v>
      </c>
      <c r="M76" s="201">
        <v>1.04</v>
      </c>
      <c r="N76" s="201">
        <v>1.34</v>
      </c>
      <c r="O76" s="201">
        <v>0</v>
      </c>
      <c r="P76" s="201">
        <v>1.39</v>
      </c>
      <c r="Q76" s="201">
        <v>0.23</v>
      </c>
      <c r="R76" s="201">
        <v>0.48</v>
      </c>
      <c r="S76" s="201">
        <v>0</v>
      </c>
      <c r="T76" s="201">
        <v>0</v>
      </c>
      <c r="U76" s="201">
        <v>1.92</v>
      </c>
      <c r="V76" s="201">
        <v>0.16</v>
      </c>
      <c r="W76" s="201">
        <v>0.36</v>
      </c>
      <c r="X76" s="201">
        <v>1.68</v>
      </c>
      <c r="Y76" s="201">
        <v>0</v>
      </c>
      <c r="Z76" s="201">
        <v>2.87</v>
      </c>
      <c r="AA76" s="201">
        <v>0.77</v>
      </c>
      <c r="AB76" s="201">
        <v>0</v>
      </c>
      <c r="AC76" s="201">
        <v>15.01</v>
      </c>
      <c r="AD76" s="201">
        <v>0</v>
      </c>
      <c r="AE76" s="201">
        <v>0</v>
      </c>
      <c r="AF76" s="201">
        <v>0</v>
      </c>
      <c r="AG76" s="201">
        <v>26.53</v>
      </c>
      <c r="AH76" s="201">
        <v>0</v>
      </c>
      <c r="AI76" s="201">
        <v>0</v>
      </c>
      <c r="AJ76" s="201">
        <v>0</v>
      </c>
      <c r="AK76" s="201">
        <v>11.48</v>
      </c>
      <c r="AL76" s="201">
        <v>0</v>
      </c>
      <c r="AM76" s="201">
        <v>64.17</v>
      </c>
      <c r="AN76" s="201">
        <v>87.01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12.24</v>
      </c>
      <c r="E77" s="201">
        <v>0</v>
      </c>
      <c r="F77" s="201">
        <v>0</v>
      </c>
      <c r="G77" s="201">
        <v>20.82</v>
      </c>
      <c r="H77" s="201">
        <v>0</v>
      </c>
      <c r="I77" s="201">
        <v>0</v>
      </c>
      <c r="J77" s="201">
        <v>20.86</v>
      </c>
      <c r="K77" s="201">
        <v>0.67</v>
      </c>
      <c r="L77" s="201">
        <v>11.86</v>
      </c>
      <c r="M77" s="201">
        <v>1.04</v>
      </c>
      <c r="N77" s="201">
        <v>1.34</v>
      </c>
      <c r="O77" s="201">
        <v>0</v>
      </c>
      <c r="P77" s="201">
        <v>1.39</v>
      </c>
      <c r="Q77" s="201">
        <v>0.23</v>
      </c>
      <c r="R77" s="201">
        <v>0.48</v>
      </c>
      <c r="S77" s="201">
        <v>0</v>
      </c>
      <c r="T77" s="201">
        <v>0</v>
      </c>
      <c r="U77" s="201">
        <v>1.92</v>
      </c>
      <c r="V77" s="201">
        <v>0.16</v>
      </c>
      <c r="W77" s="201">
        <v>0.36</v>
      </c>
      <c r="X77" s="201">
        <v>1.68</v>
      </c>
      <c r="Y77" s="201">
        <v>0</v>
      </c>
      <c r="Z77" s="201">
        <v>2.87</v>
      </c>
      <c r="AA77" s="201">
        <v>1.02</v>
      </c>
      <c r="AB77" s="201">
        <v>0</v>
      </c>
      <c r="AC77" s="201">
        <v>15.01</v>
      </c>
      <c r="AD77" s="201">
        <v>0</v>
      </c>
      <c r="AE77" s="201">
        <v>0</v>
      </c>
      <c r="AF77" s="201">
        <v>0</v>
      </c>
      <c r="AG77" s="201">
        <v>26.53</v>
      </c>
      <c r="AH77" s="201">
        <v>0</v>
      </c>
      <c r="AI77" s="201">
        <v>0</v>
      </c>
      <c r="AJ77" s="201">
        <v>0</v>
      </c>
      <c r="AK77" s="201">
        <v>11.48</v>
      </c>
      <c r="AL77" s="201">
        <v>0</v>
      </c>
      <c r="AM77" s="201">
        <v>64.17</v>
      </c>
      <c r="AN77" s="201">
        <v>87.01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12.24</v>
      </c>
      <c r="E78" s="201">
        <v>0</v>
      </c>
      <c r="F78" s="201">
        <v>0</v>
      </c>
      <c r="G78" s="201">
        <v>20.82</v>
      </c>
      <c r="H78" s="201">
        <v>0</v>
      </c>
      <c r="I78" s="201">
        <v>0</v>
      </c>
      <c r="J78" s="201">
        <v>20.86</v>
      </c>
      <c r="K78" s="201">
        <v>0.34</v>
      </c>
      <c r="L78" s="201">
        <v>11.86</v>
      </c>
      <c r="M78" s="201">
        <v>1.04</v>
      </c>
      <c r="N78" s="201">
        <v>1.34</v>
      </c>
      <c r="O78" s="201">
        <v>0</v>
      </c>
      <c r="P78" s="201">
        <v>1.39</v>
      </c>
      <c r="Q78" s="201">
        <v>0.23</v>
      </c>
      <c r="R78" s="201">
        <v>0.48</v>
      </c>
      <c r="S78" s="201">
        <v>0</v>
      </c>
      <c r="T78" s="201">
        <v>0</v>
      </c>
      <c r="U78" s="201">
        <v>1.92</v>
      </c>
      <c r="V78" s="201">
        <v>0.16</v>
      </c>
      <c r="W78" s="201">
        <v>0.36</v>
      </c>
      <c r="X78" s="201">
        <v>1.68</v>
      </c>
      <c r="Y78" s="201">
        <v>0</v>
      </c>
      <c r="Z78" s="201">
        <v>2.87</v>
      </c>
      <c r="AA78" s="201">
        <v>1.02</v>
      </c>
      <c r="AB78" s="201">
        <v>0</v>
      </c>
      <c r="AC78" s="201">
        <v>15.01</v>
      </c>
      <c r="AD78" s="201">
        <v>0</v>
      </c>
      <c r="AE78" s="201">
        <v>0</v>
      </c>
      <c r="AF78" s="201">
        <v>0</v>
      </c>
      <c r="AG78" s="201">
        <v>26.53</v>
      </c>
      <c r="AH78" s="201">
        <v>0</v>
      </c>
      <c r="AI78" s="201">
        <v>0</v>
      </c>
      <c r="AJ78" s="201">
        <v>0</v>
      </c>
      <c r="AK78" s="201">
        <v>11.48</v>
      </c>
      <c r="AL78" s="201">
        <v>0</v>
      </c>
      <c r="AM78" s="201">
        <v>64.17</v>
      </c>
      <c r="AN78" s="201">
        <v>87.01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12.24</v>
      </c>
      <c r="E79" s="201">
        <v>0</v>
      </c>
      <c r="F79" s="201">
        <v>0</v>
      </c>
      <c r="G79" s="201">
        <v>20.82</v>
      </c>
      <c r="H79" s="201">
        <v>0</v>
      </c>
      <c r="I79" s="201">
        <v>0</v>
      </c>
      <c r="J79" s="201">
        <v>20.86</v>
      </c>
      <c r="K79" s="201">
        <v>0.34</v>
      </c>
      <c r="L79" s="201">
        <v>12.13</v>
      </c>
      <c r="M79" s="201">
        <v>1.04</v>
      </c>
      <c r="N79" s="201">
        <v>1.34</v>
      </c>
      <c r="O79" s="201">
        <v>0</v>
      </c>
      <c r="P79" s="201">
        <v>1.32</v>
      </c>
      <c r="Q79" s="201">
        <v>0.23</v>
      </c>
      <c r="R79" s="201">
        <v>0.48</v>
      </c>
      <c r="S79" s="201">
        <v>0</v>
      </c>
      <c r="T79" s="201">
        <v>0</v>
      </c>
      <c r="U79" s="201">
        <v>1.92</v>
      </c>
      <c r="V79" s="201">
        <v>0.16</v>
      </c>
      <c r="W79" s="201">
        <v>0.36</v>
      </c>
      <c r="X79" s="201">
        <v>1.48</v>
      </c>
      <c r="Y79" s="201">
        <v>0</v>
      </c>
      <c r="Z79" s="201">
        <v>2.87</v>
      </c>
      <c r="AA79" s="201">
        <v>1.02</v>
      </c>
      <c r="AB79" s="201">
        <v>0</v>
      </c>
      <c r="AC79" s="201">
        <v>14.55</v>
      </c>
      <c r="AD79" s="201">
        <v>0</v>
      </c>
      <c r="AE79" s="201">
        <v>0</v>
      </c>
      <c r="AF79" s="201">
        <v>0</v>
      </c>
      <c r="AG79" s="201">
        <v>26.53</v>
      </c>
      <c r="AH79" s="201">
        <v>0</v>
      </c>
      <c r="AI79" s="201">
        <v>0</v>
      </c>
      <c r="AJ79" s="201">
        <v>0</v>
      </c>
      <c r="AK79" s="201">
        <v>19.61</v>
      </c>
      <c r="AL79" s="201">
        <v>0</v>
      </c>
      <c r="AM79" s="201">
        <v>64.17</v>
      </c>
      <c r="AN79" s="201">
        <v>87.01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12.24</v>
      </c>
      <c r="E80" s="201">
        <v>0</v>
      </c>
      <c r="F80" s="201">
        <v>0</v>
      </c>
      <c r="G80" s="201">
        <v>20.82</v>
      </c>
      <c r="H80" s="201">
        <v>0</v>
      </c>
      <c r="I80" s="201">
        <v>0</v>
      </c>
      <c r="J80" s="201">
        <v>20.86</v>
      </c>
      <c r="K80" s="201">
        <v>0.34</v>
      </c>
      <c r="L80" s="201">
        <v>12.13</v>
      </c>
      <c r="M80" s="201">
        <v>1.04</v>
      </c>
      <c r="N80" s="201">
        <v>1.34</v>
      </c>
      <c r="O80" s="201">
        <v>0</v>
      </c>
      <c r="P80" s="201">
        <v>1.32</v>
      </c>
      <c r="Q80" s="201">
        <v>0.23</v>
      </c>
      <c r="R80" s="201">
        <v>0.48</v>
      </c>
      <c r="S80" s="201">
        <v>0</v>
      </c>
      <c r="T80" s="201">
        <v>0</v>
      </c>
      <c r="U80" s="201">
        <v>1.92</v>
      </c>
      <c r="V80" s="201">
        <v>0.16</v>
      </c>
      <c r="W80" s="201">
        <v>0.36</v>
      </c>
      <c r="X80" s="201">
        <v>1.48</v>
      </c>
      <c r="Y80" s="201">
        <v>0</v>
      </c>
      <c r="Z80" s="201">
        <v>2.87</v>
      </c>
      <c r="AA80" s="201">
        <v>1.02</v>
      </c>
      <c r="AB80" s="201">
        <v>0</v>
      </c>
      <c r="AC80" s="201">
        <v>14.55</v>
      </c>
      <c r="AD80" s="201">
        <v>0</v>
      </c>
      <c r="AE80" s="201">
        <v>0</v>
      </c>
      <c r="AF80" s="201">
        <v>0</v>
      </c>
      <c r="AG80" s="201">
        <v>26.53</v>
      </c>
      <c r="AH80" s="201">
        <v>0</v>
      </c>
      <c r="AI80" s="201">
        <v>0</v>
      </c>
      <c r="AJ80" s="201">
        <v>0</v>
      </c>
      <c r="AK80" s="201">
        <v>19.61</v>
      </c>
      <c r="AL80" s="201">
        <v>0</v>
      </c>
      <c r="AM80" s="201">
        <v>64.17</v>
      </c>
      <c r="AN80" s="201">
        <v>87.01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12.24</v>
      </c>
      <c r="E81" s="201">
        <v>0</v>
      </c>
      <c r="F81" s="201">
        <v>0</v>
      </c>
      <c r="G81" s="201">
        <v>20.82</v>
      </c>
      <c r="H81" s="201">
        <v>0</v>
      </c>
      <c r="I81" s="201">
        <v>0</v>
      </c>
      <c r="J81" s="201">
        <v>20.86</v>
      </c>
      <c r="K81" s="201">
        <v>0.34</v>
      </c>
      <c r="L81" s="201">
        <v>12.13</v>
      </c>
      <c r="M81" s="201">
        <v>1.04</v>
      </c>
      <c r="N81" s="201">
        <v>1.34</v>
      </c>
      <c r="O81" s="201">
        <v>0</v>
      </c>
      <c r="P81" s="201">
        <v>1.32</v>
      </c>
      <c r="Q81" s="201">
        <v>0.23</v>
      </c>
      <c r="R81" s="201">
        <v>0.48</v>
      </c>
      <c r="S81" s="201">
        <v>0</v>
      </c>
      <c r="T81" s="201">
        <v>0</v>
      </c>
      <c r="U81" s="201">
        <v>1.92</v>
      </c>
      <c r="V81" s="201">
        <v>0.16</v>
      </c>
      <c r="W81" s="201">
        <v>0.36</v>
      </c>
      <c r="X81" s="201">
        <v>1.48</v>
      </c>
      <c r="Y81" s="201">
        <v>0</v>
      </c>
      <c r="Z81" s="201">
        <v>2.87</v>
      </c>
      <c r="AA81" s="201">
        <v>1.02</v>
      </c>
      <c r="AB81" s="201">
        <v>0</v>
      </c>
      <c r="AC81" s="201">
        <v>14.55</v>
      </c>
      <c r="AD81" s="201">
        <v>0</v>
      </c>
      <c r="AE81" s="201">
        <v>0</v>
      </c>
      <c r="AF81" s="201">
        <v>0</v>
      </c>
      <c r="AG81" s="201">
        <v>26.53</v>
      </c>
      <c r="AH81" s="201">
        <v>0</v>
      </c>
      <c r="AI81" s="201">
        <v>0</v>
      </c>
      <c r="AJ81" s="201">
        <v>0</v>
      </c>
      <c r="AK81" s="201">
        <v>19.61</v>
      </c>
      <c r="AL81" s="201">
        <v>0</v>
      </c>
      <c r="AM81" s="201">
        <v>64.17</v>
      </c>
      <c r="AN81" s="201">
        <v>87.01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20.82</v>
      </c>
      <c r="H82" s="201">
        <v>0</v>
      </c>
      <c r="I82" s="201">
        <v>0</v>
      </c>
      <c r="J82" s="201">
        <v>20.86</v>
      </c>
      <c r="K82" s="201">
        <v>0.34</v>
      </c>
      <c r="L82" s="201">
        <v>12.13</v>
      </c>
      <c r="M82" s="201">
        <v>1.04</v>
      </c>
      <c r="N82" s="201">
        <v>1.34</v>
      </c>
      <c r="O82" s="201">
        <v>0</v>
      </c>
      <c r="P82" s="201">
        <v>1.32</v>
      </c>
      <c r="Q82" s="201">
        <v>0.23</v>
      </c>
      <c r="R82" s="201">
        <v>0.48</v>
      </c>
      <c r="S82" s="201">
        <v>0</v>
      </c>
      <c r="T82" s="201">
        <v>0</v>
      </c>
      <c r="U82" s="201">
        <v>1.92</v>
      </c>
      <c r="V82" s="201">
        <v>0.16</v>
      </c>
      <c r="W82" s="201">
        <v>0.36</v>
      </c>
      <c r="X82" s="201">
        <v>1.48</v>
      </c>
      <c r="Y82" s="201">
        <v>0</v>
      </c>
      <c r="Z82" s="201">
        <v>2.87</v>
      </c>
      <c r="AA82" s="201">
        <v>1.02</v>
      </c>
      <c r="AB82" s="201">
        <v>0</v>
      </c>
      <c r="AC82" s="201">
        <v>14.55</v>
      </c>
      <c r="AD82" s="201">
        <v>0</v>
      </c>
      <c r="AE82" s="201">
        <v>0</v>
      </c>
      <c r="AF82" s="201">
        <v>0</v>
      </c>
      <c r="AG82" s="201">
        <v>26.53</v>
      </c>
      <c r="AH82" s="201">
        <v>0</v>
      </c>
      <c r="AI82" s="201">
        <v>0</v>
      </c>
      <c r="AJ82" s="201">
        <v>0</v>
      </c>
      <c r="AK82" s="201">
        <v>19.61</v>
      </c>
      <c r="AL82" s="201">
        <v>0</v>
      </c>
      <c r="AM82" s="201">
        <v>64.17</v>
      </c>
      <c r="AN82" s="201">
        <v>87.01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12.4</v>
      </c>
      <c r="E83" s="201">
        <v>0</v>
      </c>
      <c r="F83" s="201">
        <v>0</v>
      </c>
      <c r="G83" s="201">
        <v>20.82</v>
      </c>
      <c r="H83" s="201">
        <v>0</v>
      </c>
      <c r="I83" s="201">
        <v>0</v>
      </c>
      <c r="J83" s="201">
        <v>20.86</v>
      </c>
      <c r="K83" s="201">
        <v>0.34</v>
      </c>
      <c r="L83" s="201">
        <v>12.12</v>
      </c>
      <c r="M83" s="201">
        <v>1.04</v>
      </c>
      <c r="N83" s="201">
        <v>1.34</v>
      </c>
      <c r="O83" s="201">
        <v>0</v>
      </c>
      <c r="P83" s="201">
        <v>1.32</v>
      </c>
      <c r="Q83" s="201">
        <v>0.23</v>
      </c>
      <c r="R83" s="201">
        <v>0.48</v>
      </c>
      <c r="S83" s="201">
        <v>0</v>
      </c>
      <c r="T83" s="201">
        <v>0</v>
      </c>
      <c r="U83" s="201">
        <v>1.92</v>
      </c>
      <c r="V83" s="201">
        <v>0.16</v>
      </c>
      <c r="W83" s="201">
        <v>0.36</v>
      </c>
      <c r="X83" s="201">
        <v>1.48</v>
      </c>
      <c r="Y83" s="201">
        <v>0</v>
      </c>
      <c r="Z83" s="201">
        <v>2.87</v>
      </c>
      <c r="AA83" s="201">
        <v>1.02</v>
      </c>
      <c r="AB83" s="201">
        <v>0</v>
      </c>
      <c r="AC83" s="201">
        <v>14.55</v>
      </c>
      <c r="AD83" s="201">
        <v>0</v>
      </c>
      <c r="AE83" s="201">
        <v>0</v>
      </c>
      <c r="AF83" s="201">
        <v>0</v>
      </c>
      <c r="AG83" s="201">
        <v>27.91</v>
      </c>
      <c r="AH83" s="201">
        <v>0</v>
      </c>
      <c r="AI83" s="201">
        <v>0</v>
      </c>
      <c r="AJ83" s="201">
        <v>0</v>
      </c>
      <c r="AK83" s="201">
        <v>19.61</v>
      </c>
      <c r="AL83" s="201">
        <v>0</v>
      </c>
      <c r="AM83" s="201">
        <v>64.17</v>
      </c>
      <c r="AN83" s="201">
        <v>87.01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12.4</v>
      </c>
      <c r="E84" s="201">
        <v>0</v>
      </c>
      <c r="F84" s="201">
        <v>0</v>
      </c>
      <c r="G84" s="201">
        <v>20.82</v>
      </c>
      <c r="H84" s="201">
        <v>0</v>
      </c>
      <c r="I84" s="201">
        <v>0</v>
      </c>
      <c r="J84" s="201">
        <v>20.86</v>
      </c>
      <c r="K84" s="201">
        <v>0.34</v>
      </c>
      <c r="L84" s="201">
        <v>12.12</v>
      </c>
      <c r="M84" s="201">
        <v>1.04</v>
      </c>
      <c r="N84" s="201">
        <v>1.34</v>
      </c>
      <c r="O84" s="201">
        <v>0</v>
      </c>
      <c r="P84" s="201">
        <v>1.32</v>
      </c>
      <c r="Q84" s="201">
        <v>0.23</v>
      </c>
      <c r="R84" s="201">
        <v>0.48</v>
      </c>
      <c r="S84" s="201">
        <v>0</v>
      </c>
      <c r="T84" s="201">
        <v>0</v>
      </c>
      <c r="U84" s="201">
        <v>1.92</v>
      </c>
      <c r="V84" s="201">
        <v>0.16</v>
      </c>
      <c r="W84" s="201">
        <v>0.36</v>
      </c>
      <c r="X84" s="201">
        <v>1.48</v>
      </c>
      <c r="Y84" s="201">
        <v>0</v>
      </c>
      <c r="Z84" s="201">
        <v>2.87</v>
      </c>
      <c r="AA84" s="201">
        <v>1.02</v>
      </c>
      <c r="AB84" s="201">
        <v>0</v>
      </c>
      <c r="AC84" s="201">
        <v>14.55</v>
      </c>
      <c r="AD84" s="201">
        <v>0</v>
      </c>
      <c r="AE84" s="201">
        <v>0</v>
      </c>
      <c r="AF84" s="201">
        <v>0</v>
      </c>
      <c r="AG84" s="201">
        <v>27.91</v>
      </c>
      <c r="AH84" s="201">
        <v>0</v>
      </c>
      <c r="AI84" s="201">
        <v>0</v>
      </c>
      <c r="AJ84" s="201">
        <v>0</v>
      </c>
      <c r="AK84" s="201">
        <v>19.61</v>
      </c>
      <c r="AL84" s="201">
        <v>0</v>
      </c>
      <c r="AM84" s="201">
        <v>64.17</v>
      </c>
      <c r="AN84" s="201">
        <v>87.01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12.4</v>
      </c>
      <c r="E85" s="201">
        <v>0</v>
      </c>
      <c r="F85" s="201">
        <v>0</v>
      </c>
      <c r="G85" s="201">
        <v>20.82</v>
      </c>
      <c r="H85" s="201">
        <v>0</v>
      </c>
      <c r="I85" s="201">
        <v>0</v>
      </c>
      <c r="J85" s="201">
        <v>20.86</v>
      </c>
      <c r="K85" s="201">
        <v>0.34</v>
      </c>
      <c r="L85" s="201">
        <v>12.12</v>
      </c>
      <c r="M85" s="201">
        <v>1.04</v>
      </c>
      <c r="N85" s="201">
        <v>1.34</v>
      </c>
      <c r="O85" s="201">
        <v>0</v>
      </c>
      <c r="P85" s="201">
        <v>1.32</v>
      </c>
      <c r="Q85" s="201">
        <v>0.23</v>
      </c>
      <c r="R85" s="201">
        <v>0.48</v>
      </c>
      <c r="S85" s="201">
        <v>0</v>
      </c>
      <c r="T85" s="201">
        <v>0</v>
      </c>
      <c r="U85" s="201">
        <v>1.92</v>
      </c>
      <c r="V85" s="201">
        <v>0.16</v>
      </c>
      <c r="W85" s="201">
        <v>0.36</v>
      </c>
      <c r="X85" s="201">
        <v>1.48</v>
      </c>
      <c r="Y85" s="201">
        <v>0</v>
      </c>
      <c r="Z85" s="201">
        <v>2.87</v>
      </c>
      <c r="AA85" s="201">
        <v>1.02</v>
      </c>
      <c r="AB85" s="201">
        <v>0</v>
      </c>
      <c r="AC85" s="201">
        <v>14.55</v>
      </c>
      <c r="AD85" s="201">
        <v>0</v>
      </c>
      <c r="AE85" s="201">
        <v>0</v>
      </c>
      <c r="AF85" s="201">
        <v>0</v>
      </c>
      <c r="AG85" s="201">
        <v>27.91</v>
      </c>
      <c r="AH85" s="201">
        <v>0</v>
      </c>
      <c r="AI85" s="201">
        <v>0</v>
      </c>
      <c r="AJ85" s="201">
        <v>0</v>
      </c>
      <c r="AK85" s="201">
        <v>19.61</v>
      </c>
      <c r="AL85" s="201">
        <v>0</v>
      </c>
      <c r="AM85" s="201">
        <v>64.17</v>
      </c>
      <c r="AN85" s="201">
        <v>87.01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12.4</v>
      </c>
      <c r="E86" s="201">
        <v>0</v>
      </c>
      <c r="F86" s="201">
        <v>0</v>
      </c>
      <c r="G86" s="201">
        <v>20.82</v>
      </c>
      <c r="H86" s="201">
        <v>0</v>
      </c>
      <c r="I86" s="201">
        <v>0</v>
      </c>
      <c r="J86" s="201">
        <v>20.86</v>
      </c>
      <c r="K86" s="201">
        <v>0.34</v>
      </c>
      <c r="L86" s="201">
        <v>12.12</v>
      </c>
      <c r="M86" s="201">
        <v>1.04</v>
      </c>
      <c r="N86" s="201">
        <v>1.34</v>
      </c>
      <c r="O86" s="201">
        <v>0</v>
      </c>
      <c r="P86" s="201">
        <v>1.32</v>
      </c>
      <c r="Q86" s="201">
        <v>0.23</v>
      </c>
      <c r="R86" s="201">
        <v>0.48</v>
      </c>
      <c r="S86" s="201">
        <v>0</v>
      </c>
      <c r="T86" s="201">
        <v>0</v>
      </c>
      <c r="U86" s="201">
        <v>1.92</v>
      </c>
      <c r="V86" s="201">
        <v>0.16</v>
      </c>
      <c r="W86" s="201">
        <v>0.36</v>
      </c>
      <c r="X86" s="201">
        <v>1.48</v>
      </c>
      <c r="Y86" s="201">
        <v>0</v>
      </c>
      <c r="Z86" s="201">
        <v>2.87</v>
      </c>
      <c r="AA86" s="201">
        <v>1.02</v>
      </c>
      <c r="AB86" s="201">
        <v>0</v>
      </c>
      <c r="AC86" s="201">
        <v>14.55</v>
      </c>
      <c r="AD86" s="201">
        <v>0</v>
      </c>
      <c r="AE86" s="201">
        <v>0</v>
      </c>
      <c r="AF86" s="201">
        <v>0</v>
      </c>
      <c r="AG86" s="201">
        <v>27.91</v>
      </c>
      <c r="AH86" s="201">
        <v>0</v>
      </c>
      <c r="AI86" s="201">
        <v>0</v>
      </c>
      <c r="AJ86" s="201">
        <v>0</v>
      </c>
      <c r="AK86" s="201">
        <v>19.61</v>
      </c>
      <c r="AL86" s="201">
        <v>0</v>
      </c>
      <c r="AM86" s="201">
        <v>64.17</v>
      </c>
      <c r="AN86" s="201">
        <v>87.01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12.4</v>
      </c>
      <c r="E87" s="201">
        <v>0</v>
      </c>
      <c r="F87" s="201">
        <v>0</v>
      </c>
      <c r="G87" s="201">
        <v>20.82</v>
      </c>
      <c r="H87" s="201">
        <v>0</v>
      </c>
      <c r="I87" s="201">
        <v>0</v>
      </c>
      <c r="J87" s="201">
        <v>20.86</v>
      </c>
      <c r="K87" s="201">
        <v>0.34</v>
      </c>
      <c r="L87" s="201">
        <v>12.13</v>
      </c>
      <c r="M87" s="201">
        <v>1.04</v>
      </c>
      <c r="N87" s="201">
        <v>1.34</v>
      </c>
      <c r="O87" s="201">
        <v>0</v>
      </c>
      <c r="P87" s="201">
        <v>1.32</v>
      </c>
      <c r="Q87" s="201">
        <v>0.23</v>
      </c>
      <c r="R87" s="201">
        <v>0.48</v>
      </c>
      <c r="S87" s="201">
        <v>0</v>
      </c>
      <c r="T87" s="201">
        <v>0</v>
      </c>
      <c r="U87" s="201">
        <v>1.92</v>
      </c>
      <c r="V87" s="201">
        <v>0.16</v>
      </c>
      <c r="W87" s="201">
        <v>0.36</v>
      </c>
      <c r="X87" s="201">
        <v>1.48</v>
      </c>
      <c r="Y87" s="201">
        <v>0</v>
      </c>
      <c r="Z87" s="201">
        <v>2.87</v>
      </c>
      <c r="AA87" s="201">
        <v>1.02</v>
      </c>
      <c r="AB87" s="201">
        <v>0</v>
      </c>
      <c r="AC87" s="201">
        <v>14.55</v>
      </c>
      <c r="AD87" s="201">
        <v>0</v>
      </c>
      <c r="AE87" s="201">
        <v>0</v>
      </c>
      <c r="AF87" s="201">
        <v>0</v>
      </c>
      <c r="AG87" s="201">
        <v>27.91</v>
      </c>
      <c r="AH87" s="201">
        <v>0</v>
      </c>
      <c r="AI87" s="201">
        <v>0</v>
      </c>
      <c r="AJ87" s="201">
        <v>0</v>
      </c>
      <c r="AK87" s="201">
        <v>19.61</v>
      </c>
      <c r="AL87" s="201">
        <v>0</v>
      </c>
      <c r="AM87" s="201">
        <v>64.17</v>
      </c>
      <c r="AN87" s="201">
        <v>87.01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12.4</v>
      </c>
      <c r="E88" s="201">
        <v>0</v>
      </c>
      <c r="F88" s="201">
        <v>0</v>
      </c>
      <c r="G88" s="201">
        <v>20.82</v>
      </c>
      <c r="H88" s="201">
        <v>0</v>
      </c>
      <c r="I88" s="201">
        <v>0</v>
      </c>
      <c r="J88" s="201">
        <v>20.86</v>
      </c>
      <c r="K88" s="201">
        <v>0.34</v>
      </c>
      <c r="L88" s="201">
        <v>12.13</v>
      </c>
      <c r="M88" s="201">
        <v>1.04</v>
      </c>
      <c r="N88" s="201">
        <v>1.34</v>
      </c>
      <c r="O88" s="201">
        <v>0</v>
      </c>
      <c r="P88" s="201">
        <v>1.32</v>
      </c>
      <c r="Q88" s="201">
        <v>0.23</v>
      </c>
      <c r="R88" s="201">
        <v>0.48</v>
      </c>
      <c r="S88" s="201">
        <v>0</v>
      </c>
      <c r="T88" s="201">
        <v>0</v>
      </c>
      <c r="U88" s="201">
        <v>1.92</v>
      </c>
      <c r="V88" s="201">
        <v>0.16</v>
      </c>
      <c r="W88" s="201">
        <v>0.36</v>
      </c>
      <c r="X88" s="201">
        <v>1.48</v>
      </c>
      <c r="Y88" s="201">
        <v>0</v>
      </c>
      <c r="Z88" s="201">
        <v>2.87</v>
      </c>
      <c r="AA88" s="201">
        <v>1.02</v>
      </c>
      <c r="AB88" s="201">
        <v>0</v>
      </c>
      <c r="AC88" s="201">
        <v>14.55</v>
      </c>
      <c r="AD88" s="201">
        <v>0</v>
      </c>
      <c r="AE88" s="201">
        <v>0</v>
      </c>
      <c r="AF88" s="201">
        <v>0</v>
      </c>
      <c r="AG88" s="201">
        <v>27.91</v>
      </c>
      <c r="AH88" s="201">
        <v>0</v>
      </c>
      <c r="AI88" s="201">
        <v>0</v>
      </c>
      <c r="AJ88" s="201">
        <v>0</v>
      </c>
      <c r="AK88" s="201">
        <v>19.61</v>
      </c>
      <c r="AL88" s="201">
        <v>0</v>
      </c>
      <c r="AM88" s="201">
        <v>64.17</v>
      </c>
      <c r="AN88" s="201">
        <v>87.01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12.4</v>
      </c>
      <c r="E89" s="201">
        <v>0</v>
      </c>
      <c r="F89" s="201">
        <v>0</v>
      </c>
      <c r="G89" s="201">
        <v>20.82</v>
      </c>
      <c r="H89" s="201">
        <v>0</v>
      </c>
      <c r="I89" s="201">
        <v>0</v>
      </c>
      <c r="J89" s="201">
        <v>20.86</v>
      </c>
      <c r="K89" s="201">
        <v>0.34</v>
      </c>
      <c r="L89" s="201">
        <v>12.13</v>
      </c>
      <c r="M89" s="201">
        <v>1.04</v>
      </c>
      <c r="N89" s="201">
        <v>1.34</v>
      </c>
      <c r="O89" s="201">
        <v>0</v>
      </c>
      <c r="P89" s="201">
        <v>1.32</v>
      </c>
      <c r="Q89" s="201">
        <v>0.23</v>
      </c>
      <c r="R89" s="201">
        <v>0</v>
      </c>
      <c r="S89" s="201">
        <v>0</v>
      </c>
      <c r="T89" s="201">
        <v>0</v>
      </c>
      <c r="U89" s="201">
        <v>1.92</v>
      </c>
      <c r="V89" s="201">
        <v>0.16</v>
      </c>
      <c r="W89" s="201">
        <v>0.36</v>
      </c>
      <c r="X89" s="201">
        <v>1.48</v>
      </c>
      <c r="Y89" s="201">
        <v>0</v>
      </c>
      <c r="Z89" s="201">
        <v>2.87</v>
      </c>
      <c r="AA89" s="201">
        <v>1.02</v>
      </c>
      <c r="AB89" s="201">
        <v>0</v>
      </c>
      <c r="AC89" s="201">
        <v>14.55</v>
      </c>
      <c r="AD89" s="201">
        <v>0</v>
      </c>
      <c r="AE89" s="201">
        <v>0</v>
      </c>
      <c r="AF89" s="201">
        <v>0</v>
      </c>
      <c r="AG89" s="201">
        <v>27.91</v>
      </c>
      <c r="AH89" s="201">
        <v>0</v>
      </c>
      <c r="AI89" s="201">
        <v>0</v>
      </c>
      <c r="AJ89" s="201">
        <v>0</v>
      </c>
      <c r="AK89" s="201">
        <v>19.61</v>
      </c>
      <c r="AL89" s="201">
        <v>0</v>
      </c>
      <c r="AM89" s="201">
        <v>64.17</v>
      </c>
      <c r="AN89" s="201">
        <v>87.01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20.82</v>
      </c>
      <c r="H90" s="201">
        <v>0</v>
      </c>
      <c r="I90" s="201">
        <v>0</v>
      </c>
      <c r="J90" s="201">
        <v>20.86</v>
      </c>
      <c r="K90" s="201">
        <v>0.34</v>
      </c>
      <c r="L90" s="201">
        <v>12.13</v>
      </c>
      <c r="M90" s="201">
        <v>1.04</v>
      </c>
      <c r="N90" s="201">
        <v>1.34</v>
      </c>
      <c r="O90" s="201">
        <v>0</v>
      </c>
      <c r="P90" s="201">
        <v>1.32</v>
      </c>
      <c r="Q90" s="201">
        <v>0.23</v>
      </c>
      <c r="R90" s="201">
        <v>0</v>
      </c>
      <c r="S90" s="201">
        <v>0</v>
      </c>
      <c r="T90" s="201">
        <v>0</v>
      </c>
      <c r="U90" s="201">
        <v>1.92</v>
      </c>
      <c r="V90" s="201">
        <v>0.16</v>
      </c>
      <c r="W90" s="201">
        <v>0.36</v>
      </c>
      <c r="X90" s="201">
        <v>1.48</v>
      </c>
      <c r="Y90" s="201">
        <v>0</v>
      </c>
      <c r="Z90" s="201">
        <v>2.87</v>
      </c>
      <c r="AA90" s="201">
        <v>1.02</v>
      </c>
      <c r="AB90" s="201">
        <v>0</v>
      </c>
      <c r="AC90" s="201">
        <v>14.55</v>
      </c>
      <c r="AD90" s="201">
        <v>0</v>
      </c>
      <c r="AE90" s="201">
        <v>0</v>
      </c>
      <c r="AF90" s="201">
        <v>0</v>
      </c>
      <c r="AG90" s="201">
        <v>27.91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64.17</v>
      </c>
      <c r="AN90" s="201">
        <v>87.01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12.72</v>
      </c>
      <c r="E91" s="201">
        <v>0</v>
      </c>
      <c r="F91" s="201">
        <v>0</v>
      </c>
      <c r="G91" s="201">
        <v>20.92</v>
      </c>
      <c r="H91" s="201">
        <v>0</v>
      </c>
      <c r="I91" s="201">
        <v>0</v>
      </c>
      <c r="J91" s="201">
        <v>20.86</v>
      </c>
      <c r="K91" s="201">
        <v>0.34</v>
      </c>
      <c r="L91" s="201">
        <v>12.13</v>
      </c>
      <c r="M91" s="201">
        <v>1.04</v>
      </c>
      <c r="N91" s="201">
        <v>1.34</v>
      </c>
      <c r="O91" s="201">
        <v>0</v>
      </c>
      <c r="P91" s="201">
        <v>1.32</v>
      </c>
      <c r="Q91" s="201">
        <v>0.23</v>
      </c>
      <c r="R91" s="201">
        <v>0</v>
      </c>
      <c r="S91" s="201">
        <v>0</v>
      </c>
      <c r="T91" s="201">
        <v>0</v>
      </c>
      <c r="U91" s="201">
        <v>2.2599999999999998</v>
      </c>
      <c r="V91" s="201">
        <v>0.16</v>
      </c>
      <c r="W91" s="201">
        <v>0.36</v>
      </c>
      <c r="X91" s="201">
        <v>1.48</v>
      </c>
      <c r="Y91" s="201">
        <v>0</v>
      </c>
      <c r="Z91" s="201">
        <v>2.14</v>
      </c>
      <c r="AA91" s="201">
        <v>0.77</v>
      </c>
      <c r="AB91" s="201">
        <v>0</v>
      </c>
      <c r="AC91" s="201">
        <v>14.55</v>
      </c>
      <c r="AD91" s="201">
        <v>0</v>
      </c>
      <c r="AE91" s="201">
        <v>0</v>
      </c>
      <c r="AF91" s="201">
        <v>0</v>
      </c>
      <c r="AG91" s="201">
        <v>27.91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64.17</v>
      </c>
      <c r="AN91" s="201">
        <v>87.01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12.72</v>
      </c>
      <c r="E92" s="201">
        <v>0</v>
      </c>
      <c r="F92" s="201">
        <v>0</v>
      </c>
      <c r="G92" s="201">
        <v>20.92</v>
      </c>
      <c r="H92" s="201">
        <v>0</v>
      </c>
      <c r="I92" s="201">
        <v>0</v>
      </c>
      <c r="J92" s="201">
        <v>20.86</v>
      </c>
      <c r="K92" s="201">
        <v>0.34</v>
      </c>
      <c r="L92" s="201">
        <v>12.13</v>
      </c>
      <c r="M92" s="201">
        <v>1.04</v>
      </c>
      <c r="N92" s="201">
        <v>1.34</v>
      </c>
      <c r="O92" s="201">
        <v>0</v>
      </c>
      <c r="P92" s="201">
        <v>1.32</v>
      </c>
      <c r="Q92" s="201">
        <v>0.23</v>
      </c>
      <c r="R92" s="201">
        <v>0</v>
      </c>
      <c r="S92" s="201">
        <v>0</v>
      </c>
      <c r="T92" s="201">
        <v>0</v>
      </c>
      <c r="U92" s="201">
        <v>1.95</v>
      </c>
      <c r="V92" s="201">
        <v>0.16</v>
      </c>
      <c r="W92" s="201">
        <v>0.36</v>
      </c>
      <c r="X92" s="201">
        <v>1.48</v>
      </c>
      <c r="Y92" s="201">
        <v>0</v>
      </c>
      <c r="Z92" s="201">
        <v>2.14</v>
      </c>
      <c r="AA92" s="201">
        <v>0.77</v>
      </c>
      <c r="AB92" s="201">
        <v>0</v>
      </c>
      <c r="AC92" s="201">
        <v>14.55</v>
      </c>
      <c r="AD92" s="201">
        <v>0</v>
      </c>
      <c r="AE92" s="201">
        <v>0</v>
      </c>
      <c r="AF92" s="201">
        <v>0</v>
      </c>
      <c r="AG92" s="201">
        <v>27.91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64.17</v>
      </c>
      <c r="AN92" s="201">
        <v>87.01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12.72</v>
      </c>
      <c r="E93" s="201">
        <v>0</v>
      </c>
      <c r="F93" s="201">
        <v>0</v>
      </c>
      <c r="G93" s="201">
        <v>20.92</v>
      </c>
      <c r="H93" s="201">
        <v>0</v>
      </c>
      <c r="I93" s="201">
        <v>0</v>
      </c>
      <c r="J93" s="201">
        <v>20.86</v>
      </c>
      <c r="K93" s="201">
        <v>0.34</v>
      </c>
      <c r="L93" s="201">
        <v>12.13</v>
      </c>
      <c r="M93" s="201">
        <v>1.04</v>
      </c>
      <c r="N93" s="201">
        <v>1.34</v>
      </c>
      <c r="O93" s="201">
        <v>0</v>
      </c>
      <c r="P93" s="201">
        <v>1.32</v>
      </c>
      <c r="Q93" s="201">
        <v>0.23</v>
      </c>
      <c r="R93" s="201">
        <v>0.4</v>
      </c>
      <c r="S93" s="201">
        <v>0</v>
      </c>
      <c r="T93" s="201">
        <v>0</v>
      </c>
      <c r="U93" s="201">
        <v>1.84</v>
      </c>
      <c r="V93" s="201">
        <v>0.16</v>
      </c>
      <c r="W93" s="201">
        <v>0.36</v>
      </c>
      <c r="X93" s="201">
        <v>1.48</v>
      </c>
      <c r="Y93" s="201">
        <v>0</v>
      </c>
      <c r="Z93" s="201">
        <v>2.87</v>
      </c>
      <c r="AA93" s="201">
        <v>1.02</v>
      </c>
      <c r="AB93" s="201">
        <v>0</v>
      </c>
      <c r="AC93" s="201">
        <v>14.55</v>
      </c>
      <c r="AD93" s="201">
        <v>0</v>
      </c>
      <c r="AE93" s="201">
        <v>0</v>
      </c>
      <c r="AF93" s="201">
        <v>0</v>
      </c>
      <c r="AG93" s="201">
        <v>27.91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64.17</v>
      </c>
      <c r="AN93" s="201">
        <v>87.01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12.72</v>
      </c>
      <c r="E94" s="201">
        <v>0</v>
      </c>
      <c r="F94" s="201">
        <v>0</v>
      </c>
      <c r="G94" s="201">
        <v>20.92</v>
      </c>
      <c r="H94" s="201">
        <v>0</v>
      </c>
      <c r="I94" s="201">
        <v>0</v>
      </c>
      <c r="J94" s="201">
        <v>20.86</v>
      </c>
      <c r="K94" s="201">
        <v>0.34</v>
      </c>
      <c r="L94" s="201">
        <v>12.13</v>
      </c>
      <c r="M94" s="201">
        <v>1.04</v>
      </c>
      <c r="N94" s="201">
        <v>1.34</v>
      </c>
      <c r="O94" s="201">
        <v>0</v>
      </c>
      <c r="P94" s="201">
        <v>1.32</v>
      </c>
      <c r="Q94" s="201">
        <v>0.23</v>
      </c>
      <c r="R94" s="201">
        <v>0.4</v>
      </c>
      <c r="S94" s="201">
        <v>0</v>
      </c>
      <c r="T94" s="201">
        <v>0</v>
      </c>
      <c r="U94" s="201">
        <v>2.16</v>
      </c>
      <c r="V94" s="201">
        <v>0.16</v>
      </c>
      <c r="W94" s="201">
        <v>0.36</v>
      </c>
      <c r="X94" s="201">
        <v>1.48</v>
      </c>
      <c r="Y94" s="201">
        <v>0</v>
      </c>
      <c r="Z94" s="201">
        <v>2.87</v>
      </c>
      <c r="AA94" s="201">
        <v>1.02</v>
      </c>
      <c r="AB94" s="201">
        <v>0</v>
      </c>
      <c r="AC94" s="201">
        <v>14.55</v>
      </c>
      <c r="AD94" s="201">
        <v>0</v>
      </c>
      <c r="AE94" s="201">
        <v>0</v>
      </c>
      <c r="AF94" s="201">
        <v>0</v>
      </c>
      <c r="AG94" s="201">
        <v>27.91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64.17</v>
      </c>
      <c r="AN94" s="201">
        <v>87.01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20.92</v>
      </c>
      <c r="H95" s="201">
        <v>0</v>
      </c>
      <c r="I95" s="201">
        <v>0</v>
      </c>
      <c r="J95" s="201">
        <v>20.86</v>
      </c>
      <c r="K95" s="201">
        <v>0.34</v>
      </c>
      <c r="L95" s="201">
        <v>12.13</v>
      </c>
      <c r="M95" s="201">
        <v>1.04</v>
      </c>
      <c r="N95" s="201">
        <v>1.34</v>
      </c>
      <c r="O95" s="201">
        <v>0</v>
      </c>
      <c r="P95" s="201">
        <v>1.32</v>
      </c>
      <c r="Q95" s="201">
        <v>0.23</v>
      </c>
      <c r="R95" s="201">
        <v>0.4</v>
      </c>
      <c r="S95" s="201">
        <v>0</v>
      </c>
      <c r="T95" s="201">
        <v>0</v>
      </c>
      <c r="U95" s="201">
        <v>2.0499999999999998</v>
      </c>
      <c r="V95" s="201">
        <v>0.16</v>
      </c>
      <c r="W95" s="201">
        <v>0.36</v>
      </c>
      <c r="X95" s="201">
        <v>1.48</v>
      </c>
      <c r="Y95" s="201">
        <v>0</v>
      </c>
      <c r="Z95" s="201">
        <v>2.87</v>
      </c>
      <c r="AA95" s="201">
        <v>1.02</v>
      </c>
      <c r="AB95" s="201">
        <v>0</v>
      </c>
      <c r="AC95" s="201">
        <v>14.55</v>
      </c>
      <c r="AD95" s="201">
        <v>0</v>
      </c>
      <c r="AE95" s="201">
        <v>0</v>
      </c>
      <c r="AF95" s="201">
        <v>0</v>
      </c>
      <c r="AG95" s="201">
        <v>27.91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64.17</v>
      </c>
      <c r="AN95" s="201">
        <v>87.01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20.92</v>
      </c>
      <c r="H96" s="201">
        <v>0</v>
      </c>
      <c r="I96" s="201">
        <v>0</v>
      </c>
      <c r="J96" s="201">
        <v>20.86</v>
      </c>
      <c r="K96" s="201">
        <v>0.34</v>
      </c>
      <c r="L96" s="201">
        <v>12.13</v>
      </c>
      <c r="M96" s="201">
        <v>1.04</v>
      </c>
      <c r="N96" s="201">
        <v>1.34</v>
      </c>
      <c r="O96" s="201">
        <v>0</v>
      </c>
      <c r="P96" s="201">
        <v>1.32</v>
      </c>
      <c r="Q96" s="201">
        <v>0.23</v>
      </c>
      <c r="R96" s="201">
        <v>0.4</v>
      </c>
      <c r="S96" s="201">
        <v>0</v>
      </c>
      <c r="T96" s="201">
        <v>0</v>
      </c>
      <c r="U96" s="201">
        <v>2.19</v>
      </c>
      <c r="V96" s="201">
        <v>0.16</v>
      </c>
      <c r="W96" s="201">
        <v>0.36</v>
      </c>
      <c r="X96" s="201">
        <v>1.48</v>
      </c>
      <c r="Y96" s="201">
        <v>0</v>
      </c>
      <c r="Z96" s="201">
        <v>2.87</v>
      </c>
      <c r="AA96" s="201">
        <v>1.02</v>
      </c>
      <c r="AB96" s="201">
        <v>0</v>
      </c>
      <c r="AC96" s="201">
        <v>14.55</v>
      </c>
      <c r="AD96" s="201">
        <v>0</v>
      </c>
      <c r="AE96" s="201">
        <v>0</v>
      </c>
      <c r="AF96" s="201">
        <v>0</v>
      </c>
      <c r="AG96" s="201">
        <v>27.91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64.17</v>
      </c>
      <c r="AN96" s="201">
        <v>87.01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20.92</v>
      </c>
      <c r="H97" s="201">
        <v>0</v>
      </c>
      <c r="I97" s="201">
        <v>0</v>
      </c>
      <c r="J97" s="201">
        <v>20.86</v>
      </c>
      <c r="K97" s="201">
        <v>0.34</v>
      </c>
      <c r="L97" s="201">
        <v>12.13</v>
      </c>
      <c r="M97" s="201">
        <v>1.04</v>
      </c>
      <c r="N97" s="201">
        <v>1.34</v>
      </c>
      <c r="O97" s="201">
        <v>0</v>
      </c>
      <c r="P97" s="201">
        <v>1.32</v>
      </c>
      <c r="Q97" s="201">
        <v>0.23</v>
      </c>
      <c r="R97" s="201">
        <v>0.4</v>
      </c>
      <c r="S97" s="201">
        <v>0</v>
      </c>
      <c r="T97" s="201">
        <v>0</v>
      </c>
      <c r="U97" s="201">
        <v>2.0699999999999998</v>
      </c>
      <c r="V97" s="201">
        <v>0.16</v>
      </c>
      <c r="W97" s="201">
        <v>0.36</v>
      </c>
      <c r="X97" s="201">
        <v>1.48</v>
      </c>
      <c r="Y97" s="201">
        <v>0</v>
      </c>
      <c r="Z97" s="201">
        <v>2.87</v>
      </c>
      <c r="AA97" s="201">
        <v>1.02</v>
      </c>
      <c r="AB97" s="201">
        <v>0</v>
      </c>
      <c r="AC97" s="201">
        <v>14.55</v>
      </c>
      <c r="AD97" s="201">
        <v>0</v>
      </c>
      <c r="AE97" s="201">
        <v>0</v>
      </c>
      <c r="AF97" s="201">
        <v>0</v>
      </c>
      <c r="AG97" s="201">
        <v>27.91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64.17</v>
      </c>
      <c r="AN97" s="201">
        <v>87.01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20.92</v>
      </c>
      <c r="H98" s="201">
        <v>0</v>
      </c>
      <c r="I98" s="201">
        <v>0</v>
      </c>
      <c r="J98" s="201">
        <v>20.86</v>
      </c>
      <c r="K98" s="201">
        <v>0.34</v>
      </c>
      <c r="L98" s="201">
        <v>12.13</v>
      </c>
      <c r="M98" s="201">
        <v>1.04</v>
      </c>
      <c r="N98" s="201">
        <v>1.34</v>
      </c>
      <c r="O98" s="201">
        <v>0</v>
      </c>
      <c r="P98" s="201">
        <v>1.32</v>
      </c>
      <c r="Q98" s="201">
        <v>0.23</v>
      </c>
      <c r="R98" s="201">
        <v>0.4</v>
      </c>
      <c r="S98" s="201">
        <v>0</v>
      </c>
      <c r="T98" s="201">
        <v>0</v>
      </c>
      <c r="U98" s="201">
        <v>2.2200000000000002</v>
      </c>
      <c r="V98" s="201">
        <v>0.16</v>
      </c>
      <c r="W98" s="201">
        <v>0.36</v>
      </c>
      <c r="X98" s="201">
        <v>1.48</v>
      </c>
      <c r="Y98" s="201">
        <v>0</v>
      </c>
      <c r="Z98" s="201">
        <v>2.87</v>
      </c>
      <c r="AA98" s="201">
        <v>1.02</v>
      </c>
      <c r="AB98" s="201">
        <v>0</v>
      </c>
      <c r="AC98" s="201">
        <v>14.55</v>
      </c>
      <c r="AD98" s="201">
        <v>0</v>
      </c>
      <c r="AE98" s="201">
        <v>0</v>
      </c>
      <c r="AF98" s="201">
        <v>0</v>
      </c>
      <c r="AG98" s="201">
        <v>27.91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64.17</v>
      </c>
      <c r="AN98" s="201">
        <v>87.01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0.30366000000000026</v>
      </c>
      <c r="E99">
        <f t="shared" si="0"/>
        <v>0</v>
      </c>
      <c r="F99">
        <f t="shared" si="0"/>
        <v>0</v>
      </c>
      <c r="G99">
        <f t="shared" si="0"/>
        <v>0.50354000000000043</v>
      </c>
      <c r="H99">
        <f t="shared" si="0"/>
        <v>0</v>
      </c>
      <c r="I99">
        <f t="shared" si="0"/>
        <v>0</v>
      </c>
      <c r="J99">
        <f t="shared" si="0"/>
        <v>0.50063999999999897</v>
      </c>
      <c r="K99">
        <f t="shared" si="0"/>
        <v>4.4717500000000056E-2</v>
      </c>
      <c r="L99">
        <f t="shared" si="0"/>
        <v>3.4362674999999969</v>
      </c>
      <c r="M99">
        <f t="shared" si="0"/>
        <v>2.4960000000000045E-2</v>
      </c>
      <c r="N99">
        <f t="shared" si="0"/>
        <v>3.2160000000000064E-2</v>
      </c>
      <c r="O99">
        <f t="shared" si="0"/>
        <v>0</v>
      </c>
      <c r="P99">
        <f t="shared" si="0"/>
        <v>3.3009999999999977E-2</v>
      </c>
      <c r="Q99">
        <f t="shared" si="0"/>
        <v>2.2142500000000041E-2</v>
      </c>
      <c r="R99">
        <f t="shared" si="0"/>
        <v>4.32499999999999E-2</v>
      </c>
      <c r="S99">
        <f t="shared" si="0"/>
        <v>0</v>
      </c>
      <c r="T99">
        <f t="shared" si="0"/>
        <v>0</v>
      </c>
      <c r="U99">
        <f t="shared" si="0"/>
        <v>4.6704999999999948E-2</v>
      </c>
      <c r="V99">
        <f t="shared" si="0"/>
        <v>7.6600000000000027E-3</v>
      </c>
      <c r="W99">
        <f t="shared" si="0"/>
        <v>8.5299999999999907E-3</v>
      </c>
      <c r="X99">
        <f t="shared" si="0"/>
        <v>3.8927500000000025E-2</v>
      </c>
      <c r="Y99">
        <f t="shared" si="0"/>
        <v>0</v>
      </c>
      <c r="Z99">
        <f t="shared" si="0"/>
        <v>0.2365850000000001</v>
      </c>
      <c r="AA99">
        <f t="shared" si="0"/>
        <v>9.5877499999999782E-2</v>
      </c>
      <c r="AB99">
        <f t="shared" si="0"/>
        <v>0</v>
      </c>
      <c r="AC99">
        <f t="shared" si="0"/>
        <v>0.34598249999999953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0.66040999999999939</v>
      </c>
      <c r="AH99">
        <f t="shared" si="0"/>
        <v>0</v>
      </c>
      <c r="AI99">
        <f t="shared" si="0"/>
        <v>6.7475000000000009E-3</v>
      </c>
      <c r="AJ99">
        <f t="shared" si="0"/>
        <v>0</v>
      </c>
      <c r="AK99">
        <f t="shared" si="0"/>
        <v>0.28490750000000009</v>
      </c>
      <c r="AL99">
        <f t="shared" si="0"/>
        <v>0</v>
      </c>
      <c r="AM99">
        <f t="shared" si="0"/>
        <v>1.5400800000000001</v>
      </c>
      <c r="AN99">
        <f t="shared" si="0"/>
        <v>2.0882400000000039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4" t="s">
        <v>473</v>
      </c>
      <c r="C1" s="169">
        <f ca="1">INDIRECT("Allocation!B" &amp; $V$6)</f>
        <v>74.282212393515366</v>
      </c>
      <c r="D1" s="169">
        <f ca="1">INDIRECT("Allocation!C" &amp; $V$6)</f>
        <v>23.927634903702071</v>
      </c>
      <c r="E1" s="169">
        <f ca="1">INDIRECT("Allocation!D" &amp; $V$6)</f>
        <v>1.364163954143647</v>
      </c>
      <c r="F1" s="169">
        <f ca="1">INDIRECT("Allocation!E" &amp; $V$6)</f>
        <v>0.4259887486389175</v>
      </c>
      <c r="G1" s="164" t="s">
        <v>478</v>
      </c>
      <c r="H1" s="164" t="s">
        <v>474</v>
      </c>
      <c r="I1" s="239" t="s">
        <v>325</v>
      </c>
      <c r="J1" s="240"/>
      <c r="K1" s="240"/>
      <c r="L1" s="240"/>
      <c r="M1" s="241"/>
      <c r="N1" s="240" t="s">
        <v>475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5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5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4" t="s">
        <v>479</v>
      </c>
      <c r="W2" s="58"/>
      <c r="X2" s="46">
        <v>2</v>
      </c>
    </row>
    <row r="3" spans="1:24" ht="15.75" thickBot="1">
      <c r="A3" s="60" t="s">
        <v>45</v>
      </c>
      <c r="B3" s="170">
        <f ca="1">INDIRECT("Entt_ISGS!" &amp; $V$3 &amp; X3)</f>
        <v>686.05909699999995</v>
      </c>
      <c r="C3" s="171">
        <f ca="1">$B3*C$1/100</f>
        <v>509.61987557857356</v>
      </c>
      <c r="D3" s="172">
        <f t="shared" ref="D3:F18" ca="1" si="0">$B3*D$1/100</f>
        <v>164.15771595379522</v>
      </c>
      <c r="E3" s="172">
        <f t="shared" ca="1" si="0"/>
        <v>9.3589709053973973</v>
      </c>
      <c r="F3" s="173">
        <f t="shared" ca="1" si="0"/>
        <v>2.9225345622337566</v>
      </c>
      <c r="G3" s="170">
        <f t="shared" ref="G3:G66" ca="1" si="1">INDIRECT("ISGS_exbus!" &amp; $V$3 &amp; X3)</f>
        <v>608.93579999999997</v>
      </c>
      <c r="H3" s="170">
        <f t="shared" ref="H3:H66" ca="1" si="2">INDIRECT("ISGS_Delhi_pp!" &amp; $V$3 &amp; X3)</f>
        <v>586.52696300000002</v>
      </c>
      <c r="I3" s="174">
        <f ca="1">INDIRECT("BRPL_EOD!" &amp; $V$3 &amp; X3)</f>
        <v>490.86</v>
      </c>
      <c r="J3" s="172">
        <f ca="1">INDIRECT("BYPL_EOD!" &amp; $V$3 &amp; X3)</f>
        <v>86.69</v>
      </c>
      <c r="K3" s="172">
        <f ca="1">INDIRECT("TPDDL_EOD!" &amp; $V$3 &amp; X3)</f>
        <v>8.99</v>
      </c>
      <c r="L3" s="172">
        <f ca="1">INDIRECT("NDMC_EOD!" &amp; $V$3 &amp; X3)</f>
        <v>0</v>
      </c>
      <c r="M3" s="173">
        <f ca="1">SUM(I3:L3)</f>
        <v>586.54</v>
      </c>
      <c r="N3" s="171">
        <f ca="1">INDIRECT("BRPL_ISGS_exbus!" &amp; $V$3 &amp; X3)</f>
        <v>490.8490896753504</v>
      </c>
      <c r="O3" s="172">
        <f ca="1">INDIRECT("BYPL_ISGS_exbus!" &amp; $V$3 &amp; X3)</f>
        <v>86.688073145002903</v>
      </c>
      <c r="P3" s="172">
        <f ca="1">INDIRECT("TPDDL_ISGS_exbus!" &amp; $V$3 &amp; X3)</f>
        <v>8.9898001796467426</v>
      </c>
      <c r="Q3" s="172">
        <f ca="1">INDIRECT("NDMC_ISGS_exbus!" &amp; $V$3 &amp; X3)</f>
        <v>0</v>
      </c>
      <c r="R3" s="173">
        <f ca="1">SUM(N3:Q3)</f>
        <v>586.52696300000002</v>
      </c>
      <c r="U3" s="168"/>
      <c r="V3" s="62" t="s">
        <v>476</v>
      </c>
      <c r="W3" s="58" t="s">
        <v>477</v>
      </c>
      <c r="X3" s="46">
        <v>3</v>
      </c>
    </row>
    <row r="4" spans="1:24">
      <c r="A4" s="61" t="s">
        <v>46</v>
      </c>
      <c r="B4" s="170">
        <f t="shared" ref="B4:B67" ca="1" si="3">INDIRECT("Entt_ISGS!" &amp; $V$3 &amp; X4)</f>
        <v>686.05909699999995</v>
      </c>
      <c r="C4" s="175">
        <f t="shared" ref="C4:F35" ca="1" si="4">$B4*C$1/100</f>
        <v>509.61987557857356</v>
      </c>
      <c r="D4" s="176">
        <f t="shared" ca="1" si="0"/>
        <v>164.15771595379522</v>
      </c>
      <c r="E4" s="176">
        <f t="shared" ca="1" si="0"/>
        <v>9.3589709053973973</v>
      </c>
      <c r="F4" s="177">
        <f t="shared" ca="1" si="0"/>
        <v>2.9225345622337566</v>
      </c>
      <c r="G4" s="178">
        <f t="shared" ca="1" si="1"/>
        <v>608.93579999999997</v>
      </c>
      <c r="H4" s="178">
        <f t="shared" ca="1" si="2"/>
        <v>586.52696300000002</v>
      </c>
      <c r="I4" s="179">
        <f t="shared" ref="I4:I67" ca="1" si="5">INDIRECT("BRPL_EOD!" &amp; $V$3 &amp; X4)</f>
        <v>490.86</v>
      </c>
      <c r="J4" s="176">
        <f t="shared" ref="J4:J67" ca="1" si="6">INDIRECT("BYPL_EOD!" &amp; $V$3 &amp; X4)</f>
        <v>86.69</v>
      </c>
      <c r="K4" s="176">
        <f t="shared" ref="K4:K67" ca="1" si="7">INDIRECT("TPDDL_EOD!" &amp; $V$3 &amp; X4)</f>
        <v>8.99</v>
      </c>
      <c r="L4" s="176">
        <f t="shared" ref="L4:L67" ca="1" si="8">INDIRECT("NDMC_EOD!" &amp; $V$3 &amp; X4)</f>
        <v>0</v>
      </c>
      <c r="M4" s="177">
        <f t="shared" ref="M4:M67" ca="1" si="9">SUM(I4:L4)</f>
        <v>586.54</v>
      </c>
      <c r="N4" s="175">
        <f t="shared" ref="N4:N67" ca="1" si="10">INDIRECT("BRPL_ISGS_exbus!" &amp; $V$3 &amp; X4)</f>
        <v>490.8490896753504</v>
      </c>
      <c r="O4" s="176">
        <f t="shared" ref="O4:O67" ca="1" si="11">INDIRECT("BYPL_ISGS_exbus!" &amp; $V$3 &amp; X4)</f>
        <v>86.688073145002903</v>
      </c>
      <c r="P4" s="176">
        <f t="shared" ref="P4:P67" ca="1" si="12">INDIRECT("TPDDL_ISGS_exbus!" &amp; $V$3 &amp; X4)</f>
        <v>8.9898001796467426</v>
      </c>
      <c r="Q4" s="176">
        <f t="shared" ref="Q4:Q67" ca="1" si="13">INDIRECT("NDMC_ISGS_exbus!" &amp; $V$3 &amp; X4)</f>
        <v>0</v>
      </c>
      <c r="R4" s="177">
        <f t="shared" ref="R4:R67" ca="1" si="14">SUM(N4:Q4)</f>
        <v>586.52696300000002</v>
      </c>
      <c r="W4" s="46"/>
      <c r="X4" s="46">
        <v>4</v>
      </c>
    </row>
    <row r="5" spans="1:24">
      <c r="A5" s="61" t="s">
        <v>47</v>
      </c>
      <c r="B5" s="170">
        <f t="shared" ca="1" si="3"/>
        <v>686.05909699999995</v>
      </c>
      <c r="C5" s="175">
        <f t="shared" ca="1" si="4"/>
        <v>509.61987557857356</v>
      </c>
      <c r="D5" s="176">
        <f t="shared" ca="1" si="0"/>
        <v>164.15771595379522</v>
      </c>
      <c r="E5" s="176">
        <f t="shared" ca="1" si="0"/>
        <v>9.3589709053973973</v>
      </c>
      <c r="F5" s="177">
        <f t="shared" ca="1" si="0"/>
        <v>2.9225345622337566</v>
      </c>
      <c r="G5" s="178">
        <f t="shared" ca="1" si="1"/>
        <v>608.93579999999997</v>
      </c>
      <c r="H5" s="178">
        <f t="shared" ca="1" si="2"/>
        <v>586.52696300000002</v>
      </c>
      <c r="I5" s="179">
        <f t="shared" ca="1" si="5"/>
        <v>490.86</v>
      </c>
      <c r="J5" s="176">
        <f t="shared" ca="1" si="6"/>
        <v>86.69</v>
      </c>
      <c r="K5" s="176">
        <f t="shared" ca="1" si="7"/>
        <v>8.99</v>
      </c>
      <c r="L5" s="176">
        <f t="shared" ca="1" si="8"/>
        <v>0</v>
      </c>
      <c r="M5" s="177">
        <f t="shared" ca="1" si="9"/>
        <v>586.54</v>
      </c>
      <c r="N5" s="175">
        <f t="shared" ca="1" si="10"/>
        <v>490.8490896753504</v>
      </c>
      <c r="O5" s="176">
        <f t="shared" ca="1" si="11"/>
        <v>86.688073145002903</v>
      </c>
      <c r="P5" s="176">
        <f t="shared" ca="1" si="12"/>
        <v>8.9898001796467426</v>
      </c>
      <c r="Q5" s="176">
        <f t="shared" ca="1" si="13"/>
        <v>0</v>
      </c>
      <c r="R5" s="177">
        <f t="shared" ca="1" si="14"/>
        <v>586.52696300000002</v>
      </c>
      <c r="V5" s="46" t="s">
        <v>480</v>
      </c>
      <c r="W5" s="46"/>
      <c r="X5" s="46">
        <v>5</v>
      </c>
    </row>
    <row r="6" spans="1:24">
      <c r="A6" s="61" t="s">
        <v>48</v>
      </c>
      <c r="B6" s="170">
        <f t="shared" ca="1" si="3"/>
        <v>686.05909699999995</v>
      </c>
      <c r="C6" s="175">
        <f t="shared" ca="1" si="4"/>
        <v>509.61987557857356</v>
      </c>
      <c r="D6" s="176">
        <f t="shared" ca="1" si="0"/>
        <v>164.15771595379522</v>
      </c>
      <c r="E6" s="176">
        <f t="shared" ca="1" si="0"/>
        <v>9.3589709053973973</v>
      </c>
      <c r="F6" s="177">
        <f t="shared" ca="1" si="0"/>
        <v>2.9225345622337566</v>
      </c>
      <c r="G6" s="178">
        <f t="shared" ca="1" si="1"/>
        <v>608.93579999999997</v>
      </c>
      <c r="H6" s="178">
        <f t="shared" ca="1" si="2"/>
        <v>586.52696300000002</v>
      </c>
      <c r="I6" s="179">
        <f t="shared" ca="1" si="5"/>
        <v>490.86</v>
      </c>
      <c r="J6" s="176">
        <f t="shared" ca="1" si="6"/>
        <v>86.69</v>
      </c>
      <c r="K6" s="176">
        <f t="shared" ca="1" si="7"/>
        <v>8.99</v>
      </c>
      <c r="L6" s="176">
        <f t="shared" ca="1" si="8"/>
        <v>0</v>
      </c>
      <c r="M6" s="177">
        <f t="shared" ca="1" si="9"/>
        <v>586.54</v>
      </c>
      <c r="N6" s="175">
        <f t="shared" ca="1" si="10"/>
        <v>490.8490896753504</v>
      </c>
      <c r="O6" s="176">
        <f t="shared" ca="1" si="11"/>
        <v>86.688073145002903</v>
      </c>
      <c r="P6" s="176">
        <f t="shared" ca="1" si="12"/>
        <v>8.9898001796467426</v>
      </c>
      <c r="Q6" s="176">
        <f t="shared" ca="1" si="13"/>
        <v>0</v>
      </c>
      <c r="R6" s="177">
        <f t="shared" ca="1" si="14"/>
        <v>586.52696300000002</v>
      </c>
      <c r="V6" s="46">
        <v>11</v>
      </c>
      <c r="W6" s="46"/>
      <c r="X6" s="46">
        <v>6</v>
      </c>
    </row>
    <row r="7" spans="1:24">
      <c r="A7" s="61" t="s">
        <v>49</v>
      </c>
      <c r="B7" s="170">
        <f t="shared" ca="1" si="3"/>
        <v>686.05909699999995</v>
      </c>
      <c r="C7" s="175">
        <f t="shared" ca="1" si="4"/>
        <v>509.61987557857356</v>
      </c>
      <c r="D7" s="176">
        <f t="shared" ca="1" si="0"/>
        <v>164.15771595379522</v>
      </c>
      <c r="E7" s="176">
        <f t="shared" ca="1" si="0"/>
        <v>9.3589709053973973</v>
      </c>
      <c r="F7" s="177">
        <f t="shared" ca="1" si="0"/>
        <v>2.9225345622337566</v>
      </c>
      <c r="G7" s="178">
        <f t="shared" ca="1" si="1"/>
        <v>608.93579999999997</v>
      </c>
      <c r="H7" s="178">
        <f t="shared" ca="1" si="2"/>
        <v>586.52696300000002</v>
      </c>
      <c r="I7" s="179">
        <f t="shared" ca="1" si="5"/>
        <v>490.86</v>
      </c>
      <c r="J7" s="176">
        <f t="shared" ca="1" si="6"/>
        <v>86.69</v>
      </c>
      <c r="K7" s="176">
        <f t="shared" ca="1" si="7"/>
        <v>8.99</v>
      </c>
      <c r="L7" s="176">
        <f t="shared" ca="1" si="8"/>
        <v>0</v>
      </c>
      <c r="M7" s="177">
        <f t="shared" ca="1" si="9"/>
        <v>586.54</v>
      </c>
      <c r="N7" s="175">
        <f t="shared" ca="1" si="10"/>
        <v>490.8490896753504</v>
      </c>
      <c r="O7" s="176">
        <f t="shared" ca="1" si="11"/>
        <v>86.688073145002903</v>
      </c>
      <c r="P7" s="176">
        <f t="shared" ca="1" si="12"/>
        <v>8.9898001796467426</v>
      </c>
      <c r="Q7" s="176">
        <f t="shared" ca="1" si="13"/>
        <v>0</v>
      </c>
      <c r="R7" s="177">
        <f t="shared" ca="1" si="14"/>
        <v>586.52696300000002</v>
      </c>
      <c r="W7" s="46"/>
      <c r="X7" s="46">
        <v>7</v>
      </c>
    </row>
    <row r="8" spans="1:24">
      <c r="A8" s="61" t="s">
        <v>50</v>
      </c>
      <c r="B8" s="170">
        <f t="shared" ca="1" si="3"/>
        <v>686.05909699999995</v>
      </c>
      <c r="C8" s="175">
        <f t="shared" ca="1" si="4"/>
        <v>509.61987557857356</v>
      </c>
      <c r="D8" s="176">
        <f t="shared" ca="1" si="0"/>
        <v>164.15771595379522</v>
      </c>
      <c r="E8" s="176">
        <f t="shared" ca="1" si="0"/>
        <v>9.3589709053973973</v>
      </c>
      <c r="F8" s="177">
        <f t="shared" ca="1" si="0"/>
        <v>2.9225345622337566</v>
      </c>
      <c r="G8" s="178">
        <f t="shared" ca="1" si="1"/>
        <v>608.93579999999997</v>
      </c>
      <c r="H8" s="178">
        <f t="shared" ca="1" si="2"/>
        <v>586.52696300000002</v>
      </c>
      <c r="I8" s="179">
        <f t="shared" ca="1" si="5"/>
        <v>490.86</v>
      </c>
      <c r="J8" s="176">
        <f t="shared" ca="1" si="6"/>
        <v>86.69</v>
      </c>
      <c r="K8" s="176">
        <f t="shared" ca="1" si="7"/>
        <v>8.99</v>
      </c>
      <c r="L8" s="176">
        <f t="shared" ca="1" si="8"/>
        <v>0</v>
      </c>
      <c r="M8" s="177">
        <f t="shared" ca="1" si="9"/>
        <v>586.54</v>
      </c>
      <c r="N8" s="175">
        <f t="shared" ca="1" si="10"/>
        <v>490.8490896753504</v>
      </c>
      <c r="O8" s="176">
        <f t="shared" ca="1" si="11"/>
        <v>86.688073145002903</v>
      </c>
      <c r="P8" s="176">
        <f t="shared" ca="1" si="12"/>
        <v>8.9898001796467426</v>
      </c>
      <c r="Q8" s="176">
        <f t="shared" ca="1" si="13"/>
        <v>0</v>
      </c>
      <c r="R8" s="177">
        <f t="shared" ca="1" si="14"/>
        <v>586.52696300000002</v>
      </c>
      <c r="W8" s="46"/>
      <c r="X8" s="46">
        <v>8</v>
      </c>
    </row>
    <row r="9" spans="1:24">
      <c r="A9" s="61" t="s">
        <v>51</v>
      </c>
      <c r="B9" s="170">
        <f t="shared" ca="1" si="3"/>
        <v>686.05909699999995</v>
      </c>
      <c r="C9" s="175">
        <f t="shared" ca="1" si="4"/>
        <v>509.61987557857356</v>
      </c>
      <c r="D9" s="176">
        <f t="shared" ca="1" si="0"/>
        <v>164.15771595379522</v>
      </c>
      <c r="E9" s="176">
        <f t="shared" ca="1" si="0"/>
        <v>9.3589709053973973</v>
      </c>
      <c r="F9" s="177">
        <f t="shared" ca="1" si="0"/>
        <v>2.9225345622337566</v>
      </c>
      <c r="G9" s="178">
        <f t="shared" ca="1" si="1"/>
        <v>608.93579999999997</v>
      </c>
      <c r="H9" s="178">
        <f t="shared" ca="1" si="2"/>
        <v>586.52696300000002</v>
      </c>
      <c r="I9" s="179">
        <f t="shared" ca="1" si="5"/>
        <v>490.86</v>
      </c>
      <c r="J9" s="176">
        <f t="shared" ca="1" si="6"/>
        <v>86.69</v>
      </c>
      <c r="K9" s="176">
        <f t="shared" ca="1" si="7"/>
        <v>8.99</v>
      </c>
      <c r="L9" s="176">
        <f t="shared" ca="1" si="8"/>
        <v>0</v>
      </c>
      <c r="M9" s="177">
        <f t="shared" ca="1" si="9"/>
        <v>586.54</v>
      </c>
      <c r="N9" s="175">
        <f t="shared" ca="1" si="10"/>
        <v>490.8490896753504</v>
      </c>
      <c r="O9" s="176">
        <f t="shared" ca="1" si="11"/>
        <v>86.688073145002903</v>
      </c>
      <c r="P9" s="176">
        <f t="shared" ca="1" si="12"/>
        <v>8.9898001796467426</v>
      </c>
      <c r="Q9" s="176">
        <f t="shared" ca="1" si="13"/>
        <v>0</v>
      </c>
      <c r="R9" s="177">
        <f t="shared" ca="1" si="14"/>
        <v>586.52696300000002</v>
      </c>
      <c r="W9" s="46"/>
      <c r="X9" s="46">
        <v>9</v>
      </c>
    </row>
    <row r="10" spans="1:24">
      <c r="A10" s="61" t="s">
        <v>52</v>
      </c>
      <c r="B10" s="170">
        <f t="shared" ca="1" si="3"/>
        <v>686.05909699999995</v>
      </c>
      <c r="C10" s="175">
        <f t="shared" ca="1" si="4"/>
        <v>509.61987557857356</v>
      </c>
      <c r="D10" s="176">
        <f t="shared" ca="1" si="0"/>
        <v>164.15771595379522</v>
      </c>
      <c r="E10" s="176">
        <f t="shared" ca="1" si="0"/>
        <v>9.3589709053973973</v>
      </c>
      <c r="F10" s="177">
        <f t="shared" ca="1" si="0"/>
        <v>2.9225345622337566</v>
      </c>
      <c r="G10" s="178">
        <f t="shared" ca="1" si="1"/>
        <v>608.93579999999997</v>
      </c>
      <c r="H10" s="178">
        <f t="shared" ca="1" si="2"/>
        <v>586.52696300000002</v>
      </c>
      <c r="I10" s="179">
        <f t="shared" ca="1" si="5"/>
        <v>490.86</v>
      </c>
      <c r="J10" s="176">
        <f t="shared" ca="1" si="6"/>
        <v>86.69</v>
      </c>
      <c r="K10" s="176">
        <f t="shared" ca="1" si="7"/>
        <v>8.99</v>
      </c>
      <c r="L10" s="176">
        <f t="shared" ca="1" si="8"/>
        <v>0</v>
      </c>
      <c r="M10" s="177">
        <f t="shared" ca="1" si="9"/>
        <v>586.54</v>
      </c>
      <c r="N10" s="175">
        <f t="shared" ca="1" si="10"/>
        <v>490.8490896753504</v>
      </c>
      <c r="O10" s="176">
        <f t="shared" ca="1" si="11"/>
        <v>86.688073145002903</v>
      </c>
      <c r="P10" s="176">
        <f t="shared" ca="1" si="12"/>
        <v>8.9898001796467426</v>
      </c>
      <c r="Q10" s="176">
        <f t="shared" ca="1" si="13"/>
        <v>0</v>
      </c>
      <c r="R10" s="177">
        <f t="shared" ca="1" si="14"/>
        <v>586.52696300000002</v>
      </c>
      <c r="W10" s="46"/>
      <c r="X10" s="46">
        <v>10</v>
      </c>
    </row>
    <row r="11" spans="1:24">
      <c r="A11" s="61" t="s">
        <v>53</v>
      </c>
      <c r="B11" s="170">
        <f t="shared" ca="1" si="3"/>
        <v>686.05909699999995</v>
      </c>
      <c r="C11" s="175">
        <f t="shared" ca="1" si="4"/>
        <v>509.61987557857356</v>
      </c>
      <c r="D11" s="176">
        <f t="shared" ca="1" si="0"/>
        <v>164.15771595379522</v>
      </c>
      <c r="E11" s="176">
        <f t="shared" ca="1" si="0"/>
        <v>9.3589709053973973</v>
      </c>
      <c r="F11" s="177">
        <f t="shared" ca="1" si="0"/>
        <v>2.9225345622337566</v>
      </c>
      <c r="G11" s="178">
        <f t="shared" ca="1" si="1"/>
        <v>608.93579999999997</v>
      </c>
      <c r="H11" s="178">
        <f t="shared" ca="1" si="2"/>
        <v>586.52696300000002</v>
      </c>
      <c r="I11" s="179">
        <f t="shared" ca="1" si="5"/>
        <v>490.86</v>
      </c>
      <c r="J11" s="176">
        <f t="shared" ca="1" si="6"/>
        <v>86.69</v>
      </c>
      <c r="K11" s="176">
        <f t="shared" ca="1" si="7"/>
        <v>8.99</v>
      </c>
      <c r="L11" s="176">
        <f t="shared" ca="1" si="8"/>
        <v>0</v>
      </c>
      <c r="M11" s="177">
        <f t="shared" ca="1" si="9"/>
        <v>586.54</v>
      </c>
      <c r="N11" s="175">
        <f t="shared" ca="1" si="10"/>
        <v>490.8490896753504</v>
      </c>
      <c r="O11" s="176">
        <f t="shared" ca="1" si="11"/>
        <v>86.688073145002903</v>
      </c>
      <c r="P11" s="176">
        <f t="shared" ca="1" si="12"/>
        <v>8.9898001796467426</v>
      </c>
      <c r="Q11" s="176">
        <f t="shared" ca="1" si="13"/>
        <v>0</v>
      </c>
      <c r="R11" s="177">
        <f t="shared" ca="1" si="14"/>
        <v>586.52696300000002</v>
      </c>
      <c r="W11" s="46"/>
      <c r="X11" s="46">
        <v>11</v>
      </c>
    </row>
    <row r="12" spans="1:24">
      <c r="A12" s="61" t="s">
        <v>54</v>
      </c>
      <c r="B12" s="170">
        <f t="shared" ca="1" si="3"/>
        <v>686.05909699999995</v>
      </c>
      <c r="C12" s="175">
        <f t="shared" ca="1" si="4"/>
        <v>509.61987557857356</v>
      </c>
      <c r="D12" s="176">
        <f t="shared" ca="1" si="0"/>
        <v>164.15771595379522</v>
      </c>
      <c r="E12" s="176">
        <f t="shared" ca="1" si="0"/>
        <v>9.3589709053973973</v>
      </c>
      <c r="F12" s="177">
        <f t="shared" ca="1" si="0"/>
        <v>2.9225345622337566</v>
      </c>
      <c r="G12" s="178">
        <f t="shared" ca="1" si="1"/>
        <v>608.93579999999997</v>
      </c>
      <c r="H12" s="178">
        <f t="shared" ca="1" si="2"/>
        <v>586.52696300000002</v>
      </c>
      <c r="I12" s="179">
        <f t="shared" ca="1" si="5"/>
        <v>490.86</v>
      </c>
      <c r="J12" s="176">
        <f t="shared" ca="1" si="6"/>
        <v>86.69</v>
      </c>
      <c r="K12" s="176">
        <f t="shared" ca="1" si="7"/>
        <v>8.99</v>
      </c>
      <c r="L12" s="176">
        <f t="shared" ca="1" si="8"/>
        <v>0</v>
      </c>
      <c r="M12" s="177">
        <f t="shared" ca="1" si="9"/>
        <v>586.54</v>
      </c>
      <c r="N12" s="175">
        <f t="shared" ca="1" si="10"/>
        <v>490.8490896753504</v>
      </c>
      <c r="O12" s="176">
        <f t="shared" ca="1" si="11"/>
        <v>86.688073145002903</v>
      </c>
      <c r="P12" s="176">
        <f t="shared" ca="1" si="12"/>
        <v>8.9898001796467426</v>
      </c>
      <c r="Q12" s="176">
        <f t="shared" ca="1" si="13"/>
        <v>0</v>
      </c>
      <c r="R12" s="177">
        <f t="shared" ca="1" si="14"/>
        <v>586.52696300000002</v>
      </c>
      <c r="W12" s="46"/>
      <c r="X12" s="46">
        <v>12</v>
      </c>
    </row>
    <row r="13" spans="1:24">
      <c r="A13" s="61" t="s">
        <v>55</v>
      </c>
      <c r="B13" s="170">
        <f t="shared" ca="1" si="3"/>
        <v>686.05909699999995</v>
      </c>
      <c r="C13" s="175">
        <f t="shared" ca="1" si="4"/>
        <v>509.61987557857356</v>
      </c>
      <c r="D13" s="176">
        <f t="shared" ca="1" si="0"/>
        <v>164.15771595379522</v>
      </c>
      <c r="E13" s="176">
        <f t="shared" ca="1" si="0"/>
        <v>9.3589709053973973</v>
      </c>
      <c r="F13" s="177">
        <f t="shared" ca="1" si="0"/>
        <v>2.9225345622337566</v>
      </c>
      <c r="G13" s="178">
        <f t="shared" ca="1" si="1"/>
        <v>608.93579999999997</v>
      </c>
      <c r="H13" s="178">
        <f t="shared" ca="1" si="2"/>
        <v>586.52696300000002</v>
      </c>
      <c r="I13" s="179">
        <f t="shared" ca="1" si="5"/>
        <v>490.86</v>
      </c>
      <c r="J13" s="176">
        <f t="shared" ca="1" si="6"/>
        <v>86.69</v>
      </c>
      <c r="K13" s="176">
        <f t="shared" ca="1" si="7"/>
        <v>8.99</v>
      </c>
      <c r="L13" s="176">
        <f t="shared" ca="1" si="8"/>
        <v>0</v>
      </c>
      <c r="M13" s="177">
        <f t="shared" ca="1" si="9"/>
        <v>586.54</v>
      </c>
      <c r="N13" s="175">
        <f t="shared" ca="1" si="10"/>
        <v>490.8490896753504</v>
      </c>
      <c r="O13" s="176">
        <f t="shared" ca="1" si="11"/>
        <v>86.688073145002903</v>
      </c>
      <c r="P13" s="176">
        <f t="shared" ca="1" si="12"/>
        <v>8.9898001796467426</v>
      </c>
      <c r="Q13" s="176">
        <f t="shared" ca="1" si="13"/>
        <v>0</v>
      </c>
      <c r="R13" s="177">
        <f t="shared" ca="1" si="14"/>
        <v>586.52696300000002</v>
      </c>
      <c r="W13" s="46"/>
      <c r="X13" s="46">
        <v>13</v>
      </c>
    </row>
    <row r="14" spans="1:24">
      <c r="A14" s="61" t="s">
        <v>56</v>
      </c>
      <c r="B14" s="170">
        <f t="shared" ca="1" si="3"/>
        <v>686.05909699999995</v>
      </c>
      <c r="C14" s="175">
        <f t="shared" ca="1" si="4"/>
        <v>509.61987557857356</v>
      </c>
      <c r="D14" s="176">
        <f t="shared" ca="1" si="0"/>
        <v>164.15771595379522</v>
      </c>
      <c r="E14" s="176">
        <f t="shared" ca="1" si="0"/>
        <v>9.3589709053973973</v>
      </c>
      <c r="F14" s="177">
        <f t="shared" ca="1" si="0"/>
        <v>2.9225345622337566</v>
      </c>
      <c r="G14" s="178">
        <f t="shared" ca="1" si="1"/>
        <v>608.93579999999997</v>
      </c>
      <c r="H14" s="178">
        <f t="shared" ca="1" si="2"/>
        <v>586.52696300000002</v>
      </c>
      <c r="I14" s="179">
        <f t="shared" ca="1" si="5"/>
        <v>490.86</v>
      </c>
      <c r="J14" s="176">
        <f t="shared" ca="1" si="6"/>
        <v>86.69</v>
      </c>
      <c r="K14" s="176">
        <f t="shared" ca="1" si="7"/>
        <v>8.99</v>
      </c>
      <c r="L14" s="176">
        <f t="shared" ca="1" si="8"/>
        <v>0</v>
      </c>
      <c r="M14" s="177">
        <f t="shared" ca="1" si="9"/>
        <v>586.54</v>
      </c>
      <c r="N14" s="175">
        <f t="shared" ca="1" si="10"/>
        <v>490.8490896753504</v>
      </c>
      <c r="O14" s="176">
        <f t="shared" ca="1" si="11"/>
        <v>86.688073145002903</v>
      </c>
      <c r="P14" s="176">
        <f t="shared" ca="1" si="12"/>
        <v>8.9898001796467426</v>
      </c>
      <c r="Q14" s="176">
        <f t="shared" ca="1" si="13"/>
        <v>0</v>
      </c>
      <c r="R14" s="177">
        <f t="shared" ca="1" si="14"/>
        <v>586.52696300000002</v>
      </c>
      <c r="W14" s="46"/>
      <c r="X14" s="46">
        <v>14</v>
      </c>
    </row>
    <row r="15" spans="1:24">
      <c r="A15" s="61" t="s">
        <v>57</v>
      </c>
      <c r="B15" s="170">
        <f t="shared" ca="1" si="3"/>
        <v>686.05909699999995</v>
      </c>
      <c r="C15" s="175">
        <f t="shared" ca="1" si="4"/>
        <v>509.61987557857356</v>
      </c>
      <c r="D15" s="176">
        <f t="shared" ca="1" si="0"/>
        <v>164.15771595379522</v>
      </c>
      <c r="E15" s="176">
        <f t="shared" ca="1" si="0"/>
        <v>9.3589709053973973</v>
      </c>
      <c r="F15" s="177">
        <f t="shared" ca="1" si="0"/>
        <v>2.9225345622337566</v>
      </c>
      <c r="G15" s="178">
        <f t="shared" ca="1" si="1"/>
        <v>536.58707800000002</v>
      </c>
      <c r="H15" s="178">
        <f t="shared" ca="1" si="2"/>
        <v>516.84067400000004</v>
      </c>
      <c r="I15" s="179">
        <f t="shared" ca="1" si="5"/>
        <v>419.85</v>
      </c>
      <c r="J15" s="176">
        <f t="shared" ca="1" si="6"/>
        <v>87.88</v>
      </c>
      <c r="K15" s="176">
        <f t="shared" ca="1" si="7"/>
        <v>9.11</v>
      </c>
      <c r="L15" s="176">
        <f t="shared" ca="1" si="8"/>
        <v>0</v>
      </c>
      <c r="M15" s="177">
        <f t="shared" ca="1" si="9"/>
        <v>516.84</v>
      </c>
      <c r="N15" s="175">
        <f t="shared" ca="1" si="10"/>
        <v>419.85054751741353</v>
      </c>
      <c r="O15" s="176">
        <f t="shared" ca="1" si="11"/>
        <v>87.880114602430154</v>
      </c>
      <c r="P15" s="176">
        <f t="shared" ca="1" si="12"/>
        <v>9.1100118801563337</v>
      </c>
      <c r="Q15" s="176">
        <f t="shared" ca="1" si="13"/>
        <v>0</v>
      </c>
      <c r="R15" s="177">
        <f t="shared" ca="1" si="14"/>
        <v>516.84067400000004</v>
      </c>
      <c r="W15" s="46"/>
      <c r="X15" s="46">
        <v>15</v>
      </c>
    </row>
    <row r="16" spans="1:24">
      <c r="A16" s="61" t="s">
        <v>58</v>
      </c>
      <c r="B16" s="170">
        <f t="shared" ca="1" si="3"/>
        <v>686.05909699999995</v>
      </c>
      <c r="C16" s="175">
        <f t="shared" ca="1" si="4"/>
        <v>509.61987557857356</v>
      </c>
      <c r="D16" s="176">
        <f t="shared" ca="1" si="0"/>
        <v>164.15771595379522</v>
      </c>
      <c r="E16" s="176">
        <f t="shared" ca="1" si="0"/>
        <v>9.3589709053973973</v>
      </c>
      <c r="F16" s="177">
        <f t="shared" ca="1" si="0"/>
        <v>2.9225345622337566</v>
      </c>
      <c r="G16" s="178">
        <f t="shared" ca="1" si="1"/>
        <v>459.3304</v>
      </c>
      <c r="H16" s="178">
        <f t="shared" ca="1" si="2"/>
        <v>442.42704099999997</v>
      </c>
      <c r="I16" s="179">
        <f t="shared" ca="1" si="5"/>
        <v>346.75</v>
      </c>
      <c r="J16" s="176">
        <f t="shared" ca="1" si="6"/>
        <v>86.69</v>
      </c>
      <c r="K16" s="176">
        <f t="shared" ca="1" si="7"/>
        <v>8.99</v>
      </c>
      <c r="L16" s="176">
        <f t="shared" ca="1" si="8"/>
        <v>0</v>
      </c>
      <c r="M16" s="177">
        <f t="shared" ca="1" si="9"/>
        <v>442.43</v>
      </c>
      <c r="N16" s="175">
        <f t="shared" ca="1" si="10"/>
        <v>346.74768091392986</v>
      </c>
      <c r="O16" s="176">
        <f t="shared" ca="1" si="11"/>
        <v>86.689420211762311</v>
      </c>
      <c r="P16" s="176">
        <f t="shared" ca="1" si="12"/>
        <v>8.9899398743077992</v>
      </c>
      <c r="Q16" s="176">
        <f t="shared" ca="1" si="13"/>
        <v>0</v>
      </c>
      <c r="R16" s="177">
        <f t="shared" ca="1" si="14"/>
        <v>442.42704099999997</v>
      </c>
      <c r="W16" s="46"/>
      <c r="X16" s="46">
        <v>16</v>
      </c>
    </row>
    <row r="17" spans="1:24">
      <c r="A17" s="61" t="s">
        <v>59</v>
      </c>
      <c r="B17" s="170">
        <f t="shared" ca="1" si="3"/>
        <v>686.05909699999995</v>
      </c>
      <c r="C17" s="175">
        <f t="shared" ca="1" si="4"/>
        <v>509.61987557857356</v>
      </c>
      <c r="D17" s="176">
        <f t="shared" ca="1" si="0"/>
        <v>164.15771595379522</v>
      </c>
      <c r="E17" s="176">
        <f t="shared" ca="1" si="0"/>
        <v>9.3589709053973973</v>
      </c>
      <c r="F17" s="177">
        <f t="shared" ca="1" si="0"/>
        <v>2.9225345622337566</v>
      </c>
      <c r="G17" s="178">
        <f t="shared" ca="1" si="1"/>
        <v>395</v>
      </c>
      <c r="H17" s="178">
        <f t="shared" ca="1" si="2"/>
        <v>380.464</v>
      </c>
      <c r="I17" s="179">
        <f t="shared" ca="1" si="5"/>
        <v>288.95999999999998</v>
      </c>
      <c r="J17" s="176">
        <f t="shared" ca="1" si="6"/>
        <v>86.69</v>
      </c>
      <c r="K17" s="176">
        <f t="shared" ca="1" si="7"/>
        <v>4.82</v>
      </c>
      <c r="L17" s="176">
        <f t="shared" ca="1" si="8"/>
        <v>0</v>
      </c>
      <c r="M17" s="177">
        <f t="shared" ca="1" si="9"/>
        <v>380.46999999999997</v>
      </c>
      <c r="N17" s="175">
        <f t="shared" ca="1" si="10"/>
        <v>288.95544310983786</v>
      </c>
      <c r="O17" s="176">
        <f t="shared" ca="1" si="11"/>
        <v>86.68863290141141</v>
      </c>
      <c r="P17" s="176">
        <f t="shared" ca="1" si="12"/>
        <v>4.8199239887507561</v>
      </c>
      <c r="Q17" s="176">
        <f t="shared" ca="1" si="13"/>
        <v>0</v>
      </c>
      <c r="R17" s="177">
        <f t="shared" ca="1" si="14"/>
        <v>380.464</v>
      </c>
      <c r="W17" s="46"/>
      <c r="X17" s="46">
        <v>17</v>
      </c>
    </row>
    <row r="18" spans="1:24">
      <c r="A18" s="61" t="s">
        <v>60</v>
      </c>
      <c r="B18" s="170">
        <f t="shared" ca="1" si="3"/>
        <v>686.05909699999995</v>
      </c>
      <c r="C18" s="175">
        <f t="shared" ca="1" si="4"/>
        <v>509.61987557857356</v>
      </c>
      <c r="D18" s="176">
        <f t="shared" ca="1" si="0"/>
        <v>164.15771595379522</v>
      </c>
      <c r="E18" s="176">
        <f t="shared" ca="1" si="0"/>
        <v>9.3589709053973973</v>
      </c>
      <c r="F18" s="177">
        <f t="shared" ca="1" si="0"/>
        <v>2.9225345622337566</v>
      </c>
      <c r="G18" s="178">
        <f t="shared" ca="1" si="1"/>
        <v>379</v>
      </c>
      <c r="H18" s="178">
        <f t="shared" ca="1" si="2"/>
        <v>365.05279999999999</v>
      </c>
      <c r="I18" s="179">
        <f t="shared" ca="1" si="5"/>
        <v>273.06</v>
      </c>
      <c r="J18" s="176">
        <f t="shared" ca="1" si="6"/>
        <v>87.15</v>
      </c>
      <c r="K18" s="176">
        <f t="shared" ca="1" si="7"/>
        <v>4.84</v>
      </c>
      <c r="L18" s="176">
        <f t="shared" ca="1" si="8"/>
        <v>0</v>
      </c>
      <c r="M18" s="177">
        <f t="shared" ca="1" si="9"/>
        <v>365.05</v>
      </c>
      <c r="N18" s="175">
        <f t="shared" ca="1" si="10"/>
        <v>273.06209441994247</v>
      </c>
      <c r="O18" s="176">
        <f t="shared" ca="1" si="11"/>
        <v>87.15066845637584</v>
      </c>
      <c r="P18" s="176">
        <f t="shared" ca="1" si="12"/>
        <v>4.8400371236816868</v>
      </c>
      <c r="Q18" s="176">
        <f t="shared" ca="1" si="13"/>
        <v>0</v>
      </c>
      <c r="R18" s="177">
        <f t="shared" ca="1" si="14"/>
        <v>365.05279999999999</v>
      </c>
      <c r="W18" s="46"/>
      <c r="X18" s="46">
        <v>18</v>
      </c>
    </row>
    <row r="19" spans="1:24">
      <c r="A19" s="61" t="s">
        <v>61</v>
      </c>
      <c r="B19" s="170">
        <f t="shared" ca="1" si="3"/>
        <v>686.05909699999995</v>
      </c>
      <c r="C19" s="175">
        <f t="shared" ca="1" si="4"/>
        <v>509.61987557857356</v>
      </c>
      <c r="D19" s="176">
        <f t="shared" ca="1" si="4"/>
        <v>164.15771595379522</v>
      </c>
      <c r="E19" s="176">
        <f t="shared" ca="1" si="4"/>
        <v>9.3589709053973973</v>
      </c>
      <c r="F19" s="177">
        <f t="shared" ca="1" si="4"/>
        <v>2.9225345622337566</v>
      </c>
      <c r="G19" s="178">
        <f t="shared" ca="1" si="1"/>
        <v>379</v>
      </c>
      <c r="H19" s="178">
        <f t="shared" ca="1" si="2"/>
        <v>365.05279999999999</v>
      </c>
      <c r="I19" s="179">
        <f t="shared" ca="1" si="5"/>
        <v>273.06</v>
      </c>
      <c r="J19" s="176">
        <f t="shared" ca="1" si="6"/>
        <v>87.15</v>
      </c>
      <c r="K19" s="176">
        <f t="shared" ca="1" si="7"/>
        <v>4.84</v>
      </c>
      <c r="L19" s="176">
        <f t="shared" ca="1" si="8"/>
        <v>0</v>
      </c>
      <c r="M19" s="177">
        <f t="shared" ca="1" si="9"/>
        <v>365.05</v>
      </c>
      <c r="N19" s="175">
        <f t="shared" ca="1" si="10"/>
        <v>273.06209441994247</v>
      </c>
      <c r="O19" s="176">
        <f t="shared" ca="1" si="11"/>
        <v>87.15066845637584</v>
      </c>
      <c r="P19" s="176">
        <f t="shared" ca="1" si="12"/>
        <v>4.8400371236816868</v>
      </c>
      <c r="Q19" s="176">
        <f t="shared" ca="1" si="13"/>
        <v>0</v>
      </c>
      <c r="R19" s="177">
        <f t="shared" ca="1" si="14"/>
        <v>365.05279999999999</v>
      </c>
      <c r="W19" s="46"/>
      <c r="X19" s="46">
        <v>19</v>
      </c>
    </row>
    <row r="20" spans="1:24">
      <c r="A20" s="61" t="s">
        <v>62</v>
      </c>
      <c r="B20" s="170">
        <f t="shared" ca="1" si="3"/>
        <v>686.05909699999995</v>
      </c>
      <c r="C20" s="175">
        <f t="shared" ca="1" si="4"/>
        <v>509.61987557857356</v>
      </c>
      <c r="D20" s="176">
        <f t="shared" ca="1" si="4"/>
        <v>164.15771595379522</v>
      </c>
      <c r="E20" s="176">
        <f t="shared" ca="1" si="4"/>
        <v>9.3589709053973973</v>
      </c>
      <c r="F20" s="177">
        <f t="shared" ca="1" si="4"/>
        <v>2.9225345622337566</v>
      </c>
      <c r="G20" s="178">
        <f t="shared" ca="1" si="1"/>
        <v>379</v>
      </c>
      <c r="H20" s="178">
        <f t="shared" ca="1" si="2"/>
        <v>365.05279999999999</v>
      </c>
      <c r="I20" s="179">
        <f t="shared" ca="1" si="5"/>
        <v>273.06</v>
      </c>
      <c r="J20" s="176">
        <f t="shared" ca="1" si="6"/>
        <v>87.15</v>
      </c>
      <c r="K20" s="176">
        <f t="shared" ca="1" si="7"/>
        <v>4.84</v>
      </c>
      <c r="L20" s="176">
        <f t="shared" ca="1" si="8"/>
        <v>0</v>
      </c>
      <c r="M20" s="177">
        <f t="shared" ca="1" si="9"/>
        <v>365.05</v>
      </c>
      <c r="N20" s="175">
        <f t="shared" ca="1" si="10"/>
        <v>273.06209441994247</v>
      </c>
      <c r="O20" s="176">
        <f t="shared" ca="1" si="11"/>
        <v>87.15066845637584</v>
      </c>
      <c r="P20" s="176">
        <f t="shared" ca="1" si="12"/>
        <v>4.8400371236816868</v>
      </c>
      <c r="Q20" s="176">
        <f t="shared" ca="1" si="13"/>
        <v>0</v>
      </c>
      <c r="R20" s="177">
        <f t="shared" ca="1" si="14"/>
        <v>365.05279999999999</v>
      </c>
      <c r="W20" s="46"/>
      <c r="X20" s="46">
        <v>20</v>
      </c>
    </row>
    <row r="21" spans="1:24">
      <c r="A21" s="61" t="s">
        <v>63</v>
      </c>
      <c r="B21" s="170">
        <f t="shared" ca="1" si="3"/>
        <v>686.05909699999995</v>
      </c>
      <c r="C21" s="175">
        <f t="shared" ca="1" si="4"/>
        <v>509.61987557857356</v>
      </c>
      <c r="D21" s="176">
        <f t="shared" ca="1" si="4"/>
        <v>164.15771595379522</v>
      </c>
      <c r="E21" s="176">
        <f t="shared" ca="1" si="4"/>
        <v>9.3589709053973973</v>
      </c>
      <c r="F21" s="177">
        <f t="shared" ca="1" si="4"/>
        <v>2.9225345622337566</v>
      </c>
      <c r="G21" s="178">
        <f t="shared" ca="1" si="1"/>
        <v>379</v>
      </c>
      <c r="H21" s="178">
        <f t="shared" ca="1" si="2"/>
        <v>365.05279999999999</v>
      </c>
      <c r="I21" s="179">
        <f t="shared" ca="1" si="5"/>
        <v>273.06</v>
      </c>
      <c r="J21" s="176">
        <f t="shared" ca="1" si="6"/>
        <v>87.15</v>
      </c>
      <c r="K21" s="176">
        <f t="shared" ca="1" si="7"/>
        <v>4.84</v>
      </c>
      <c r="L21" s="176">
        <f t="shared" ca="1" si="8"/>
        <v>0</v>
      </c>
      <c r="M21" s="177">
        <f t="shared" ca="1" si="9"/>
        <v>365.05</v>
      </c>
      <c r="N21" s="175">
        <f t="shared" ca="1" si="10"/>
        <v>273.06209441994247</v>
      </c>
      <c r="O21" s="176">
        <f t="shared" ca="1" si="11"/>
        <v>87.15066845637584</v>
      </c>
      <c r="P21" s="176">
        <f t="shared" ca="1" si="12"/>
        <v>4.8400371236816868</v>
      </c>
      <c r="Q21" s="176">
        <f t="shared" ca="1" si="13"/>
        <v>0</v>
      </c>
      <c r="R21" s="177">
        <f t="shared" ca="1" si="14"/>
        <v>365.05279999999999</v>
      </c>
      <c r="W21" s="46"/>
      <c r="X21" s="46">
        <v>21</v>
      </c>
    </row>
    <row r="22" spans="1:24">
      <c r="A22" s="61" t="s">
        <v>64</v>
      </c>
      <c r="B22" s="170">
        <f t="shared" ca="1" si="3"/>
        <v>686.05909699999995</v>
      </c>
      <c r="C22" s="175">
        <f t="shared" ca="1" si="4"/>
        <v>509.61987557857356</v>
      </c>
      <c r="D22" s="176">
        <f t="shared" ca="1" si="4"/>
        <v>164.15771595379522</v>
      </c>
      <c r="E22" s="176">
        <f t="shared" ca="1" si="4"/>
        <v>9.3589709053973973</v>
      </c>
      <c r="F22" s="177">
        <f t="shared" ca="1" si="4"/>
        <v>2.9225345622337566</v>
      </c>
      <c r="G22" s="178">
        <f t="shared" ca="1" si="1"/>
        <v>379</v>
      </c>
      <c r="H22" s="178">
        <f t="shared" ca="1" si="2"/>
        <v>365.05279999999999</v>
      </c>
      <c r="I22" s="179">
        <f t="shared" ca="1" si="5"/>
        <v>273.06</v>
      </c>
      <c r="J22" s="176">
        <f t="shared" ca="1" si="6"/>
        <v>87.15</v>
      </c>
      <c r="K22" s="176">
        <f t="shared" ca="1" si="7"/>
        <v>4.84</v>
      </c>
      <c r="L22" s="176">
        <f t="shared" ca="1" si="8"/>
        <v>0</v>
      </c>
      <c r="M22" s="177">
        <f t="shared" ca="1" si="9"/>
        <v>365.05</v>
      </c>
      <c r="N22" s="175">
        <f t="shared" ca="1" si="10"/>
        <v>273.06209441994247</v>
      </c>
      <c r="O22" s="176">
        <f t="shared" ca="1" si="11"/>
        <v>87.15066845637584</v>
      </c>
      <c r="P22" s="176">
        <f t="shared" ca="1" si="12"/>
        <v>4.8400371236816868</v>
      </c>
      <c r="Q22" s="176">
        <f t="shared" ca="1" si="13"/>
        <v>0</v>
      </c>
      <c r="R22" s="177">
        <f t="shared" ca="1" si="14"/>
        <v>365.05279999999999</v>
      </c>
      <c r="W22" s="46"/>
      <c r="X22" s="46">
        <v>22</v>
      </c>
    </row>
    <row r="23" spans="1:24">
      <c r="A23" s="61" t="s">
        <v>65</v>
      </c>
      <c r="B23" s="170">
        <f t="shared" ca="1" si="3"/>
        <v>686.05909699999995</v>
      </c>
      <c r="C23" s="175">
        <f t="shared" ca="1" si="4"/>
        <v>509.61987557857356</v>
      </c>
      <c r="D23" s="176">
        <f t="shared" ca="1" si="4"/>
        <v>164.15771595379522</v>
      </c>
      <c r="E23" s="176">
        <f t="shared" ca="1" si="4"/>
        <v>9.3589709053973973</v>
      </c>
      <c r="F23" s="177">
        <f t="shared" ca="1" si="4"/>
        <v>2.9225345622337566</v>
      </c>
      <c r="G23" s="178">
        <f t="shared" ca="1" si="1"/>
        <v>379</v>
      </c>
      <c r="H23" s="178">
        <f t="shared" ca="1" si="2"/>
        <v>365.05279999999999</v>
      </c>
      <c r="I23" s="179">
        <f t="shared" ca="1" si="5"/>
        <v>273.06</v>
      </c>
      <c r="J23" s="176">
        <f t="shared" ca="1" si="6"/>
        <v>87.15</v>
      </c>
      <c r="K23" s="176">
        <f t="shared" ca="1" si="7"/>
        <v>4.84</v>
      </c>
      <c r="L23" s="176">
        <f t="shared" ca="1" si="8"/>
        <v>0</v>
      </c>
      <c r="M23" s="177">
        <f t="shared" ca="1" si="9"/>
        <v>365.05</v>
      </c>
      <c r="N23" s="175">
        <f t="shared" ca="1" si="10"/>
        <v>273.06209441994247</v>
      </c>
      <c r="O23" s="176">
        <f t="shared" ca="1" si="11"/>
        <v>87.15066845637584</v>
      </c>
      <c r="P23" s="176">
        <f t="shared" ca="1" si="12"/>
        <v>4.8400371236816868</v>
      </c>
      <c r="Q23" s="176">
        <f t="shared" ca="1" si="13"/>
        <v>0</v>
      </c>
      <c r="R23" s="177">
        <f t="shared" ca="1" si="14"/>
        <v>365.05279999999999</v>
      </c>
      <c r="W23" s="46"/>
      <c r="X23" s="46">
        <v>23</v>
      </c>
    </row>
    <row r="24" spans="1:24">
      <c r="A24" s="61" t="s">
        <v>66</v>
      </c>
      <c r="B24" s="170">
        <f t="shared" ca="1" si="3"/>
        <v>686.05909699999995</v>
      </c>
      <c r="C24" s="175">
        <f t="shared" ca="1" si="4"/>
        <v>509.61987557857356</v>
      </c>
      <c r="D24" s="176">
        <f t="shared" ca="1" si="4"/>
        <v>164.15771595379522</v>
      </c>
      <c r="E24" s="176">
        <f t="shared" ca="1" si="4"/>
        <v>9.3589709053973973</v>
      </c>
      <c r="F24" s="177">
        <f t="shared" ca="1" si="4"/>
        <v>2.9225345622337566</v>
      </c>
      <c r="G24" s="178">
        <f t="shared" ca="1" si="1"/>
        <v>379</v>
      </c>
      <c r="H24" s="178">
        <f t="shared" ca="1" si="2"/>
        <v>365.05279999999999</v>
      </c>
      <c r="I24" s="179">
        <f t="shared" ca="1" si="5"/>
        <v>273.06</v>
      </c>
      <c r="J24" s="176">
        <f t="shared" ca="1" si="6"/>
        <v>87.15</v>
      </c>
      <c r="K24" s="176">
        <f t="shared" ca="1" si="7"/>
        <v>4.84</v>
      </c>
      <c r="L24" s="176">
        <f t="shared" ca="1" si="8"/>
        <v>0</v>
      </c>
      <c r="M24" s="177">
        <f t="shared" ca="1" si="9"/>
        <v>365.05</v>
      </c>
      <c r="N24" s="175">
        <f t="shared" ca="1" si="10"/>
        <v>273.06209441994247</v>
      </c>
      <c r="O24" s="176">
        <f t="shared" ca="1" si="11"/>
        <v>87.15066845637584</v>
      </c>
      <c r="P24" s="176">
        <f t="shared" ca="1" si="12"/>
        <v>4.8400371236816868</v>
      </c>
      <c r="Q24" s="176">
        <f t="shared" ca="1" si="13"/>
        <v>0</v>
      </c>
      <c r="R24" s="177">
        <f t="shared" ca="1" si="14"/>
        <v>365.05279999999999</v>
      </c>
      <c r="W24" s="46"/>
      <c r="X24" s="46">
        <v>24</v>
      </c>
    </row>
    <row r="25" spans="1:24">
      <c r="A25" s="61" t="s">
        <v>67</v>
      </c>
      <c r="B25" s="170">
        <f t="shared" ca="1" si="3"/>
        <v>686.05909699999995</v>
      </c>
      <c r="C25" s="175">
        <f t="shared" ca="1" si="4"/>
        <v>509.61987557857356</v>
      </c>
      <c r="D25" s="176">
        <f t="shared" ca="1" si="4"/>
        <v>164.15771595379522</v>
      </c>
      <c r="E25" s="176">
        <f t="shared" ca="1" si="4"/>
        <v>9.3589709053973973</v>
      </c>
      <c r="F25" s="177">
        <f t="shared" ca="1" si="4"/>
        <v>2.9225345622337566</v>
      </c>
      <c r="G25" s="178">
        <f t="shared" ca="1" si="1"/>
        <v>379</v>
      </c>
      <c r="H25" s="178">
        <f t="shared" ca="1" si="2"/>
        <v>365.05279999999999</v>
      </c>
      <c r="I25" s="179">
        <f t="shared" ca="1" si="5"/>
        <v>272.97000000000003</v>
      </c>
      <c r="J25" s="176">
        <f t="shared" ca="1" si="6"/>
        <v>87.12</v>
      </c>
      <c r="K25" s="176">
        <f t="shared" ca="1" si="7"/>
        <v>4.96</v>
      </c>
      <c r="L25" s="176">
        <f t="shared" ca="1" si="8"/>
        <v>0</v>
      </c>
      <c r="M25" s="177">
        <f t="shared" ca="1" si="9"/>
        <v>365.05</v>
      </c>
      <c r="N25" s="175">
        <f t="shared" ca="1" si="10"/>
        <v>272.97209372962607</v>
      </c>
      <c r="O25" s="176">
        <f t="shared" ca="1" si="11"/>
        <v>87.120668226270368</v>
      </c>
      <c r="P25" s="176">
        <f t="shared" ca="1" si="12"/>
        <v>4.9600380441035474</v>
      </c>
      <c r="Q25" s="176">
        <f t="shared" ca="1" si="13"/>
        <v>0</v>
      </c>
      <c r="R25" s="177">
        <f t="shared" ca="1" si="14"/>
        <v>365.05279999999999</v>
      </c>
      <c r="W25" s="46"/>
      <c r="X25" s="46">
        <v>25</v>
      </c>
    </row>
    <row r="26" spans="1:24">
      <c r="A26" s="61" t="s">
        <v>68</v>
      </c>
      <c r="B26" s="170">
        <f t="shared" ca="1" si="3"/>
        <v>686.05909699999995</v>
      </c>
      <c r="C26" s="175">
        <f t="shared" ca="1" si="4"/>
        <v>509.61987557857356</v>
      </c>
      <c r="D26" s="176">
        <f t="shared" ca="1" si="4"/>
        <v>164.15771595379522</v>
      </c>
      <c r="E26" s="176">
        <f t="shared" ca="1" si="4"/>
        <v>9.3589709053973973</v>
      </c>
      <c r="F26" s="177">
        <f t="shared" ca="1" si="4"/>
        <v>2.9225345622337566</v>
      </c>
      <c r="G26" s="178">
        <f t="shared" ca="1" si="1"/>
        <v>379</v>
      </c>
      <c r="H26" s="178">
        <f t="shared" ca="1" si="2"/>
        <v>365.05279999999999</v>
      </c>
      <c r="I26" s="179">
        <f t="shared" ca="1" si="5"/>
        <v>272.97000000000003</v>
      </c>
      <c r="J26" s="176">
        <f t="shared" ca="1" si="6"/>
        <v>87.12</v>
      </c>
      <c r="K26" s="176">
        <f t="shared" ca="1" si="7"/>
        <v>4.96</v>
      </c>
      <c r="L26" s="176">
        <f t="shared" ca="1" si="8"/>
        <v>0</v>
      </c>
      <c r="M26" s="177">
        <f t="shared" ca="1" si="9"/>
        <v>365.05</v>
      </c>
      <c r="N26" s="175">
        <f t="shared" ca="1" si="10"/>
        <v>272.97209372962607</v>
      </c>
      <c r="O26" s="176">
        <f t="shared" ca="1" si="11"/>
        <v>87.120668226270368</v>
      </c>
      <c r="P26" s="176">
        <f t="shared" ca="1" si="12"/>
        <v>4.9600380441035474</v>
      </c>
      <c r="Q26" s="176">
        <f t="shared" ca="1" si="13"/>
        <v>0</v>
      </c>
      <c r="R26" s="177">
        <f t="shared" ca="1" si="14"/>
        <v>365.05279999999999</v>
      </c>
      <c r="W26" s="46"/>
      <c r="X26" s="46">
        <v>26</v>
      </c>
    </row>
    <row r="27" spans="1:24">
      <c r="A27" s="61" t="s">
        <v>69</v>
      </c>
      <c r="B27" s="170">
        <f t="shared" ca="1" si="3"/>
        <v>686.05909699999995</v>
      </c>
      <c r="C27" s="175">
        <f t="shared" ca="1" si="4"/>
        <v>509.61987557857356</v>
      </c>
      <c r="D27" s="176">
        <f t="shared" ca="1" si="4"/>
        <v>164.15771595379522</v>
      </c>
      <c r="E27" s="176">
        <f t="shared" ca="1" si="4"/>
        <v>9.3589709053973973</v>
      </c>
      <c r="F27" s="177">
        <f t="shared" ca="1" si="4"/>
        <v>2.9225345622337566</v>
      </c>
      <c r="G27" s="178">
        <f t="shared" ca="1" si="1"/>
        <v>381.3304</v>
      </c>
      <c r="H27" s="178">
        <f t="shared" ca="1" si="2"/>
        <v>367.29744099999999</v>
      </c>
      <c r="I27" s="179">
        <f t="shared" ca="1" si="5"/>
        <v>271.62</v>
      </c>
      <c r="J27" s="176">
        <f t="shared" ca="1" si="6"/>
        <v>86.69</v>
      </c>
      <c r="K27" s="176">
        <f t="shared" ca="1" si="7"/>
        <v>8.99</v>
      </c>
      <c r="L27" s="176">
        <f t="shared" ca="1" si="8"/>
        <v>0</v>
      </c>
      <c r="M27" s="177">
        <f t="shared" ca="1" si="9"/>
        <v>367.3</v>
      </c>
      <c r="N27" s="175">
        <f t="shared" ca="1" si="10"/>
        <v>271.61810760800432</v>
      </c>
      <c r="O27" s="176">
        <f t="shared" ca="1" si="11"/>
        <v>86.689396025837183</v>
      </c>
      <c r="P27" s="176">
        <f t="shared" ca="1" si="12"/>
        <v>8.9899373661584541</v>
      </c>
      <c r="Q27" s="176">
        <f t="shared" ca="1" si="13"/>
        <v>0</v>
      </c>
      <c r="R27" s="177">
        <f t="shared" ca="1" si="14"/>
        <v>367.29744099999999</v>
      </c>
      <c r="W27" s="46"/>
      <c r="X27" s="46">
        <v>27</v>
      </c>
    </row>
    <row r="28" spans="1:24">
      <c r="A28" s="61" t="s">
        <v>70</v>
      </c>
      <c r="B28" s="170">
        <f t="shared" ca="1" si="3"/>
        <v>686.05909699999995</v>
      </c>
      <c r="C28" s="175">
        <f t="shared" ca="1" si="4"/>
        <v>509.61987557857356</v>
      </c>
      <c r="D28" s="176">
        <f t="shared" ca="1" si="4"/>
        <v>164.15771595379522</v>
      </c>
      <c r="E28" s="176">
        <f t="shared" ca="1" si="4"/>
        <v>9.3589709053973973</v>
      </c>
      <c r="F28" s="177">
        <f t="shared" ca="1" si="4"/>
        <v>2.9225345622337566</v>
      </c>
      <c r="G28" s="178">
        <f t="shared" ca="1" si="1"/>
        <v>452.57362699999999</v>
      </c>
      <c r="H28" s="178">
        <f t="shared" ca="1" si="2"/>
        <v>435.91891800000002</v>
      </c>
      <c r="I28" s="179">
        <f t="shared" ca="1" si="5"/>
        <v>269.88</v>
      </c>
      <c r="J28" s="176">
        <f t="shared" ca="1" si="6"/>
        <v>157.11000000000001</v>
      </c>
      <c r="K28" s="176">
        <f t="shared" ca="1" si="7"/>
        <v>8.93</v>
      </c>
      <c r="L28" s="176">
        <f t="shared" ca="1" si="8"/>
        <v>0</v>
      </c>
      <c r="M28" s="177">
        <f t="shared" ca="1" si="9"/>
        <v>435.92</v>
      </c>
      <c r="N28" s="175">
        <f t="shared" ca="1" si="10"/>
        <v>269.87933012901448</v>
      </c>
      <c r="O28" s="176">
        <f t="shared" ca="1" si="11"/>
        <v>157.10961003619931</v>
      </c>
      <c r="P28" s="176">
        <f t="shared" ca="1" si="12"/>
        <v>8.9299778347861984</v>
      </c>
      <c r="Q28" s="176">
        <f t="shared" ca="1" si="13"/>
        <v>0</v>
      </c>
      <c r="R28" s="177">
        <f t="shared" ca="1" si="14"/>
        <v>435.91891799999996</v>
      </c>
      <c r="W28" s="46"/>
      <c r="X28" s="46">
        <v>28</v>
      </c>
    </row>
    <row r="29" spans="1:24">
      <c r="A29" s="61" t="s">
        <v>71</v>
      </c>
      <c r="B29" s="170">
        <f t="shared" ca="1" si="3"/>
        <v>686.05909699999995</v>
      </c>
      <c r="C29" s="175">
        <f t="shared" ca="1" si="4"/>
        <v>509.61987557857356</v>
      </c>
      <c r="D29" s="176">
        <f t="shared" ca="1" si="4"/>
        <v>164.15771595379522</v>
      </c>
      <c r="E29" s="176">
        <f t="shared" ca="1" si="4"/>
        <v>9.3589709053973973</v>
      </c>
      <c r="F29" s="177">
        <f t="shared" ca="1" si="4"/>
        <v>2.9225345622337566</v>
      </c>
      <c r="G29" s="178">
        <f t="shared" ca="1" si="1"/>
        <v>452.411518</v>
      </c>
      <c r="H29" s="178">
        <f t="shared" ca="1" si="2"/>
        <v>435.76277399999998</v>
      </c>
      <c r="I29" s="179">
        <f t="shared" ca="1" si="5"/>
        <v>321.12</v>
      </c>
      <c r="J29" s="176">
        <f t="shared" ca="1" si="6"/>
        <v>103.45</v>
      </c>
      <c r="K29" s="176">
        <f t="shared" ca="1" si="7"/>
        <v>9.33</v>
      </c>
      <c r="L29" s="176">
        <f t="shared" ca="1" si="8"/>
        <v>1.86</v>
      </c>
      <c r="M29" s="177">
        <f t="shared" ca="1" si="9"/>
        <v>435.76</v>
      </c>
      <c r="N29" s="175">
        <f t="shared" ca="1" si="10"/>
        <v>321.12204421442993</v>
      </c>
      <c r="O29" s="176">
        <f t="shared" ca="1" si="11"/>
        <v>103.45065855126676</v>
      </c>
      <c r="P29" s="176">
        <f t="shared" ca="1" si="12"/>
        <v>9.3300593937488525</v>
      </c>
      <c r="Q29" s="176">
        <f t="shared" ca="1" si="13"/>
        <v>1.8600118405544337</v>
      </c>
      <c r="R29" s="177">
        <f t="shared" ca="1" si="14"/>
        <v>435.76277399999998</v>
      </c>
      <c r="W29" s="46"/>
      <c r="X29" s="46">
        <v>29</v>
      </c>
    </row>
    <row r="30" spans="1:24">
      <c r="A30" s="61" t="s">
        <v>72</v>
      </c>
      <c r="B30" s="170">
        <f t="shared" ca="1" si="3"/>
        <v>686.05909699999995</v>
      </c>
      <c r="C30" s="175">
        <f t="shared" ca="1" si="4"/>
        <v>509.61987557857356</v>
      </c>
      <c r="D30" s="176">
        <f t="shared" ca="1" si="4"/>
        <v>164.15771595379522</v>
      </c>
      <c r="E30" s="176">
        <f t="shared" ca="1" si="4"/>
        <v>9.3589709053973973</v>
      </c>
      <c r="F30" s="177">
        <f t="shared" ca="1" si="4"/>
        <v>2.9225345622337566</v>
      </c>
      <c r="G30" s="178">
        <f t="shared" ca="1" si="1"/>
        <v>381.3304</v>
      </c>
      <c r="H30" s="178">
        <f t="shared" ca="1" si="2"/>
        <v>367.29744099999999</v>
      </c>
      <c r="I30" s="179">
        <f t="shared" ca="1" si="5"/>
        <v>271.62</v>
      </c>
      <c r="J30" s="176">
        <f t="shared" ca="1" si="6"/>
        <v>86.69</v>
      </c>
      <c r="K30" s="176">
        <f t="shared" ca="1" si="7"/>
        <v>8.99</v>
      </c>
      <c r="L30" s="176">
        <f t="shared" ca="1" si="8"/>
        <v>0</v>
      </c>
      <c r="M30" s="177">
        <f t="shared" ca="1" si="9"/>
        <v>367.3</v>
      </c>
      <c r="N30" s="175">
        <f t="shared" ca="1" si="10"/>
        <v>271.61810760800432</v>
      </c>
      <c r="O30" s="176">
        <f t="shared" ca="1" si="11"/>
        <v>86.689396025837183</v>
      </c>
      <c r="P30" s="176">
        <f t="shared" ca="1" si="12"/>
        <v>8.9899373661584541</v>
      </c>
      <c r="Q30" s="176">
        <f t="shared" ca="1" si="13"/>
        <v>0</v>
      </c>
      <c r="R30" s="177">
        <f t="shared" ca="1" si="14"/>
        <v>367.29744099999999</v>
      </c>
      <c r="W30" s="46"/>
      <c r="X30" s="46">
        <v>30</v>
      </c>
    </row>
    <row r="31" spans="1:24">
      <c r="A31" s="61" t="s">
        <v>73</v>
      </c>
      <c r="B31" s="170">
        <f t="shared" ca="1" si="3"/>
        <v>686.05909699999995</v>
      </c>
      <c r="C31" s="175">
        <f t="shared" ca="1" si="4"/>
        <v>509.61987557857356</v>
      </c>
      <c r="D31" s="176">
        <f t="shared" ca="1" si="4"/>
        <v>164.15771595379522</v>
      </c>
      <c r="E31" s="176">
        <f t="shared" ca="1" si="4"/>
        <v>9.3589709053973973</v>
      </c>
      <c r="F31" s="177">
        <f t="shared" ca="1" si="4"/>
        <v>2.9225345622337566</v>
      </c>
      <c r="G31" s="178">
        <f t="shared" ca="1" si="1"/>
        <v>381.3304</v>
      </c>
      <c r="H31" s="178">
        <f t="shared" ca="1" si="2"/>
        <v>367.29744099999999</v>
      </c>
      <c r="I31" s="179">
        <f t="shared" ca="1" si="5"/>
        <v>271.62</v>
      </c>
      <c r="J31" s="176">
        <f t="shared" ca="1" si="6"/>
        <v>86.69</v>
      </c>
      <c r="K31" s="176">
        <f t="shared" ca="1" si="7"/>
        <v>8.99</v>
      </c>
      <c r="L31" s="176">
        <f t="shared" ca="1" si="8"/>
        <v>0</v>
      </c>
      <c r="M31" s="177">
        <f t="shared" ca="1" si="9"/>
        <v>367.3</v>
      </c>
      <c r="N31" s="175">
        <f t="shared" ca="1" si="10"/>
        <v>271.61810760800432</v>
      </c>
      <c r="O31" s="176">
        <f t="shared" ca="1" si="11"/>
        <v>86.689396025837183</v>
      </c>
      <c r="P31" s="176">
        <f t="shared" ca="1" si="12"/>
        <v>8.9899373661584541</v>
      </c>
      <c r="Q31" s="176">
        <f t="shared" ca="1" si="13"/>
        <v>0</v>
      </c>
      <c r="R31" s="177">
        <f t="shared" ca="1" si="14"/>
        <v>367.29744099999999</v>
      </c>
      <c r="W31" s="46"/>
      <c r="X31" s="46">
        <v>31</v>
      </c>
    </row>
    <row r="32" spans="1:24">
      <c r="A32" s="61" t="s">
        <v>74</v>
      </c>
      <c r="B32" s="170">
        <f t="shared" ca="1" si="3"/>
        <v>686.05909699999995</v>
      </c>
      <c r="C32" s="175">
        <f t="shared" ca="1" si="4"/>
        <v>509.61987557857356</v>
      </c>
      <c r="D32" s="176">
        <f t="shared" ca="1" si="4"/>
        <v>164.15771595379522</v>
      </c>
      <c r="E32" s="176">
        <f t="shared" ca="1" si="4"/>
        <v>9.3589709053973973</v>
      </c>
      <c r="F32" s="177">
        <f t="shared" ca="1" si="4"/>
        <v>2.9225345622337566</v>
      </c>
      <c r="G32" s="178">
        <f t="shared" ca="1" si="1"/>
        <v>381.3304</v>
      </c>
      <c r="H32" s="178">
        <f t="shared" ca="1" si="2"/>
        <v>367.29744099999999</v>
      </c>
      <c r="I32" s="179">
        <f t="shared" ca="1" si="5"/>
        <v>271.62</v>
      </c>
      <c r="J32" s="176">
        <f t="shared" ca="1" si="6"/>
        <v>86.69</v>
      </c>
      <c r="K32" s="176">
        <f t="shared" ca="1" si="7"/>
        <v>8.99</v>
      </c>
      <c r="L32" s="176">
        <f t="shared" ca="1" si="8"/>
        <v>0</v>
      </c>
      <c r="M32" s="177">
        <f t="shared" ca="1" si="9"/>
        <v>367.3</v>
      </c>
      <c r="N32" s="175">
        <f t="shared" ca="1" si="10"/>
        <v>271.61810760800432</v>
      </c>
      <c r="O32" s="176">
        <f t="shared" ca="1" si="11"/>
        <v>86.689396025837183</v>
      </c>
      <c r="P32" s="176">
        <f t="shared" ca="1" si="12"/>
        <v>8.9899373661584541</v>
      </c>
      <c r="Q32" s="176">
        <f t="shared" ca="1" si="13"/>
        <v>0</v>
      </c>
      <c r="R32" s="177">
        <f t="shared" ca="1" si="14"/>
        <v>367.29744099999999</v>
      </c>
      <c r="W32" s="46"/>
      <c r="X32" s="46">
        <v>32</v>
      </c>
    </row>
    <row r="33" spans="1:24">
      <c r="A33" s="61" t="s">
        <v>75</v>
      </c>
      <c r="B33" s="170">
        <f t="shared" ca="1" si="3"/>
        <v>686.05909699999995</v>
      </c>
      <c r="C33" s="175">
        <f t="shared" ca="1" si="4"/>
        <v>509.61987557857356</v>
      </c>
      <c r="D33" s="176">
        <f t="shared" ca="1" si="4"/>
        <v>164.15771595379522</v>
      </c>
      <c r="E33" s="176">
        <f t="shared" ca="1" si="4"/>
        <v>9.3589709053973973</v>
      </c>
      <c r="F33" s="177">
        <f t="shared" ca="1" si="4"/>
        <v>2.9225345622337566</v>
      </c>
      <c r="G33" s="178">
        <f t="shared" ca="1" si="1"/>
        <v>379</v>
      </c>
      <c r="H33" s="178">
        <f t="shared" ca="1" si="2"/>
        <v>365.05279999999999</v>
      </c>
      <c r="I33" s="179">
        <f t="shared" ca="1" si="5"/>
        <v>272.97000000000003</v>
      </c>
      <c r="J33" s="176">
        <f t="shared" ca="1" si="6"/>
        <v>87.12</v>
      </c>
      <c r="K33" s="176">
        <f t="shared" ca="1" si="7"/>
        <v>4.96</v>
      </c>
      <c r="L33" s="176">
        <f t="shared" ca="1" si="8"/>
        <v>0</v>
      </c>
      <c r="M33" s="177">
        <f t="shared" ca="1" si="9"/>
        <v>365.05</v>
      </c>
      <c r="N33" s="175">
        <f t="shared" ca="1" si="10"/>
        <v>272.97209372962607</v>
      </c>
      <c r="O33" s="176">
        <f t="shared" ca="1" si="11"/>
        <v>87.120668226270368</v>
      </c>
      <c r="P33" s="176">
        <f t="shared" ca="1" si="12"/>
        <v>4.9600380441035474</v>
      </c>
      <c r="Q33" s="176">
        <f t="shared" ca="1" si="13"/>
        <v>0</v>
      </c>
      <c r="R33" s="177">
        <f t="shared" ca="1" si="14"/>
        <v>365.05279999999999</v>
      </c>
      <c r="W33" s="46"/>
      <c r="X33" s="46">
        <v>33</v>
      </c>
    </row>
    <row r="34" spans="1:24">
      <c r="A34" s="61" t="s">
        <v>76</v>
      </c>
      <c r="B34" s="170">
        <f t="shared" ca="1" si="3"/>
        <v>686.05909699999995</v>
      </c>
      <c r="C34" s="175">
        <f t="shared" ca="1" si="4"/>
        <v>509.61987557857356</v>
      </c>
      <c r="D34" s="176">
        <f t="shared" ca="1" si="4"/>
        <v>164.15771595379522</v>
      </c>
      <c r="E34" s="176">
        <f t="shared" ca="1" si="4"/>
        <v>9.3589709053973973</v>
      </c>
      <c r="F34" s="177">
        <f t="shared" ca="1" si="4"/>
        <v>2.9225345622337566</v>
      </c>
      <c r="G34" s="178">
        <f t="shared" ca="1" si="1"/>
        <v>379</v>
      </c>
      <c r="H34" s="178">
        <f t="shared" ca="1" si="2"/>
        <v>365.05279999999999</v>
      </c>
      <c r="I34" s="179">
        <f t="shared" ca="1" si="5"/>
        <v>272.97000000000003</v>
      </c>
      <c r="J34" s="176">
        <f t="shared" ca="1" si="6"/>
        <v>87.12</v>
      </c>
      <c r="K34" s="176">
        <f t="shared" ca="1" si="7"/>
        <v>4.96</v>
      </c>
      <c r="L34" s="176">
        <f t="shared" ca="1" si="8"/>
        <v>0</v>
      </c>
      <c r="M34" s="177">
        <f t="shared" ca="1" si="9"/>
        <v>365.05</v>
      </c>
      <c r="N34" s="175">
        <f t="shared" ca="1" si="10"/>
        <v>272.97209372962607</v>
      </c>
      <c r="O34" s="176">
        <f t="shared" ca="1" si="11"/>
        <v>87.120668226270368</v>
      </c>
      <c r="P34" s="176">
        <f t="shared" ca="1" si="12"/>
        <v>4.9600380441035474</v>
      </c>
      <c r="Q34" s="176">
        <f t="shared" ca="1" si="13"/>
        <v>0</v>
      </c>
      <c r="R34" s="177">
        <f t="shared" ca="1" si="14"/>
        <v>365.05279999999999</v>
      </c>
      <c r="W34" s="46"/>
      <c r="X34" s="46">
        <v>34</v>
      </c>
    </row>
    <row r="35" spans="1:24">
      <c r="A35" s="61" t="s">
        <v>77</v>
      </c>
      <c r="B35" s="170">
        <f t="shared" ca="1" si="3"/>
        <v>686.05909699999995</v>
      </c>
      <c r="C35" s="175">
        <f t="shared" ca="1" si="4"/>
        <v>509.61987557857356</v>
      </c>
      <c r="D35" s="176">
        <f t="shared" ca="1" si="4"/>
        <v>164.15771595379522</v>
      </c>
      <c r="E35" s="176">
        <f t="shared" ca="1" si="4"/>
        <v>9.3589709053973973</v>
      </c>
      <c r="F35" s="177">
        <f t="shared" ca="1" si="4"/>
        <v>2.9225345622337566</v>
      </c>
      <c r="G35" s="178">
        <f t="shared" ca="1" si="1"/>
        <v>379</v>
      </c>
      <c r="H35" s="178">
        <f t="shared" ca="1" si="2"/>
        <v>365.05279999999999</v>
      </c>
      <c r="I35" s="179">
        <f t="shared" ca="1" si="5"/>
        <v>272.97000000000003</v>
      </c>
      <c r="J35" s="176">
        <f t="shared" ca="1" si="6"/>
        <v>87.12</v>
      </c>
      <c r="K35" s="176">
        <f t="shared" ca="1" si="7"/>
        <v>4.96</v>
      </c>
      <c r="L35" s="176">
        <f t="shared" ca="1" si="8"/>
        <v>0</v>
      </c>
      <c r="M35" s="177">
        <f t="shared" ca="1" si="9"/>
        <v>365.05</v>
      </c>
      <c r="N35" s="175">
        <f t="shared" ca="1" si="10"/>
        <v>272.97209372962607</v>
      </c>
      <c r="O35" s="176">
        <f t="shared" ca="1" si="11"/>
        <v>87.120668226270368</v>
      </c>
      <c r="P35" s="176">
        <f t="shared" ca="1" si="12"/>
        <v>4.9600380441035474</v>
      </c>
      <c r="Q35" s="176">
        <f t="shared" ca="1" si="13"/>
        <v>0</v>
      </c>
      <c r="R35" s="177">
        <f t="shared" ca="1" si="14"/>
        <v>365.05279999999999</v>
      </c>
      <c r="W35" s="46"/>
      <c r="X35" s="46">
        <v>35</v>
      </c>
    </row>
    <row r="36" spans="1:24">
      <c r="A36" s="61" t="s">
        <v>78</v>
      </c>
      <c r="B36" s="170">
        <f t="shared" ca="1" si="3"/>
        <v>686.05909699999995</v>
      </c>
      <c r="C36" s="175">
        <f t="shared" ref="C36:F67" ca="1" si="15">$B36*C$1/100</f>
        <v>509.61987557857356</v>
      </c>
      <c r="D36" s="176">
        <f t="shared" ca="1" si="15"/>
        <v>164.15771595379522</v>
      </c>
      <c r="E36" s="176">
        <f t="shared" ca="1" si="15"/>
        <v>9.3589709053973973</v>
      </c>
      <c r="F36" s="177">
        <f t="shared" ca="1" si="15"/>
        <v>2.9225345622337566</v>
      </c>
      <c r="G36" s="178">
        <f t="shared" ca="1" si="1"/>
        <v>379</v>
      </c>
      <c r="H36" s="178">
        <f t="shared" ca="1" si="2"/>
        <v>365.05279999999999</v>
      </c>
      <c r="I36" s="179">
        <f t="shared" ca="1" si="5"/>
        <v>272.97000000000003</v>
      </c>
      <c r="J36" s="176">
        <f t="shared" ca="1" si="6"/>
        <v>87.12</v>
      </c>
      <c r="K36" s="176">
        <f t="shared" ca="1" si="7"/>
        <v>4.96</v>
      </c>
      <c r="L36" s="176">
        <f t="shared" ca="1" si="8"/>
        <v>0</v>
      </c>
      <c r="M36" s="177">
        <f t="shared" ca="1" si="9"/>
        <v>365.05</v>
      </c>
      <c r="N36" s="175">
        <f t="shared" ca="1" si="10"/>
        <v>272.97209372962607</v>
      </c>
      <c r="O36" s="176">
        <f t="shared" ca="1" si="11"/>
        <v>87.120668226270368</v>
      </c>
      <c r="P36" s="176">
        <f t="shared" ca="1" si="12"/>
        <v>4.9600380441035474</v>
      </c>
      <c r="Q36" s="176">
        <f t="shared" ca="1" si="13"/>
        <v>0</v>
      </c>
      <c r="R36" s="177">
        <f t="shared" ca="1" si="14"/>
        <v>365.05279999999999</v>
      </c>
      <c r="W36" s="46"/>
      <c r="X36" s="46">
        <v>36</v>
      </c>
    </row>
    <row r="37" spans="1:24">
      <c r="A37" s="61" t="s">
        <v>79</v>
      </c>
      <c r="B37" s="170">
        <f t="shared" ca="1" si="3"/>
        <v>686.05909699999995</v>
      </c>
      <c r="C37" s="175">
        <f t="shared" ca="1" si="15"/>
        <v>509.61987557857356</v>
      </c>
      <c r="D37" s="176">
        <f t="shared" ca="1" si="15"/>
        <v>164.15771595379522</v>
      </c>
      <c r="E37" s="176">
        <f t="shared" ca="1" si="15"/>
        <v>9.3589709053973973</v>
      </c>
      <c r="F37" s="177">
        <f t="shared" ca="1" si="15"/>
        <v>2.9225345622337566</v>
      </c>
      <c r="G37" s="178">
        <f t="shared" ca="1" si="1"/>
        <v>379</v>
      </c>
      <c r="H37" s="178">
        <f t="shared" ca="1" si="2"/>
        <v>365.05279999999999</v>
      </c>
      <c r="I37" s="179">
        <f t="shared" ca="1" si="5"/>
        <v>272.97000000000003</v>
      </c>
      <c r="J37" s="176">
        <f t="shared" ca="1" si="6"/>
        <v>87.12</v>
      </c>
      <c r="K37" s="176">
        <f t="shared" ca="1" si="7"/>
        <v>4.96</v>
      </c>
      <c r="L37" s="176">
        <f t="shared" ca="1" si="8"/>
        <v>0</v>
      </c>
      <c r="M37" s="177">
        <f t="shared" ca="1" si="9"/>
        <v>365.05</v>
      </c>
      <c r="N37" s="175">
        <f t="shared" ca="1" si="10"/>
        <v>272.97209372962607</v>
      </c>
      <c r="O37" s="176">
        <f t="shared" ca="1" si="11"/>
        <v>87.120668226270368</v>
      </c>
      <c r="P37" s="176">
        <f t="shared" ca="1" si="12"/>
        <v>4.9600380441035474</v>
      </c>
      <c r="Q37" s="176">
        <f t="shared" ca="1" si="13"/>
        <v>0</v>
      </c>
      <c r="R37" s="177">
        <f t="shared" ca="1" si="14"/>
        <v>365.05279999999999</v>
      </c>
      <c r="W37" s="46"/>
      <c r="X37" s="46">
        <v>37</v>
      </c>
    </row>
    <row r="38" spans="1:24">
      <c r="A38" s="61" t="s">
        <v>80</v>
      </c>
      <c r="B38" s="170">
        <f t="shared" ca="1" si="3"/>
        <v>686.05909699999995</v>
      </c>
      <c r="C38" s="175">
        <f t="shared" ca="1" si="15"/>
        <v>509.61987557857356</v>
      </c>
      <c r="D38" s="176">
        <f t="shared" ca="1" si="15"/>
        <v>164.15771595379522</v>
      </c>
      <c r="E38" s="176">
        <f t="shared" ca="1" si="15"/>
        <v>9.3589709053973973</v>
      </c>
      <c r="F38" s="177">
        <f t="shared" ca="1" si="15"/>
        <v>2.9225345622337566</v>
      </c>
      <c r="G38" s="178">
        <f t="shared" ca="1" si="1"/>
        <v>379</v>
      </c>
      <c r="H38" s="178">
        <f t="shared" ca="1" si="2"/>
        <v>365.05279999999999</v>
      </c>
      <c r="I38" s="179">
        <f t="shared" ca="1" si="5"/>
        <v>272.97000000000003</v>
      </c>
      <c r="J38" s="176">
        <f t="shared" ca="1" si="6"/>
        <v>87.12</v>
      </c>
      <c r="K38" s="176">
        <f t="shared" ca="1" si="7"/>
        <v>4.96</v>
      </c>
      <c r="L38" s="176">
        <f t="shared" ca="1" si="8"/>
        <v>0</v>
      </c>
      <c r="M38" s="177">
        <f t="shared" ca="1" si="9"/>
        <v>365.05</v>
      </c>
      <c r="N38" s="175">
        <f t="shared" ca="1" si="10"/>
        <v>272.97209372962607</v>
      </c>
      <c r="O38" s="176">
        <f t="shared" ca="1" si="11"/>
        <v>87.120668226270368</v>
      </c>
      <c r="P38" s="176">
        <f t="shared" ca="1" si="12"/>
        <v>4.9600380441035474</v>
      </c>
      <c r="Q38" s="176">
        <f t="shared" ca="1" si="13"/>
        <v>0</v>
      </c>
      <c r="R38" s="177">
        <f t="shared" ca="1" si="14"/>
        <v>365.05279999999999</v>
      </c>
      <c r="W38" s="46"/>
      <c r="X38" s="46">
        <v>38</v>
      </c>
    </row>
    <row r="39" spans="1:24">
      <c r="A39" s="61" t="s">
        <v>81</v>
      </c>
      <c r="B39" s="170">
        <f t="shared" ca="1" si="3"/>
        <v>686.05909699999995</v>
      </c>
      <c r="C39" s="175">
        <f t="shared" ca="1" si="15"/>
        <v>509.61987557857356</v>
      </c>
      <c r="D39" s="176">
        <f t="shared" ca="1" si="15"/>
        <v>164.15771595379522</v>
      </c>
      <c r="E39" s="176">
        <f t="shared" ca="1" si="15"/>
        <v>9.3589709053973973</v>
      </c>
      <c r="F39" s="177">
        <f t="shared" ca="1" si="15"/>
        <v>2.9225345622337566</v>
      </c>
      <c r="G39" s="178">
        <f t="shared" ca="1" si="1"/>
        <v>379</v>
      </c>
      <c r="H39" s="178">
        <f t="shared" ca="1" si="2"/>
        <v>365.05279999999999</v>
      </c>
      <c r="I39" s="179">
        <f t="shared" ca="1" si="5"/>
        <v>272.97000000000003</v>
      </c>
      <c r="J39" s="176">
        <f t="shared" ca="1" si="6"/>
        <v>87.12</v>
      </c>
      <c r="K39" s="176">
        <f t="shared" ca="1" si="7"/>
        <v>4.96</v>
      </c>
      <c r="L39" s="176">
        <f t="shared" ca="1" si="8"/>
        <v>0</v>
      </c>
      <c r="M39" s="177">
        <f t="shared" ca="1" si="9"/>
        <v>365.05</v>
      </c>
      <c r="N39" s="175">
        <f t="shared" ca="1" si="10"/>
        <v>272.97209372962607</v>
      </c>
      <c r="O39" s="176">
        <f t="shared" ca="1" si="11"/>
        <v>87.120668226270368</v>
      </c>
      <c r="P39" s="176">
        <f t="shared" ca="1" si="12"/>
        <v>4.9600380441035474</v>
      </c>
      <c r="Q39" s="176">
        <f t="shared" ca="1" si="13"/>
        <v>0</v>
      </c>
      <c r="R39" s="177">
        <f t="shared" ca="1" si="14"/>
        <v>365.05279999999999</v>
      </c>
      <c r="W39" s="46"/>
      <c r="X39" s="46">
        <v>39</v>
      </c>
    </row>
    <row r="40" spans="1:24">
      <c r="A40" s="61" t="s">
        <v>82</v>
      </c>
      <c r="B40" s="170">
        <f t="shared" ca="1" si="3"/>
        <v>686.05909699999995</v>
      </c>
      <c r="C40" s="175">
        <f t="shared" ca="1" si="15"/>
        <v>509.61987557857356</v>
      </c>
      <c r="D40" s="176">
        <f t="shared" ca="1" si="15"/>
        <v>164.15771595379522</v>
      </c>
      <c r="E40" s="176">
        <f t="shared" ca="1" si="15"/>
        <v>9.3589709053973973</v>
      </c>
      <c r="F40" s="177">
        <f t="shared" ca="1" si="15"/>
        <v>2.9225345622337566</v>
      </c>
      <c r="G40" s="178">
        <f t="shared" ca="1" si="1"/>
        <v>379</v>
      </c>
      <c r="H40" s="178">
        <f t="shared" ca="1" si="2"/>
        <v>365.05279999999999</v>
      </c>
      <c r="I40" s="179">
        <f t="shared" ca="1" si="5"/>
        <v>272.97000000000003</v>
      </c>
      <c r="J40" s="176">
        <f t="shared" ca="1" si="6"/>
        <v>87.12</v>
      </c>
      <c r="K40" s="176">
        <f t="shared" ca="1" si="7"/>
        <v>4.96</v>
      </c>
      <c r="L40" s="176">
        <f t="shared" ca="1" si="8"/>
        <v>0</v>
      </c>
      <c r="M40" s="177">
        <f t="shared" ca="1" si="9"/>
        <v>365.05</v>
      </c>
      <c r="N40" s="175">
        <f t="shared" ca="1" si="10"/>
        <v>272.97209372962607</v>
      </c>
      <c r="O40" s="176">
        <f t="shared" ca="1" si="11"/>
        <v>87.120668226270368</v>
      </c>
      <c r="P40" s="176">
        <f t="shared" ca="1" si="12"/>
        <v>4.9600380441035474</v>
      </c>
      <c r="Q40" s="176">
        <f t="shared" ca="1" si="13"/>
        <v>0</v>
      </c>
      <c r="R40" s="177">
        <f t="shared" ca="1" si="14"/>
        <v>365.05279999999999</v>
      </c>
      <c r="W40" s="46"/>
      <c r="X40" s="46">
        <v>40</v>
      </c>
    </row>
    <row r="41" spans="1:24">
      <c r="A41" s="61" t="s">
        <v>83</v>
      </c>
      <c r="B41" s="170">
        <f t="shared" ca="1" si="3"/>
        <v>686.05909699999995</v>
      </c>
      <c r="C41" s="175">
        <f t="shared" ca="1" si="15"/>
        <v>509.61987557857356</v>
      </c>
      <c r="D41" s="176">
        <f t="shared" ca="1" si="15"/>
        <v>164.15771595379522</v>
      </c>
      <c r="E41" s="176">
        <f t="shared" ca="1" si="15"/>
        <v>9.3589709053973973</v>
      </c>
      <c r="F41" s="177">
        <f t="shared" ca="1" si="15"/>
        <v>2.9225345622337566</v>
      </c>
      <c r="G41" s="178">
        <f t="shared" ca="1" si="1"/>
        <v>379</v>
      </c>
      <c r="H41" s="178">
        <f t="shared" ca="1" si="2"/>
        <v>365.05279999999999</v>
      </c>
      <c r="I41" s="179">
        <f t="shared" ca="1" si="5"/>
        <v>272.97000000000003</v>
      </c>
      <c r="J41" s="176">
        <f t="shared" ca="1" si="6"/>
        <v>87.12</v>
      </c>
      <c r="K41" s="176">
        <f t="shared" ca="1" si="7"/>
        <v>4.96</v>
      </c>
      <c r="L41" s="176">
        <f t="shared" ca="1" si="8"/>
        <v>0</v>
      </c>
      <c r="M41" s="177">
        <f t="shared" ca="1" si="9"/>
        <v>365.05</v>
      </c>
      <c r="N41" s="175">
        <f t="shared" ca="1" si="10"/>
        <v>272.97209372962607</v>
      </c>
      <c r="O41" s="176">
        <f t="shared" ca="1" si="11"/>
        <v>87.120668226270368</v>
      </c>
      <c r="P41" s="176">
        <f t="shared" ca="1" si="12"/>
        <v>4.9600380441035474</v>
      </c>
      <c r="Q41" s="176">
        <f t="shared" ca="1" si="13"/>
        <v>0</v>
      </c>
      <c r="R41" s="177">
        <f t="shared" ca="1" si="14"/>
        <v>365.05279999999999</v>
      </c>
      <c r="W41" s="46"/>
      <c r="X41" s="46">
        <v>41</v>
      </c>
    </row>
    <row r="42" spans="1:24">
      <c r="A42" s="61" t="s">
        <v>84</v>
      </c>
      <c r="B42" s="170">
        <f t="shared" ca="1" si="3"/>
        <v>686.05909699999995</v>
      </c>
      <c r="C42" s="175">
        <f t="shared" ca="1" si="15"/>
        <v>509.61987557857356</v>
      </c>
      <c r="D42" s="176">
        <f t="shared" ca="1" si="15"/>
        <v>164.15771595379522</v>
      </c>
      <c r="E42" s="176">
        <f t="shared" ca="1" si="15"/>
        <v>9.3589709053973973</v>
      </c>
      <c r="F42" s="177">
        <f t="shared" ca="1" si="15"/>
        <v>2.9225345622337566</v>
      </c>
      <c r="G42" s="178">
        <f t="shared" ca="1" si="1"/>
        <v>379</v>
      </c>
      <c r="H42" s="178">
        <f t="shared" ca="1" si="2"/>
        <v>365.05279999999999</v>
      </c>
      <c r="I42" s="179">
        <f t="shared" ca="1" si="5"/>
        <v>272.97000000000003</v>
      </c>
      <c r="J42" s="176">
        <f t="shared" ca="1" si="6"/>
        <v>87.12</v>
      </c>
      <c r="K42" s="176">
        <f t="shared" ca="1" si="7"/>
        <v>4.96</v>
      </c>
      <c r="L42" s="176">
        <f t="shared" ca="1" si="8"/>
        <v>0</v>
      </c>
      <c r="M42" s="177">
        <f t="shared" ca="1" si="9"/>
        <v>365.05</v>
      </c>
      <c r="N42" s="175">
        <f t="shared" ca="1" si="10"/>
        <v>272.97209372962607</v>
      </c>
      <c r="O42" s="176">
        <f t="shared" ca="1" si="11"/>
        <v>87.120668226270368</v>
      </c>
      <c r="P42" s="176">
        <f t="shared" ca="1" si="12"/>
        <v>4.9600380441035474</v>
      </c>
      <c r="Q42" s="176">
        <f t="shared" ca="1" si="13"/>
        <v>0</v>
      </c>
      <c r="R42" s="177">
        <f t="shared" ca="1" si="14"/>
        <v>365.05279999999999</v>
      </c>
      <c r="W42" s="46"/>
      <c r="X42" s="46">
        <v>42</v>
      </c>
    </row>
    <row r="43" spans="1:24">
      <c r="A43" s="61" t="s">
        <v>85</v>
      </c>
      <c r="B43" s="170">
        <f t="shared" ca="1" si="3"/>
        <v>686.05909699999995</v>
      </c>
      <c r="C43" s="175">
        <f t="shared" ca="1" si="15"/>
        <v>509.61987557857356</v>
      </c>
      <c r="D43" s="176">
        <f t="shared" ca="1" si="15"/>
        <v>164.15771595379522</v>
      </c>
      <c r="E43" s="176">
        <f t="shared" ca="1" si="15"/>
        <v>9.3589709053973973</v>
      </c>
      <c r="F43" s="177">
        <f t="shared" ca="1" si="15"/>
        <v>2.9225345622337566</v>
      </c>
      <c r="G43" s="178">
        <f t="shared" ca="1" si="1"/>
        <v>379</v>
      </c>
      <c r="H43" s="178">
        <f t="shared" ca="1" si="2"/>
        <v>365.05279999999999</v>
      </c>
      <c r="I43" s="179">
        <f t="shared" ca="1" si="5"/>
        <v>272.97000000000003</v>
      </c>
      <c r="J43" s="176">
        <f t="shared" ca="1" si="6"/>
        <v>87.12</v>
      </c>
      <c r="K43" s="176">
        <f t="shared" ca="1" si="7"/>
        <v>4.96</v>
      </c>
      <c r="L43" s="176">
        <f t="shared" ca="1" si="8"/>
        <v>0</v>
      </c>
      <c r="M43" s="177">
        <f t="shared" ca="1" si="9"/>
        <v>365.05</v>
      </c>
      <c r="N43" s="175">
        <f t="shared" ca="1" si="10"/>
        <v>272.97209372962607</v>
      </c>
      <c r="O43" s="176">
        <f t="shared" ca="1" si="11"/>
        <v>87.120668226270368</v>
      </c>
      <c r="P43" s="176">
        <f t="shared" ca="1" si="12"/>
        <v>4.9600380441035474</v>
      </c>
      <c r="Q43" s="176">
        <f t="shared" ca="1" si="13"/>
        <v>0</v>
      </c>
      <c r="R43" s="177">
        <f t="shared" ca="1" si="14"/>
        <v>365.05279999999999</v>
      </c>
      <c r="W43" s="46"/>
      <c r="X43" s="46">
        <v>43</v>
      </c>
    </row>
    <row r="44" spans="1:24">
      <c r="A44" s="61" t="s">
        <v>86</v>
      </c>
      <c r="B44" s="170">
        <f t="shared" ca="1" si="3"/>
        <v>686.05909699999995</v>
      </c>
      <c r="C44" s="175">
        <f t="shared" ca="1" si="15"/>
        <v>509.61987557857356</v>
      </c>
      <c r="D44" s="176">
        <f t="shared" ca="1" si="15"/>
        <v>164.15771595379522</v>
      </c>
      <c r="E44" s="176">
        <f t="shared" ca="1" si="15"/>
        <v>9.3589709053973973</v>
      </c>
      <c r="F44" s="177">
        <f t="shared" ca="1" si="15"/>
        <v>2.9225345622337566</v>
      </c>
      <c r="G44" s="178">
        <f t="shared" ca="1" si="1"/>
        <v>379</v>
      </c>
      <c r="H44" s="178">
        <f t="shared" ca="1" si="2"/>
        <v>365.05279999999999</v>
      </c>
      <c r="I44" s="179">
        <f t="shared" ca="1" si="5"/>
        <v>272.97000000000003</v>
      </c>
      <c r="J44" s="176">
        <f t="shared" ca="1" si="6"/>
        <v>87.12</v>
      </c>
      <c r="K44" s="176">
        <f t="shared" ca="1" si="7"/>
        <v>4.96</v>
      </c>
      <c r="L44" s="176">
        <f t="shared" ca="1" si="8"/>
        <v>0</v>
      </c>
      <c r="M44" s="177">
        <f t="shared" ca="1" si="9"/>
        <v>365.05</v>
      </c>
      <c r="N44" s="175">
        <f t="shared" ca="1" si="10"/>
        <v>272.97209372962607</v>
      </c>
      <c r="O44" s="176">
        <f t="shared" ca="1" si="11"/>
        <v>87.120668226270368</v>
      </c>
      <c r="P44" s="176">
        <f t="shared" ca="1" si="12"/>
        <v>4.9600380441035474</v>
      </c>
      <c r="Q44" s="176">
        <f t="shared" ca="1" si="13"/>
        <v>0</v>
      </c>
      <c r="R44" s="177">
        <f t="shared" ca="1" si="14"/>
        <v>365.05279999999999</v>
      </c>
      <c r="W44" s="46"/>
      <c r="X44" s="46">
        <v>44</v>
      </c>
    </row>
    <row r="45" spans="1:24">
      <c r="A45" s="61" t="s">
        <v>87</v>
      </c>
      <c r="B45" s="170">
        <f t="shared" ca="1" si="3"/>
        <v>686.05909699999995</v>
      </c>
      <c r="C45" s="175">
        <f t="shared" ca="1" si="15"/>
        <v>509.61987557857356</v>
      </c>
      <c r="D45" s="176">
        <f t="shared" ca="1" si="15"/>
        <v>164.15771595379522</v>
      </c>
      <c r="E45" s="176">
        <f t="shared" ca="1" si="15"/>
        <v>9.3589709053973973</v>
      </c>
      <c r="F45" s="177">
        <f t="shared" ca="1" si="15"/>
        <v>2.9225345622337566</v>
      </c>
      <c r="G45" s="178">
        <f t="shared" ca="1" si="1"/>
        <v>379</v>
      </c>
      <c r="H45" s="178">
        <f t="shared" ca="1" si="2"/>
        <v>365.05279999999999</v>
      </c>
      <c r="I45" s="179">
        <f t="shared" ca="1" si="5"/>
        <v>272.97000000000003</v>
      </c>
      <c r="J45" s="176">
        <f t="shared" ca="1" si="6"/>
        <v>87.12</v>
      </c>
      <c r="K45" s="176">
        <f t="shared" ca="1" si="7"/>
        <v>4.96</v>
      </c>
      <c r="L45" s="176">
        <f t="shared" ca="1" si="8"/>
        <v>0</v>
      </c>
      <c r="M45" s="177">
        <f t="shared" ca="1" si="9"/>
        <v>365.05</v>
      </c>
      <c r="N45" s="175">
        <f t="shared" ca="1" si="10"/>
        <v>272.97209372962607</v>
      </c>
      <c r="O45" s="176">
        <f t="shared" ca="1" si="11"/>
        <v>87.120668226270368</v>
      </c>
      <c r="P45" s="176">
        <f t="shared" ca="1" si="12"/>
        <v>4.9600380441035474</v>
      </c>
      <c r="Q45" s="176">
        <f t="shared" ca="1" si="13"/>
        <v>0</v>
      </c>
      <c r="R45" s="177">
        <f t="shared" ca="1" si="14"/>
        <v>365.05279999999999</v>
      </c>
      <c r="W45" s="46"/>
      <c r="X45" s="46">
        <v>45</v>
      </c>
    </row>
    <row r="46" spans="1:24">
      <c r="A46" s="61" t="s">
        <v>88</v>
      </c>
      <c r="B46" s="170">
        <f t="shared" ca="1" si="3"/>
        <v>686.05909699999995</v>
      </c>
      <c r="C46" s="175">
        <f t="shared" ca="1" si="15"/>
        <v>509.61987557857356</v>
      </c>
      <c r="D46" s="176">
        <f t="shared" ca="1" si="15"/>
        <v>164.15771595379522</v>
      </c>
      <c r="E46" s="176">
        <f t="shared" ca="1" si="15"/>
        <v>9.3589709053973973</v>
      </c>
      <c r="F46" s="177">
        <f t="shared" ca="1" si="15"/>
        <v>2.9225345622337566</v>
      </c>
      <c r="G46" s="178">
        <f t="shared" ca="1" si="1"/>
        <v>379</v>
      </c>
      <c r="H46" s="178">
        <f t="shared" ca="1" si="2"/>
        <v>365.05279999999999</v>
      </c>
      <c r="I46" s="179">
        <f t="shared" ca="1" si="5"/>
        <v>272.97000000000003</v>
      </c>
      <c r="J46" s="176">
        <f t="shared" ca="1" si="6"/>
        <v>87.12</v>
      </c>
      <c r="K46" s="176">
        <f t="shared" ca="1" si="7"/>
        <v>4.96</v>
      </c>
      <c r="L46" s="176">
        <f t="shared" ca="1" si="8"/>
        <v>0</v>
      </c>
      <c r="M46" s="177">
        <f t="shared" ca="1" si="9"/>
        <v>365.05</v>
      </c>
      <c r="N46" s="175">
        <f t="shared" ca="1" si="10"/>
        <v>272.97209372962607</v>
      </c>
      <c r="O46" s="176">
        <f t="shared" ca="1" si="11"/>
        <v>87.120668226270368</v>
      </c>
      <c r="P46" s="176">
        <f t="shared" ca="1" si="12"/>
        <v>4.9600380441035474</v>
      </c>
      <c r="Q46" s="176">
        <f t="shared" ca="1" si="13"/>
        <v>0</v>
      </c>
      <c r="R46" s="177">
        <f t="shared" ca="1" si="14"/>
        <v>365.05279999999999</v>
      </c>
      <c r="W46" s="46"/>
      <c r="X46" s="46">
        <v>46</v>
      </c>
    </row>
    <row r="47" spans="1:24">
      <c r="A47" s="61" t="s">
        <v>89</v>
      </c>
      <c r="B47" s="170">
        <f t="shared" ca="1" si="3"/>
        <v>686.05909699999995</v>
      </c>
      <c r="C47" s="175">
        <f t="shared" ca="1" si="15"/>
        <v>509.61987557857356</v>
      </c>
      <c r="D47" s="176">
        <f t="shared" ca="1" si="15"/>
        <v>164.15771595379522</v>
      </c>
      <c r="E47" s="176">
        <f t="shared" ca="1" si="15"/>
        <v>9.3589709053973973</v>
      </c>
      <c r="F47" s="177">
        <f t="shared" ca="1" si="15"/>
        <v>2.9225345622337566</v>
      </c>
      <c r="G47" s="178">
        <f t="shared" ca="1" si="1"/>
        <v>445.12</v>
      </c>
      <c r="H47" s="178">
        <f t="shared" ca="1" si="2"/>
        <v>428.73958399999998</v>
      </c>
      <c r="I47" s="179">
        <f t="shared" ca="1" si="5"/>
        <v>337.12</v>
      </c>
      <c r="J47" s="176">
        <f t="shared" ca="1" si="6"/>
        <v>86.69</v>
      </c>
      <c r="K47" s="176">
        <f t="shared" ca="1" si="7"/>
        <v>4.93</v>
      </c>
      <c r="L47" s="176">
        <f t="shared" ca="1" si="8"/>
        <v>0</v>
      </c>
      <c r="M47" s="177">
        <f t="shared" ca="1" si="9"/>
        <v>428.74</v>
      </c>
      <c r="N47" s="175">
        <f t="shared" ca="1" si="10"/>
        <v>337.11967289751362</v>
      </c>
      <c r="O47" s="176">
        <f t="shared" ca="1" si="11"/>
        <v>86.689915885991496</v>
      </c>
      <c r="P47" s="176">
        <f t="shared" ca="1" si="12"/>
        <v>4.9299952164948451</v>
      </c>
      <c r="Q47" s="176">
        <f t="shared" ca="1" si="13"/>
        <v>0</v>
      </c>
      <c r="R47" s="177">
        <f t="shared" ca="1" si="14"/>
        <v>428.73958399999992</v>
      </c>
      <c r="W47" s="46"/>
      <c r="X47" s="46">
        <v>47</v>
      </c>
    </row>
    <row r="48" spans="1:24">
      <c r="A48" s="61" t="s">
        <v>90</v>
      </c>
      <c r="B48" s="170">
        <f t="shared" ca="1" si="3"/>
        <v>686.05909699999995</v>
      </c>
      <c r="C48" s="175">
        <f t="shared" ca="1" si="15"/>
        <v>509.61987557857356</v>
      </c>
      <c r="D48" s="176">
        <f t="shared" ca="1" si="15"/>
        <v>164.15771595379522</v>
      </c>
      <c r="E48" s="176">
        <f t="shared" ca="1" si="15"/>
        <v>9.3589709053973973</v>
      </c>
      <c r="F48" s="177">
        <f t="shared" ca="1" si="15"/>
        <v>2.9225345622337566</v>
      </c>
      <c r="G48" s="178">
        <f t="shared" ca="1" si="1"/>
        <v>495.12</v>
      </c>
      <c r="H48" s="178">
        <f t="shared" ca="1" si="2"/>
        <v>476.899584</v>
      </c>
      <c r="I48" s="179">
        <f t="shared" ca="1" si="5"/>
        <v>385.28</v>
      </c>
      <c r="J48" s="176">
        <f t="shared" ca="1" si="6"/>
        <v>86.69</v>
      </c>
      <c r="K48" s="176">
        <f t="shared" ca="1" si="7"/>
        <v>4.93</v>
      </c>
      <c r="L48" s="176">
        <f t="shared" ca="1" si="8"/>
        <v>0</v>
      </c>
      <c r="M48" s="177">
        <f t="shared" ca="1" si="9"/>
        <v>476.9</v>
      </c>
      <c r="N48" s="175">
        <f t="shared" ca="1" si="10"/>
        <v>385.27966392015099</v>
      </c>
      <c r="O48" s="176">
        <f t="shared" ca="1" si="11"/>
        <v>86.689924380289369</v>
      </c>
      <c r="P48" s="176">
        <f t="shared" ca="1" si="12"/>
        <v>4.9299956995596563</v>
      </c>
      <c r="Q48" s="176">
        <f t="shared" ca="1" si="13"/>
        <v>0</v>
      </c>
      <c r="R48" s="177">
        <f t="shared" ca="1" si="14"/>
        <v>476.899584</v>
      </c>
      <c r="W48" s="46"/>
      <c r="X48" s="46">
        <v>48</v>
      </c>
    </row>
    <row r="49" spans="1:24">
      <c r="A49" s="61" t="s">
        <v>91</v>
      </c>
      <c r="B49" s="170">
        <f t="shared" ca="1" si="3"/>
        <v>686.05909699999995</v>
      </c>
      <c r="C49" s="175">
        <f t="shared" ca="1" si="15"/>
        <v>509.61987557857356</v>
      </c>
      <c r="D49" s="176">
        <f t="shared" ca="1" si="15"/>
        <v>164.15771595379522</v>
      </c>
      <c r="E49" s="176">
        <f t="shared" ca="1" si="15"/>
        <v>9.3589709053973973</v>
      </c>
      <c r="F49" s="177">
        <f t="shared" ca="1" si="15"/>
        <v>2.9225345622337566</v>
      </c>
      <c r="G49" s="178">
        <f t="shared" ca="1" si="1"/>
        <v>545.12</v>
      </c>
      <c r="H49" s="178">
        <f t="shared" ca="1" si="2"/>
        <v>525.05958399999997</v>
      </c>
      <c r="I49" s="179">
        <f t="shared" ca="1" si="5"/>
        <v>433.44</v>
      </c>
      <c r="J49" s="176">
        <f t="shared" ca="1" si="6"/>
        <v>86.69</v>
      </c>
      <c r="K49" s="176">
        <f t="shared" ca="1" si="7"/>
        <v>4.93</v>
      </c>
      <c r="L49" s="176">
        <f t="shared" ca="1" si="8"/>
        <v>0</v>
      </c>
      <c r="M49" s="177">
        <f t="shared" ca="1" si="9"/>
        <v>525.05999999999995</v>
      </c>
      <c r="N49" s="175">
        <f t="shared" ca="1" si="10"/>
        <v>433.43965658964692</v>
      </c>
      <c r="O49" s="176">
        <f t="shared" ca="1" si="11"/>
        <v>86.689931316344797</v>
      </c>
      <c r="P49" s="176">
        <f t="shared" ca="1" si="12"/>
        <v>4.9299960940083034</v>
      </c>
      <c r="Q49" s="176">
        <f t="shared" ca="1" si="13"/>
        <v>0</v>
      </c>
      <c r="R49" s="177">
        <f t="shared" ca="1" si="14"/>
        <v>525.05958399999997</v>
      </c>
      <c r="W49" s="46"/>
      <c r="X49" s="46">
        <v>49</v>
      </c>
    </row>
    <row r="50" spans="1:24">
      <c r="A50" s="61" t="s">
        <v>92</v>
      </c>
      <c r="B50" s="170">
        <f t="shared" ca="1" si="3"/>
        <v>686.05909699999995</v>
      </c>
      <c r="C50" s="175">
        <f t="shared" ca="1" si="15"/>
        <v>509.61987557857356</v>
      </c>
      <c r="D50" s="176">
        <f t="shared" ca="1" si="15"/>
        <v>164.15771595379522</v>
      </c>
      <c r="E50" s="176">
        <f t="shared" ca="1" si="15"/>
        <v>9.3589709053973973</v>
      </c>
      <c r="F50" s="177">
        <f t="shared" ca="1" si="15"/>
        <v>2.9225345622337566</v>
      </c>
      <c r="G50" s="178">
        <f t="shared" ca="1" si="1"/>
        <v>545.12</v>
      </c>
      <c r="H50" s="178">
        <f t="shared" ca="1" si="2"/>
        <v>525.05958399999997</v>
      </c>
      <c r="I50" s="179">
        <f t="shared" ca="1" si="5"/>
        <v>433.44</v>
      </c>
      <c r="J50" s="176">
        <f t="shared" ca="1" si="6"/>
        <v>86.69</v>
      </c>
      <c r="K50" s="176">
        <f t="shared" ca="1" si="7"/>
        <v>4.93</v>
      </c>
      <c r="L50" s="176">
        <f t="shared" ca="1" si="8"/>
        <v>0</v>
      </c>
      <c r="M50" s="177">
        <f t="shared" ca="1" si="9"/>
        <v>525.05999999999995</v>
      </c>
      <c r="N50" s="175">
        <f t="shared" ca="1" si="10"/>
        <v>433.43965658964692</v>
      </c>
      <c r="O50" s="176">
        <f t="shared" ca="1" si="11"/>
        <v>86.689931316344797</v>
      </c>
      <c r="P50" s="176">
        <f t="shared" ca="1" si="12"/>
        <v>4.9299960940083034</v>
      </c>
      <c r="Q50" s="176">
        <f t="shared" ca="1" si="13"/>
        <v>0</v>
      </c>
      <c r="R50" s="177">
        <f t="shared" ca="1" si="14"/>
        <v>525.05958399999997</v>
      </c>
      <c r="W50" s="46"/>
      <c r="X50" s="46">
        <v>50</v>
      </c>
    </row>
    <row r="51" spans="1:24">
      <c r="A51" s="61" t="s">
        <v>93</v>
      </c>
      <c r="B51" s="170">
        <f t="shared" ca="1" si="3"/>
        <v>686.05909699999995</v>
      </c>
      <c r="C51" s="175">
        <f t="shared" ca="1" si="15"/>
        <v>509.61987557857356</v>
      </c>
      <c r="D51" s="176">
        <f t="shared" ca="1" si="15"/>
        <v>164.15771595379522</v>
      </c>
      <c r="E51" s="176">
        <f t="shared" ca="1" si="15"/>
        <v>9.3589709053973973</v>
      </c>
      <c r="F51" s="177">
        <f t="shared" ca="1" si="15"/>
        <v>2.9225345622337566</v>
      </c>
      <c r="G51" s="178">
        <f t="shared" ca="1" si="1"/>
        <v>604.72540000000004</v>
      </c>
      <c r="H51" s="178">
        <f t="shared" ca="1" si="2"/>
        <v>582.47150499999998</v>
      </c>
      <c r="I51" s="179">
        <f t="shared" ca="1" si="5"/>
        <v>490.85</v>
      </c>
      <c r="J51" s="176">
        <f t="shared" ca="1" si="6"/>
        <v>86.69</v>
      </c>
      <c r="K51" s="176">
        <f t="shared" ca="1" si="7"/>
        <v>4.93</v>
      </c>
      <c r="L51" s="176">
        <f t="shared" ca="1" si="8"/>
        <v>0</v>
      </c>
      <c r="M51" s="177">
        <f t="shared" ca="1" si="9"/>
        <v>582.46999999999991</v>
      </c>
      <c r="N51" s="175">
        <f t="shared" ca="1" si="10"/>
        <v>490.85126827003972</v>
      </c>
      <c r="O51" s="176">
        <f t="shared" ca="1" si="11"/>
        <v>86.69022399170774</v>
      </c>
      <c r="P51" s="176">
        <f t="shared" ca="1" si="12"/>
        <v>4.9300127382526142</v>
      </c>
      <c r="Q51" s="176">
        <f t="shared" ca="1" si="13"/>
        <v>0</v>
      </c>
      <c r="R51" s="177">
        <f t="shared" ca="1" si="14"/>
        <v>582.47150499999998</v>
      </c>
      <c r="W51" s="46"/>
      <c r="X51" s="46">
        <v>51</v>
      </c>
    </row>
    <row r="52" spans="1:24">
      <c r="A52" s="61" t="s">
        <v>94</v>
      </c>
      <c r="B52" s="170">
        <f t="shared" ca="1" si="3"/>
        <v>686.05909699999995</v>
      </c>
      <c r="C52" s="175">
        <f t="shared" ca="1" si="15"/>
        <v>509.61987557857356</v>
      </c>
      <c r="D52" s="176">
        <f t="shared" ca="1" si="15"/>
        <v>164.15771595379522</v>
      </c>
      <c r="E52" s="176">
        <f t="shared" ca="1" si="15"/>
        <v>9.3589709053973973</v>
      </c>
      <c r="F52" s="177">
        <f t="shared" ca="1" si="15"/>
        <v>2.9225345622337566</v>
      </c>
      <c r="G52" s="178">
        <f t="shared" ca="1" si="1"/>
        <v>604.72540000000004</v>
      </c>
      <c r="H52" s="178">
        <f t="shared" ca="1" si="2"/>
        <v>582.47150499999998</v>
      </c>
      <c r="I52" s="179">
        <f t="shared" ca="1" si="5"/>
        <v>490.85</v>
      </c>
      <c r="J52" s="176">
        <f t="shared" ca="1" si="6"/>
        <v>86.69</v>
      </c>
      <c r="K52" s="176">
        <f t="shared" ca="1" si="7"/>
        <v>4.93</v>
      </c>
      <c r="L52" s="176">
        <f t="shared" ca="1" si="8"/>
        <v>0</v>
      </c>
      <c r="M52" s="177">
        <f t="shared" ca="1" si="9"/>
        <v>582.46999999999991</v>
      </c>
      <c r="N52" s="175">
        <f t="shared" ca="1" si="10"/>
        <v>490.85126827003972</v>
      </c>
      <c r="O52" s="176">
        <f t="shared" ca="1" si="11"/>
        <v>86.69022399170774</v>
      </c>
      <c r="P52" s="176">
        <f t="shared" ca="1" si="12"/>
        <v>4.9300127382526142</v>
      </c>
      <c r="Q52" s="176">
        <f t="shared" ca="1" si="13"/>
        <v>0</v>
      </c>
      <c r="R52" s="177">
        <f t="shared" ca="1" si="14"/>
        <v>582.47150499999998</v>
      </c>
      <c r="W52" s="46"/>
      <c r="X52" s="46">
        <v>52</v>
      </c>
    </row>
    <row r="53" spans="1:24">
      <c r="A53" s="61" t="s">
        <v>95</v>
      </c>
      <c r="B53" s="170">
        <f t="shared" ca="1" si="3"/>
        <v>686.05909699999995</v>
      </c>
      <c r="C53" s="175">
        <f t="shared" ca="1" si="15"/>
        <v>509.61987557857356</v>
      </c>
      <c r="D53" s="176">
        <f t="shared" ca="1" si="15"/>
        <v>164.15771595379522</v>
      </c>
      <c r="E53" s="176">
        <f t="shared" ca="1" si="15"/>
        <v>9.3589709053973973</v>
      </c>
      <c r="F53" s="177">
        <f t="shared" ca="1" si="15"/>
        <v>2.9225345622337566</v>
      </c>
      <c r="G53" s="178">
        <f t="shared" ca="1" si="1"/>
        <v>604.72540000000004</v>
      </c>
      <c r="H53" s="178">
        <f t="shared" ca="1" si="2"/>
        <v>582.47150499999998</v>
      </c>
      <c r="I53" s="179">
        <f t="shared" ca="1" si="5"/>
        <v>490.85</v>
      </c>
      <c r="J53" s="176">
        <f t="shared" ca="1" si="6"/>
        <v>86.69</v>
      </c>
      <c r="K53" s="176">
        <f t="shared" ca="1" si="7"/>
        <v>4.93</v>
      </c>
      <c r="L53" s="176">
        <f t="shared" ca="1" si="8"/>
        <v>0</v>
      </c>
      <c r="M53" s="177">
        <f t="shared" ca="1" si="9"/>
        <v>582.46999999999991</v>
      </c>
      <c r="N53" s="175">
        <f t="shared" ca="1" si="10"/>
        <v>490.85126827003972</v>
      </c>
      <c r="O53" s="176">
        <f t="shared" ca="1" si="11"/>
        <v>86.69022399170774</v>
      </c>
      <c r="P53" s="176">
        <f t="shared" ca="1" si="12"/>
        <v>4.9300127382526142</v>
      </c>
      <c r="Q53" s="176">
        <f t="shared" ca="1" si="13"/>
        <v>0</v>
      </c>
      <c r="R53" s="177">
        <f t="shared" ca="1" si="14"/>
        <v>582.47150499999998</v>
      </c>
      <c r="W53" s="46"/>
      <c r="X53" s="46">
        <v>53</v>
      </c>
    </row>
    <row r="54" spans="1:24">
      <c r="A54" s="61" t="s">
        <v>96</v>
      </c>
      <c r="B54" s="170">
        <f t="shared" ca="1" si="3"/>
        <v>686.05909699999995</v>
      </c>
      <c r="C54" s="175">
        <f t="shared" ca="1" si="15"/>
        <v>509.61987557857356</v>
      </c>
      <c r="D54" s="176">
        <f t="shared" ca="1" si="15"/>
        <v>164.15771595379522</v>
      </c>
      <c r="E54" s="176">
        <f t="shared" ca="1" si="15"/>
        <v>9.3589709053973973</v>
      </c>
      <c r="F54" s="177">
        <f t="shared" ca="1" si="15"/>
        <v>2.9225345622337566</v>
      </c>
      <c r="G54" s="178">
        <f t="shared" ca="1" si="1"/>
        <v>604.72540000000004</v>
      </c>
      <c r="H54" s="178">
        <f t="shared" ca="1" si="2"/>
        <v>582.47150499999998</v>
      </c>
      <c r="I54" s="179">
        <f t="shared" ca="1" si="5"/>
        <v>490.85</v>
      </c>
      <c r="J54" s="176">
        <f t="shared" ca="1" si="6"/>
        <v>86.69</v>
      </c>
      <c r="K54" s="176">
        <f t="shared" ca="1" si="7"/>
        <v>4.93</v>
      </c>
      <c r="L54" s="176">
        <f t="shared" ca="1" si="8"/>
        <v>0</v>
      </c>
      <c r="M54" s="177">
        <f t="shared" ca="1" si="9"/>
        <v>582.46999999999991</v>
      </c>
      <c r="N54" s="175">
        <f t="shared" ca="1" si="10"/>
        <v>490.85126827003972</v>
      </c>
      <c r="O54" s="176">
        <f t="shared" ca="1" si="11"/>
        <v>86.69022399170774</v>
      </c>
      <c r="P54" s="176">
        <f t="shared" ca="1" si="12"/>
        <v>4.9300127382526142</v>
      </c>
      <c r="Q54" s="176">
        <f t="shared" ca="1" si="13"/>
        <v>0</v>
      </c>
      <c r="R54" s="177">
        <f t="shared" ca="1" si="14"/>
        <v>582.47150499999998</v>
      </c>
      <c r="W54" s="46"/>
      <c r="X54" s="46">
        <v>54</v>
      </c>
    </row>
    <row r="55" spans="1:24">
      <c r="A55" s="61" t="s">
        <v>97</v>
      </c>
      <c r="B55" s="170">
        <f t="shared" ca="1" si="3"/>
        <v>686.05909699999995</v>
      </c>
      <c r="C55" s="175">
        <f t="shared" ca="1" si="15"/>
        <v>509.61987557857356</v>
      </c>
      <c r="D55" s="176">
        <f t="shared" ca="1" si="15"/>
        <v>164.15771595379522</v>
      </c>
      <c r="E55" s="176">
        <f t="shared" ca="1" si="15"/>
        <v>9.3589709053973973</v>
      </c>
      <c r="F55" s="177">
        <f t="shared" ca="1" si="15"/>
        <v>2.9225345622337566</v>
      </c>
      <c r="G55" s="178">
        <f t="shared" ca="1" si="1"/>
        <v>604.72540000000004</v>
      </c>
      <c r="H55" s="178">
        <f t="shared" ca="1" si="2"/>
        <v>582.47150499999998</v>
      </c>
      <c r="I55" s="179">
        <f t="shared" ca="1" si="5"/>
        <v>490.85</v>
      </c>
      <c r="J55" s="176">
        <f t="shared" ca="1" si="6"/>
        <v>86.69</v>
      </c>
      <c r="K55" s="176">
        <f t="shared" ca="1" si="7"/>
        <v>4.93</v>
      </c>
      <c r="L55" s="176">
        <f t="shared" ca="1" si="8"/>
        <v>0</v>
      </c>
      <c r="M55" s="177">
        <f t="shared" ca="1" si="9"/>
        <v>582.46999999999991</v>
      </c>
      <c r="N55" s="175">
        <f t="shared" ca="1" si="10"/>
        <v>490.85126827003972</v>
      </c>
      <c r="O55" s="176">
        <f t="shared" ca="1" si="11"/>
        <v>86.69022399170774</v>
      </c>
      <c r="P55" s="176">
        <f t="shared" ca="1" si="12"/>
        <v>4.9300127382526142</v>
      </c>
      <c r="Q55" s="176">
        <f t="shared" ca="1" si="13"/>
        <v>0</v>
      </c>
      <c r="R55" s="177">
        <f t="shared" ca="1" si="14"/>
        <v>582.47150499999998</v>
      </c>
      <c r="W55" s="46"/>
      <c r="X55" s="46">
        <v>55</v>
      </c>
    </row>
    <row r="56" spans="1:24">
      <c r="A56" s="61" t="s">
        <v>98</v>
      </c>
      <c r="B56" s="170">
        <f t="shared" ca="1" si="3"/>
        <v>686.05909699999995</v>
      </c>
      <c r="C56" s="175">
        <f t="shared" ca="1" si="15"/>
        <v>509.61987557857356</v>
      </c>
      <c r="D56" s="176">
        <f t="shared" ca="1" si="15"/>
        <v>164.15771595379522</v>
      </c>
      <c r="E56" s="176">
        <f t="shared" ca="1" si="15"/>
        <v>9.3589709053973973</v>
      </c>
      <c r="F56" s="177">
        <f t="shared" ca="1" si="15"/>
        <v>2.9225345622337566</v>
      </c>
      <c r="G56" s="178">
        <f t="shared" ca="1" si="1"/>
        <v>604.72540000000004</v>
      </c>
      <c r="H56" s="178">
        <f t="shared" ca="1" si="2"/>
        <v>582.47150499999998</v>
      </c>
      <c r="I56" s="179">
        <f t="shared" ca="1" si="5"/>
        <v>490.85</v>
      </c>
      <c r="J56" s="176">
        <f t="shared" ca="1" si="6"/>
        <v>86.69</v>
      </c>
      <c r="K56" s="176">
        <f t="shared" ca="1" si="7"/>
        <v>4.93</v>
      </c>
      <c r="L56" s="176">
        <f t="shared" ca="1" si="8"/>
        <v>0</v>
      </c>
      <c r="M56" s="177">
        <f t="shared" ca="1" si="9"/>
        <v>582.46999999999991</v>
      </c>
      <c r="N56" s="175">
        <f t="shared" ca="1" si="10"/>
        <v>490.85126827003972</v>
      </c>
      <c r="O56" s="176">
        <f t="shared" ca="1" si="11"/>
        <v>86.69022399170774</v>
      </c>
      <c r="P56" s="176">
        <f t="shared" ca="1" si="12"/>
        <v>4.9300127382526142</v>
      </c>
      <c r="Q56" s="176">
        <f t="shared" ca="1" si="13"/>
        <v>0</v>
      </c>
      <c r="R56" s="177">
        <f t="shared" ca="1" si="14"/>
        <v>582.47150499999998</v>
      </c>
      <c r="W56" s="46"/>
      <c r="X56" s="46">
        <v>56</v>
      </c>
    </row>
    <row r="57" spans="1:24">
      <c r="A57" s="61" t="s">
        <v>99</v>
      </c>
      <c r="B57" s="170">
        <f t="shared" ca="1" si="3"/>
        <v>686.05909699999995</v>
      </c>
      <c r="C57" s="175">
        <f t="shared" ca="1" si="15"/>
        <v>509.61987557857356</v>
      </c>
      <c r="D57" s="176">
        <f t="shared" ca="1" si="15"/>
        <v>164.15771595379522</v>
      </c>
      <c r="E57" s="176">
        <f t="shared" ca="1" si="15"/>
        <v>9.3589709053973973</v>
      </c>
      <c r="F57" s="177">
        <f t="shared" ca="1" si="15"/>
        <v>2.9225345622337566</v>
      </c>
      <c r="G57" s="178">
        <f t="shared" ca="1" si="1"/>
        <v>607.65539999999999</v>
      </c>
      <c r="H57" s="178">
        <f t="shared" ca="1" si="2"/>
        <v>585.29368099999999</v>
      </c>
      <c r="I57" s="179">
        <f t="shared" ca="1" si="5"/>
        <v>490.85</v>
      </c>
      <c r="J57" s="176">
        <f t="shared" ca="1" si="6"/>
        <v>86.69</v>
      </c>
      <c r="K57" s="176">
        <f t="shared" ca="1" si="7"/>
        <v>4.93</v>
      </c>
      <c r="L57" s="176">
        <f t="shared" ca="1" si="8"/>
        <v>2.82</v>
      </c>
      <c r="M57" s="177">
        <f t="shared" ca="1" si="9"/>
        <v>585.29</v>
      </c>
      <c r="N57" s="175">
        <f t="shared" ca="1" si="10"/>
        <v>490.85308704889889</v>
      </c>
      <c r="O57" s="176">
        <f t="shared" ca="1" si="11"/>
        <v>86.690545209878863</v>
      </c>
      <c r="P57" s="176">
        <f t="shared" ca="1" si="12"/>
        <v>4.9300310057065726</v>
      </c>
      <c r="Q57" s="176">
        <f t="shared" ca="1" si="13"/>
        <v>2.8200177355157274</v>
      </c>
      <c r="R57" s="177">
        <f t="shared" ca="1" si="14"/>
        <v>585.29368100000011</v>
      </c>
      <c r="W57" s="46"/>
      <c r="X57" s="46">
        <v>57</v>
      </c>
    </row>
    <row r="58" spans="1:24">
      <c r="A58" s="61" t="s">
        <v>100</v>
      </c>
      <c r="B58" s="170">
        <f t="shared" ca="1" si="3"/>
        <v>686.05909699999995</v>
      </c>
      <c r="C58" s="175">
        <f t="shared" ca="1" si="15"/>
        <v>509.61987557857356</v>
      </c>
      <c r="D58" s="176">
        <f t="shared" ca="1" si="15"/>
        <v>164.15771595379522</v>
      </c>
      <c r="E58" s="176">
        <f t="shared" ca="1" si="15"/>
        <v>9.3589709053973973</v>
      </c>
      <c r="F58" s="177">
        <f t="shared" ca="1" si="15"/>
        <v>2.9225345622337566</v>
      </c>
      <c r="G58" s="178">
        <f t="shared" ca="1" si="1"/>
        <v>607.65539999999999</v>
      </c>
      <c r="H58" s="178">
        <f t="shared" ca="1" si="2"/>
        <v>585.29368099999999</v>
      </c>
      <c r="I58" s="179">
        <f t="shared" ca="1" si="5"/>
        <v>490.85</v>
      </c>
      <c r="J58" s="176">
        <f t="shared" ca="1" si="6"/>
        <v>86.69</v>
      </c>
      <c r="K58" s="176">
        <f t="shared" ca="1" si="7"/>
        <v>4.93</v>
      </c>
      <c r="L58" s="176">
        <f t="shared" ca="1" si="8"/>
        <v>2.82</v>
      </c>
      <c r="M58" s="177">
        <f t="shared" ca="1" si="9"/>
        <v>585.29</v>
      </c>
      <c r="N58" s="175">
        <f t="shared" ca="1" si="10"/>
        <v>490.85308704889889</v>
      </c>
      <c r="O58" s="176">
        <f t="shared" ca="1" si="11"/>
        <v>86.690545209878863</v>
      </c>
      <c r="P58" s="176">
        <f t="shared" ca="1" si="12"/>
        <v>4.9300310057065726</v>
      </c>
      <c r="Q58" s="176">
        <f t="shared" ca="1" si="13"/>
        <v>2.8200177355157274</v>
      </c>
      <c r="R58" s="177">
        <f t="shared" ca="1" si="14"/>
        <v>585.29368100000011</v>
      </c>
      <c r="W58" s="46"/>
      <c r="X58" s="46">
        <v>58</v>
      </c>
    </row>
    <row r="59" spans="1:24">
      <c r="A59" s="61" t="s">
        <v>101</v>
      </c>
      <c r="B59" s="170">
        <f t="shared" ca="1" si="3"/>
        <v>686.05909699999995</v>
      </c>
      <c r="C59" s="175">
        <f t="shared" ca="1" si="15"/>
        <v>509.61987557857356</v>
      </c>
      <c r="D59" s="176">
        <f t="shared" ca="1" si="15"/>
        <v>164.15771595379522</v>
      </c>
      <c r="E59" s="176">
        <f t="shared" ca="1" si="15"/>
        <v>9.3589709053973973</v>
      </c>
      <c r="F59" s="177">
        <f t="shared" ca="1" si="15"/>
        <v>2.9225345622337566</v>
      </c>
      <c r="G59" s="178">
        <f t="shared" ca="1" si="1"/>
        <v>611.86580000000004</v>
      </c>
      <c r="H59" s="178">
        <f t="shared" ca="1" si="2"/>
        <v>589.34913900000004</v>
      </c>
      <c r="I59" s="179">
        <f t="shared" ca="1" si="5"/>
        <v>490.85</v>
      </c>
      <c r="J59" s="176">
        <f t="shared" ca="1" si="6"/>
        <v>86.69</v>
      </c>
      <c r="K59" s="176">
        <f t="shared" ca="1" si="7"/>
        <v>8.99</v>
      </c>
      <c r="L59" s="176">
        <f t="shared" ca="1" si="8"/>
        <v>2.82</v>
      </c>
      <c r="M59" s="177">
        <f t="shared" ca="1" si="9"/>
        <v>589.35</v>
      </c>
      <c r="N59" s="175">
        <f t="shared" ca="1" si="10"/>
        <v>490.84928290175623</v>
      </c>
      <c r="O59" s="176">
        <f t="shared" ca="1" si="11"/>
        <v>86.68987335184525</v>
      </c>
      <c r="P59" s="176">
        <f t="shared" ca="1" si="12"/>
        <v>8.9899868662255038</v>
      </c>
      <c r="Q59" s="176">
        <f t="shared" ca="1" si="13"/>
        <v>2.8199958801730718</v>
      </c>
      <c r="R59" s="177">
        <f t="shared" ca="1" si="14"/>
        <v>589.34913900000015</v>
      </c>
      <c r="W59" s="46"/>
      <c r="X59" s="46">
        <v>59</v>
      </c>
    </row>
    <row r="60" spans="1:24">
      <c r="A60" s="61" t="s">
        <v>102</v>
      </c>
      <c r="B60" s="170">
        <f t="shared" ca="1" si="3"/>
        <v>686.05909699999995</v>
      </c>
      <c r="C60" s="175">
        <f t="shared" ca="1" si="15"/>
        <v>509.61987557857356</v>
      </c>
      <c r="D60" s="176">
        <f t="shared" ca="1" si="15"/>
        <v>164.15771595379522</v>
      </c>
      <c r="E60" s="176">
        <f t="shared" ca="1" si="15"/>
        <v>9.3589709053973973</v>
      </c>
      <c r="F60" s="177">
        <f t="shared" ca="1" si="15"/>
        <v>2.9225345622337566</v>
      </c>
      <c r="G60" s="178">
        <f t="shared" ca="1" si="1"/>
        <v>611.86580000000004</v>
      </c>
      <c r="H60" s="178">
        <f t="shared" ca="1" si="2"/>
        <v>589.34913900000004</v>
      </c>
      <c r="I60" s="179">
        <f t="shared" ca="1" si="5"/>
        <v>490.85</v>
      </c>
      <c r="J60" s="176">
        <f t="shared" ca="1" si="6"/>
        <v>86.69</v>
      </c>
      <c r="K60" s="176">
        <f t="shared" ca="1" si="7"/>
        <v>8.99</v>
      </c>
      <c r="L60" s="176">
        <f t="shared" ca="1" si="8"/>
        <v>2.82</v>
      </c>
      <c r="M60" s="177">
        <f t="shared" ca="1" si="9"/>
        <v>589.35</v>
      </c>
      <c r="N60" s="175">
        <f t="shared" ca="1" si="10"/>
        <v>490.84928290175623</v>
      </c>
      <c r="O60" s="176">
        <f t="shared" ca="1" si="11"/>
        <v>86.68987335184525</v>
      </c>
      <c r="P60" s="176">
        <f t="shared" ca="1" si="12"/>
        <v>8.9899868662255038</v>
      </c>
      <c r="Q60" s="176">
        <f t="shared" ca="1" si="13"/>
        <v>2.8199958801730718</v>
      </c>
      <c r="R60" s="177">
        <f t="shared" ca="1" si="14"/>
        <v>589.34913900000015</v>
      </c>
      <c r="W60" s="46"/>
      <c r="X60" s="46">
        <v>60</v>
      </c>
    </row>
    <row r="61" spans="1:24">
      <c r="A61" s="61" t="s">
        <v>103</v>
      </c>
      <c r="B61" s="170">
        <f t="shared" ca="1" si="3"/>
        <v>686.05909699999995</v>
      </c>
      <c r="C61" s="175">
        <f t="shared" ca="1" si="15"/>
        <v>509.61987557857356</v>
      </c>
      <c r="D61" s="176">
        <f t="shared" ca="1" si="15"/>
        <v>164.15771595379522</v>
      </c>
      <c r="E61" s="176">
        <f t="shared" ca="1" si="15"/>
        <v>9.3589709053973973</v>
      </c>
      <c r="F61" s="177">
        <f t="shared" ca="1" si="15"/>
        <v>2.9225345622337566</v>
      </c>
      <c r="G61" s="178">
        <f t="shared" ca="1" si="1"/>
        <v>611.86580000000004</v>
      </c>
      <c r="H61" s="178">
        <f t="shared" ca="1" si="2"/>
        <v>589.34913900000004</v>
      </c>
      <c r="I61" s="179">
        <f t="shared" ca="1" si="5"/>
        <v>490.85</v>
      </c>
      <c r="J61" s="176">
        <f t="shared" ca="1" si="6"/>
        <v>86.69</v>
      </c>
      <c r="K61" s="176">
        <f t="shared" ca="1" si="7"/>
        <v>8.99</v>
      </c>
      <c r="L61" s="176">
        <f t="shared" ca="1" si="8"/>
        <v>2.82</v>
      </c>
      <c r="M61" s="177">
        <f t="shared" ca="1" si="9"/>
        <v>589.35</v>
      </c>
      <c r="N61" s="175">
        <f t="shared" ca="1" si="10"/>
        <v>490.84928290175623</v>
      </c>
      <c r="O61" s="176">
        <f t="shared" ca="1" si="11"/>
        <v>86.68987335184525</v>
      </c>
      <c r="P61" s="176">
        <f t="shared" ca="1" si="12"/>
        <v>8.9899868662255038</v>
      </c>
      <c r="Q61" s="176">
        <f t="shared" ca="1" si="13"/>
        <v>2.8199958801730718</v>
      </c>
      <c r="R61" s="177">
        <f t="shared" ca="1" si="14"/>
        <v>589.34913900000015</v>
      </c>
      <c r="W61" s="46"/>
      <c r="X61" s="46">
        <v>61</v>
      </c>
    </row>
    <row r="62" spans="1:24">
      <c r="A62" s="61" t="s">
        <v>104</v>
      </c>
      <c r="B62" s="170">
        <f t="shared" ca="1" si="3"/>
        <v>686.05909699999995</v>
      </c>
      <c r="C62" s="175">
        <f t="shared" ca="1" si="15"/>
        <v>509.61987557857356</v>
      </c>
      <c r="D62" s="176">
        <f t="shared" ca="1" si="15"/>
        <v>164.15771595379522</v>
      </c>
      <c r="E62" s="176">
        <f t="shared" ca="1" si="15"/>
        <v>9.3589709053973973</v>
      </c>
      <c r="F62" s="177">
        <f t="shared" ca="1" si="15"/>
        <v>2.9225345622337566</v>
      </c>
      <c r="G62" s="178">
        <f t="shared" ca="1" si="1"/>
        <v>611.86580000000004</v>
      </c>
      <c r="H62" s="178">
        <f t="shared" ca="1" si="2"/>
        <v>589.34913900000004</v>
      </c>
      <c r="I62" s="179">
        <f t="shared" ca="1" si="5"/>
        <v>490.85</v>
      </c>
      <c r="J62" s="176">
        <f t="shared" ca="1" si="6"/>
        <v>86.69</v>
      </c>
      <c r="K62" s="176">
        <f t="shared" ca="1" si="7"/>
        <v>8.99</v>
      </c>
      <c r="L62" s="176">
        <f t="shared" ca="1" si="8"/>
        <v>2.82</v>
      </c>
      <c r="M62" s="177">
        <f t="shared" ca="1" si="9"/>
        <v>589.35</v>
      </c>
      <c r="N62" s="175">
        <f t="shared" ca="1" si="10"/>
        <v>490.84928290175623</v>
      </c>
      <c r="O62" s="176">
        <f t="shared" ca="1" si="11"/>
        <v>86.68987335184525</v>
      </c>
      <c r="P62" s="176">
        <f t="shared" ca="1" si="12"/>
        <v>8.9899868662255038</v>
      </c>
      <c r="Q62" s="176">
        <f t="shared" ca="1" si="13"/>
        <v>2.8199958801730718</v>
      </c>
      <c r="R62" s="177">
        <f t="shared" ca="1" si="14"/>
        <v>589.34913900000015</v>
      </c>
      <c r="W62" s="46"/>
      <c r="X62" s="46">
        <v>62</v>
      </c>
    </row>
    <row r="63" spans="1:24">
      <c r="A63" s="61" t="s">
        <v>105</v>
      </c>
      <c r="B63" s="170">
        <f t="shared" ca="1" si="3"/>
        <v>686.05909699999995</v>
      </c>
      <c r="C63" s="175">
        <f t="shared" ca="1" si="15"/>
        <v>509.61987557857356</v>
      </c>
      <c r="D63" s="176">
        <f t="shared" ca="1" si="15"/>
        <v>164.15771595379522</v>
      </c>
      <c r="E63" s="176">
        <f t="shared" ca="1" si="15"/>
        <v>9.3589709053973973</v>
      </c>
      <c r="F63" s="177">
        <f t="shared" ca="1" si="15"/>
        <v>2.9225345622337566</v>
      </c>
      <c r="G63" s="178">
        <f t="shared" ca="1" si="1"/>
        <v>611.86580000000004</v>
      </c>
      <c r="H63" s="178">
        <f t="shared" ca="1" si="2"/>
        <v>589.34913900000004</v>
      </c>
      <c r="I63" s="179">
        <f t="shared" ca="1" si="5"/>
        <v>490.85</v>
      </c>
      <c r="J63" s="176">
        <f t="shared" ca="1" si="6"/>
        <v>86.69</v>
      </c>
      <c r="K63" s="176">
        <f t="shared" ca="1" si="7"/>
        <v>8.99</v>
      </c>
      <c r="L63" s="176">
        <f t="shared" ca="1" si="8"/>
        <v>2.82</v>
      </c>
      <c r="M63" s="177">
        <f t="shared" ca="1" si="9"/>
        <v>589.35</v>
      </c>
      <c r="N63" s="175">
        <f t="shared" ca="1" si="10"/>
        <v>490.84928290175623</v>
      </c>
      <c r="O63" s="176">
        <f t="shared" ca="1" si="11"/>
        <v>86.68987335184525</v>
      </c>
      <c r="P63" s="176">
        <f t="shared" ca="1" si="12"/>
        <v>8.9899868662255038</v>
      </c>
      <c r="Q63" s="176">
        <f t="shared" ca="1" si="13"/>
        <v>2.8199958801730718</v>
      </c>
      <c r="R63" s="177">
        <f t="shared" ca="1" si="14"/>
        <v>589.34913900000015</v>
      </c>
      <c r="W63" s="46"/>
      <c r="X63" s="46">
        <v>63</v>
      </c>
    </row>
    <row r="64" spans="1:24">
      <c r="A64" s="61" t="s">
        <v>106</v>
      </c>
      <c r="B64" s="170">
        <f t="shared" ca="1" si="3"/>
        <v>686.05909699999995</v>
      </c>
      <c r="C64" s="175">
        <f t="shared" ca="1" si="15"/>
        <v>509.61987557857356</v>
      </c>
      <c r="D64" s="176">
        <f t="shared" ca="1" si="15"/>
        <v>164.15771595379522</v>
      </c>
      <c r="E64" s="176">
        <f t="shared" ca="1" si="15"/>
        <v>9.3589709053973973</v>
      </c>
      <c r="F64" s="177">
        <f t="shared" ca="1" si="15"/>
        <v>2.9225345622337566</v>
      </c>
      <c r="G64" s="178">
        <f t="shared" ca="1" si="1"/>
        <v>611.86580000000004</v>
      </c>
      <c r="H64" s="178">
        <f t="shared" ca="1" si="2"/>
        <v>589.34913900000004</v>
      </c>
      <c r="I64" s="179">
        <f t="shared" ca="1" si="5"/>
        <v>490.85</v>
      </c>
      <c r="J64" s="176">
        <f t="shared" ca="1" si="6"/>
        <v>86.69</v>
      </c>
      <c r="K64" s="176">
        <f t="shared" ca="1" si="7"/>
        <v>8.99</v>
      </c>
      <c r="L64" s="176">
        <f t="shared" ca="1" si="8"/>
        <v>2.82</v>
      </c>
      <c r="M64" s="177">
        <f t="shared" ca="1" si="9"/>
        <v>589.35</v>
      </c>
      <c r="N64" s="175">
        <f t="shared" ca="1" si="10"/>
        <v>490.84928290175623</v>
      </c>
      <c r="O64" s="176">
        <f t="shared" ca="1" si="11"/>
        <v>86.68987335184525</v>
      </c>
      <c r="P64" s="176">
        <f t="shared" ca="1" si="12"/>
        <v>8.9899868662255038</v>
      </c>
      <c r="Q64" s="176">
        <f t="shared" ca="1" si="13"/>
        <v>2.8199958801730718</v>
      </c>
      <c r="R64" s="177">
        <f t="shared" ca="1" si="14"/>
        <v>589.34913900000015</v>
      </c>
      <c r="W64" s="46"/>
      <c r="X64" s="46">
        <v>64</v>
      </c>
    </row>
    <row r="65" spans="1:24">
      <c r="A65" s="61" t="s">
        <v>107</v>
      </c>
      <c r="B65" s="170">
        <f t="shared" ca="1" si="3"/>
        <v>686.05909699999995</v>
      </c>
      <c r="C65" s="175">
        <f t="shared" ca="1" si="15"/>
        <v>509.61987557857356</v>
      </c>
      <c r="D65" s="176">
        <f t="shared" ca="1" si="15"/>
        <v>164.15771595379522</v>
      </c>
      <c r="E65" s="176">
        <f t="shared" ca="1" si="15"/>
        <v>9.3589709053973973</v>
      </c>
      <c r="F65" s="177">
        <f t="shared" ca="1" si="15"/>
        <v>2.9225345622337566</v>
      </c>
      <c r="G65" s="178">
        <f t="shared" ca="1" si="1"/>
        <v>608.93579999999997</v>
      </c>
      <c r="H65" s="178">
        <f t="shared" ca="1" si="2"/>
        <v>586.52696300000002</v>
      </c>
      <c r="I65" s="179">
        <f t="shared" ca="1" si="5"/>
        <v>490.86</v>
      </c>
      <c r="J65" s="176">
        <f t="shared" ca="1" si="6"/>
        <v>86.69</v>
      </c>
      <c r="K65" s="176">
        <f t="shared" ca="1" si="7"/>
        <v>8.99</v>
      </c>
      <c r="L65" s="176">
        <f t="shared" ca="1" si="8"/>
        <v>0</v>
      </c>
      <c r="M65" s="177">
        <f t="shared" ca="1" si="9"/>
        <v>586.54</v>
      </c>
      <c r="N65" s="175">
        <f t="shared" ca="1" si="10"/>
        <v>490.8490896753504</v>
      </c>
      <c r="O65" s="176">
        <f t="shared" ca="1" si="11"/>
        <v>86.688073145002903</v>
      </c>
      <c r="P65" s="176">
        <f t="shared" ca="1" si="12"/>
        <v>8.9898001796467426</v>
      </c>
      <c r="Q65" s="176">
        <f t="shared" ca="1" si="13"/>
        <v>0</v>
      </c>
      <c r="R65" s="177">
        <f t="shared" ca="1" si="14"/>
        <v>586.52696300000002</v>
      </c>
      <c r="W65" s="46"/>
      <c r="X65" s="46">
        <v>65</v>
      </c>
    </row>
    <row r="66" spans="1:24">
      <c r="A66" s="61" t="s">
        <v>108</v>
      </c>
      <c r="B66" s="170">
        <f t="shared" ca="1" si="3"/>
        <v>686.05909699999995</v>
      </c>
      <c r="C66" s="175">
        <f t="shared" ca="1" si="15"/>
        <v>509.61987557857356</v>
      </c>
      <c r="D66" s="176">
        <f t="shared" ca="1" si="15"/>
        <v>164.15771595379522</v>
      </c>
      <c r="E66" s="176">
        <f t="shared" ca="1" si="15"/>
        <v>9.3589709053973973</v>
      </c>
      <c r="F66" s="177">
        <f t="shared" ca="1" si="15"/>
        <v>2.9225345622337566</v>
      </c>
      <c r="G66" s="178">
        <f t="shared" ca="1" si="1"/>
        <v>608.93579999999997</v>
      </c>
      <c r="H66" s="178">
        <f t="shared" ca="1" si="2"/>
        <v>586.52696300000002</v>
      </c>
      <c r="I66" s="179">
        <f t="shared" ca="1" si="5"/>
        <v>490.86</v>
      </c>
      <c r="J66" s="176">
        <f t="shared" ca="1" si="6"/>
        <v>86.69</v>
      </c>
      <c r="K66" s="176">
        <f t="shared" ca="1" si="7"/>
        <v>8.99</v>
      </c>
      <c r="L66" s="176">
        <f t="shared" ca="1" si="8"/>
        <v>0</v>
      </c>
      <c r="M66" s="177">
        <f t="shared" ca="1" si="9"/>
        <v>586.54</v>
      </c>
      <c r="N66" s="175">
        <f t="shared" ca="1" si="10"/>
        <v>490.8490896753504</v>
      </c>
      <c r="O66" s="176">
        <f t="shared" ca="1" si="11"/>
        <v>86.688073145002903</v>
      </c>
      <c r="P66" s="176">
        <f t="shared" ca="1" si="12"/>
        <v>8.9898001796467426</v>
      </c>
      <c r="Q66" s="176">
        <f t="shared" ca="1" si="13"/>
        <v>0</v>
      </c>
      <c r="R66" s="177">
        <f t="shared" ca="1" si="14"/>
        <v>586.52696300000002</v>
      </c>
      <c r="W66" s="46"/>
      <c r="X66" s="46">
        <v>66</v>
      </c>
    </row>
    <row r="67" spans="1:24">
      <c r="A67" s="61" t="s">
        <v>109</v>
      </c>
      <c r="B67" s="170">
        <f t="shared" ca="1" si="3"/>
        <v>686.05909699999995</v>
      </c>
      <c r="C67" s="175">
        <f t="shared" ca="1" si="15"/>
        <v>509.61987557857356</v>
      </c>
      <c r="D67" s="176">
        <f t="shared" ca="1" si="15"/>
        <v>164.15771595379522</v>
      </c>
      <c r="E67" s="176">
        <f t="shared" ca="1" si="15"/>
        <v>9.3589709053973973</v>
      </c>
      <c r="F67" s="177">
        <f t="shared" ca="1" si="15"/>
        <v>2.9225345622337566</v>
      </c>
      <c r="G67" s="178">
        <f t="shared" ref="G67:G98" ca="1" si="16">INDIRECT("ISGS_exbus!" &amp; $V$3 &amp; X67)</f>
        <v>608.93579999999997</v>
      </c>
      <c r="H67" s="178">
        <f t="shared" ref="H67:H98" ca="1" si="17">INDIRECT("ISGS_Delhi_pp!" &amp; $V$3 &amp; X67)</f>
        <v>586.52696300000002</v>
      </c>
      <c r="I67" s="179">
        <f t="shared" ca="1" si="5"/>
        <v>490.86</v>
      </c>
      <c r="J67" s="176">
        <f t="shared" ca="1" si="6"/>
        <v>86.69</v>
      </c>
      <c r="K67" s="176">
        <f t="shared" ca="1" si="7"/>
        <v>8.99</v>
      </c>
      <c r="L67" s="176">
        <f t="shared" ca="1" si="8"/>
        <v>0</v>
      </c>
      <c r="M67" s="177">
        <f t="shared" ca="1" si="9"/>
        <v>586.54</v>
      </c>
      <c r="N67" s="175">
        <f t="shared" ca="1" si="10"/>
        <v>490.8490896753504</v>
      </c>
      <c r="O67" s="176">
        <f t="shared" ca="1" si="11"/>
        <v>86.688073145002903</v>
      </c>
      <c r="P67" s="176">
        <f t="shared" ca="1" si="12"/>
        <v>8.9898001796467426</v>
      </c>
      <c r="Q67" s="176">
        <f t="shared" ca="1" si="13"/>
        <v>0</v>
      </c>
      <c r="R67" s="177">
        <f t="shared" ca="1" si="14"/>
        <v>586.52696300000002</v>
      </c>
      <c r="W67" s="46"/>
      <c r="X67" s="46">
        <v>67</v>
      </c>
    </row>
    <row r="68" spans="1:24">
      <c r="A68" s="61" t="s">
        <v>110</v>
      </c>
      <c r="B68" s="170">
        <f t="shared" ref="B68:B98" ca="1" si="18">INDIRECT("Entt_ISGS!" &amp; $V$3 &amp; X68)</f>
        <v>686.05909699999995</v>
      </c>
      <c r="C68" s="175">
        <f t="shared" ref="C68:F98" ca="1" si="19">$B68*C$1/100</f>
        <v>509.61987557857356</v>
      </c>
      <c r="D68" s="176">
        <f t="shared" ca="1" si="19"/>
        <v>164.15771595379522</v>
      </c>
      <c r="E68" s="176">
        <f t="shared" ca="1" si="19"/>
        <v>9.3589709053973973</v>
      </c>
      <c r="F68" s="177">
        <f t="shared" ca="1" si="19"/>
        <v>2.9225345622337566</v>
      </c>
      <c r="G68" s="178">
        <f t="shared" ca="1" si="16"/>
        <v>608.93579999999997</v>
      </c>
      <c r="H68" s="178">
        <f t="shared" ca="1" si="17"/>
        <v>586.52696300000002</v>
      </c>
      <c r="I68" s="179">
        <f t="shared" ref="I68:I98" ca="1" si="20">INDIRECT("BRPL_EOD!" &amp; $V$3 &amp; X68)</f>
        <v>490.86</v>
      </c>
      <c r="J68" s="176">
        <f t="shared" ref="J68:J98" ca="1" si="21">INDIRECT("BYPL_EOD!" &amp; $V$3 &amp; X68)</f>
        <v>86.69</v>
      </c>
      <c r="K68" s="176">
        <f t="shared" ref="K68:K98" ca="1" si="22">INDIRECT("TPDDL_EOD!" &amp; $V$3 &amp; X68)</f>
        <v>8.99</v>
      </c>
      <c r="L68" s="176">
        <f t="shared" ref="L68:L98" ca="1" si="23">INDIRECT("NDMC_EOD!" &amp; $V$3 &amp; X68)</f>
        <v>0</v>
      </c>
      <c r="M68" s="177">
        <f t="shared" ref="M68:M98" ca="1" si="24">SUM(I68:L68)</f>
        <v>586.54</v>
      </c>
      <c r="N68" s="175">
        <f t="shared" ref="N68:N98" ca="1" si="25">INDIRECT("BRPL_ISGS_exbus!" &amp; $V$3 &amp; X68)</f>
        <v>490.8490896753504</v>
      </c>
      <c r="O68" s="176">
        <f t="shared" ref="O68:O98" ca="1" si="26">INDIRECT("BYPL_ISGS_exbus!" &amp; $V$3 &amp; X68)</f>
        <v>86.688073145002903</v>
      </c>
      <c r="P68" s="176">
        <f t="shared" ref="P68:P98" ca="1" si="27">INDIRECT("TPDDL_ISGS_exbus!" &amp; $V$3 &amp; X68)</f>
        <v>8.9898001796467426</v>
      </c>
      <c r="Q68" s="176">
        <f t="shared" ref="Q68:Q98" ca="1" si="28">INDIRECT("NDMC_ISGS_exbus!" &amp; $V$3 &amp; X68)</f>
        <v>0</v>
      </c>
      <c r="R68" s="177">
        <f t="shared" ref="R68:R98" ca="1" si="29">SUM(N68:Q68)</f>
        <v>586.52696300000002</v>
      </c>
      <c r="W68" s="46"/>
      <c r="X68" s="46">
        <v>68</v>
      </c>
    </row>
    <row r="69" spans="1:24">
      <c r="A69" s="61" t="s">
        <v>111</v>
      </c>
      <c r="B69" s="170">
        <f t="shared" ca="1" si="18"/>
        <v>686.05909699999995</v>
      </c>
      <c r="C69" s="175">
        <f t="shared" ca="1" si="19"/>
        <v>509.61987557857356</v>
      </c>
      <c r="D69" s="176">
        <f t="shared" ca="1" si="19"/>
        <v>164.15771595379522</v>
      </c>
      <c r="E69" s="176">
        <f t="shared" ca="1" si="19"/>
        <v>9.3589709053973973</v>
      </c>
      <c r="F69" s="177">
        <f t="shared" ca="1" si="19"/>
        <v>2.9225345622337566</v>
      </c>
      <c r="G69" s="178">
        <f t="shared" ca="1" si="16"/>
        <v>536.328757</v>
      </c>
      <c r="H69" s="178">
        <f t="shared" ca="1" si="17"/>
        <v>516.591859</v>
      </c>
      <c r="I69" s="179">
        <f t="shared" ca="1" si="20"/>
        <v>419.65</v>
      </c>
      <c r="J69" s="176">
        <f t="shared" ca="1" si="21"/>
        <v>87.83</v>
      </c>
      <c r="K69" s="176">
        <f t="shared" ca="1" si="22"/>
        <v>9.11</v>
      </c>
      <c r="L69" s="176">
        <f t="shared" ca="1" si="23"/>
        <v>0</v>
      </c>
      <c r="M69" s="177">
        <f t="shared" ca="1" si="24"/>
        <v>516.58999999999992</v>
      </c>
      <c r="N69" s="175">
        <f t="shared" ca="1" si="25"/>
        <v>419.65151015186126</v>
      </c>
      <c r="O69" s="176">
        <f t="shared" ca="1" si="26"/>
        <v>87.830316064906413</v>
      </c>
      <c r="P69" s="176">
        <f t="shared" ca="1" si="27"/>
        <v>9.1100327832323522</v>
      </c>
      <c r="Q69" s="176">
        <f t="shared" ca="1" si="28"/>
        <v>0</v>
      </c>
      <c r="R69" s="177">
        <f t="shared" ca="1" si="29"/>
        <v>516.591859</v>
      </c>
      <c r="W69" s="46"/>
      <c r="X69" s="46">
        <v>69</v>
      </c>
    </row>
    <row r="70" spans="1:24">
      <c r="A70" s="61" t="s">
        <v>112</v>
      </c>
      <c r="B70" s="170">
        <f t="shared" ca="1" si="18"/>
        <v>686.05909699999995</v>
      </c>
      <c r="C70" s="175">
        <f t="shared" ca="1" si="19"/>
        <v>509.61987557857356</v>
      </c>
      <c r="D70" s="176">
        <f t="shared" ca="1" si="19"/>
        <v>164.15771595379522</v>
      </c>
      <c r="E70" s="176">
        <f t="shared" ca="1" si="19"/>
        <v>9.3589709053973973</v>
      </c>
      <c r="F70" s="177">
        <f t="shared" ca="1" si="19"/>
        <v>2.9225345622337566</v>
      </c>
      <c r="G70" s="178">
        <f t="shared" ca="1" si="16"/>
        <v>529.33040000000005</v>
      </c>
      <c r="H70" s="178">
        <f t="shared" ca="1" si="17"/>
        <v>509.85104100000001</v>
      </c>
      <c r="I70" s="179">
        <f t="shared" ca="1" si="20"/>
        <v>414.18</v>
      </c>
      <c r="J70" s="176">
        <f t="shared" ca="1" si="21"/>
        <v>86.69</v>
      </c>
      <c r="K70" s="176">
        <f t="shared" ca="1" si="22"/>
        <v>8.99</v>
      </c>
      <c r="L70" s="176">
        <f t="shared" ca="1" si="23"/>
        <v>0</v>
      </c>
      <c r="M70" s="177">
        <f t="shared" ca="1" si="24"/>
        <v>509.86</v>
      </c>
      <c r="N70" s="175">
        <f t="shared" ca="1" si="25"/>
        <v>414.17272224018359</v>
      </c>
      <c r="O70" s="176">
        <f t="shared" ca="1" si="26"/>
        <v>86.688476727513432</v>
      </c>
      <c r="P70" s="176">
        <f t="shared" ca="1" si="27"/>
        <v>8.9898420323029846</v>
      </c>
      <c r="Q70" s="176">
        <f t="shared" ca="1" si="28"/>
        <v>0</v>
      </c>
      <c r="R70" s="177">
        <f t="shared" ca="1" si="29"/>
        <v>509.85104100000001</v>
      </c>
      <c r="W70" s="46"/>
      <c r="X70" s="46">
        <v>70</v>
      </c>
    </row>
    <row r="71" spans="1:24">
      <c r="A71" s="61" t="s">
        <v>113</v>
      </c>
      <c r="B71" s="170">
        <f t="shared" ca="1" si="18"/>
        <v>686.05909699999995</v>
      </c>
      <c r="C71" s="175">
        <f t="shared" ca="1" si="19"/>
        <v>509.61987557857356</v>
      </c>
      <c r="D71" s="176">
        <f t="shared" ca="1" si="19"/>
        <v>164.15771595379522</v>
      </c>
      <c r="E71" s="176">
        <f t="shared" ca="1" si="19"/>
        <v>9.3589709053973973</v>
      </c>
      <c r="F71" s="177">
        <f t="shared" ca="1" si="19"/>
        <v>2.9225345622337566</v>
      </c>
      <c r="G71" s="178">
        <f t="shared" ca="1" si="16"/>
        <v>529.33040000000005</v>
      </c>
      <c r="H71" s="178">
        <f t="shared" ca="1" si="17"/>
        <v>509.85104100000001</v>
      </c>
      <c r="I71" s="179">
        <f t="shared" ca="1" si="20"/>
        <v>414.18</v>
      </c>
      <c r="J71" s="176">
        <f t="shared" ca="1" si="21"/>
        <v>86.69</v>
      </c>
      <c r="K71" s="176">
        <f t="shared" ca="1" si="22"/>
        <v>8.99</v>
      </c>
      <c r="L71" s="176">
        <f t="shared" ca="1" si="23"/>
        <v>0</v>
      </c>
      <c r="M71" s="177">
        <f t="shared" ca="1" si="24"/>
        <v>509.86</v>
      </c>
      <c r="N71" s="175">
        <f t="shared" ca="1" si="25"/>
        <v>414.17272224018359</v>
      </c>
      <c r="O71" s="176">
        <f t="shared" ca="1" si="26"/>
        <v>86.688476727513432</v>
      </c>
      <c r="P71" s="176">
        <f t="shared" ca="1" si="27"/>
        <v>8.9898420323029846</v>
      </c>
      <c r="Q71" s="176">
        <f t="shared" ca="1" si="28"/>
        <v>0</v>
      </c>
      <c r="R71" s="177">
        <f t="shared" ca="1" si="29"/>
        <v>509.85104100000001</v>
      </c>
      <c r="W71" s="46"/>
      <c r="X71" s="46">
        <v>71</v>
      </c>
    </row>
    <row r="72" spans="1:24">
      <c r="A72" s="61" t="s">
        <v>114</v>
      </c>
      <c r="B72" s="170">
        <f t="shared" ca="1" si="18"/>
        <v>686.05909699999995</v>
      </c>
      <c r="C72" s="175">
        <f t="shared" ca="1" si="19"/>
        <v>509.61987557857356</v>
      </c>
      <c r="D72" s="176">
        <f t="shared" ca="1" si="19"/>
        <v>164.15771595379522</v>
      </c>
      <c r="E72" s="176">
        <f t="shared" ca="1" si="19"/>
        <v>9.3589709053973973</v>
      </c>
      <c r="F72" s="177">
        <f t="shared" ca="1" si="19"/>
        <v>2.9225345622337566</v>
      </c>
      <c r="G72" s="178">
        <f t="shared" ca="1" si="16"/>
        <v>529.33040000000005</v>
      </c>
      <c r="H72" s="178">
        <f t="shared" ca="1" si="17"/>
        <v>509.85104100000001</v>
      </c>
      <c r="I72" s="179">
        <f t="shared" ca="1" si="20"/>
        <v>414.18</v>
      </c>
      <c r="J72" s="176">
        <f t="shared" ca="1" si="21"/>
        <v>86.69</v>
      </c>
      <c r="K72" s="176">
        <f t="shared" ca="1" si="22"/>
        <v>8.99</v>
      </c>
      <c r="L72" s="176">
        <f t="shared" ca="1" si="23"/>
        <v>0</v>
      </c>
      <c r="M72" s="177">
        <f t="shared" ca="1" si="24"/>
        <v>509.86</v>
      </c>
      <c r="N72" s="175">
        <f t="shared" ca="1" si="25"/>
        <v>414.17272224018359</v>
      </c>
      <c r="O72" s="176">
        <f t="shared" ca="1" si="26"/>
        <v>86.688476727513432</v>
      </c>
      <c r="P72" s="176">
        <f t="shared" ca="1" si="27"/>
        <v>8.9898420323029846</v>
      </c>
      <c r="Q72" s="176">
        <f t="shared" ca="1" si="28"/>
        <v>0</v>
      </c>
      <c r="R72" s="177">
        <f t="shared" ca="1" si="29"/>
        <v>509.85104100000001</v>
      </c>
      <c r="W72" s="46"/>
      <c r="X72" s="46">
        <v>72</v>
      </c>
    </row>
    <row r="73" spans="1:24">
      <c r="A73" s="61" t="s">
        <v>115</v>
      </c>
      <c r="B73" s="170">
        <f t="shared" ca="1" si="18"/>
        <v>686.05909699999995</v>
      </c>
      <c r="C73" s="175">
        <f t="shared" ca="1" si="19"/>
        <v>509.61987557857356</v>
      </c>
      <c r="D73" s="176">
        <f t="shared" ca="1" si="19"/>
        <v>164.15771595379522</v>
      </c>
      <c r="E73" s="176">
        <f t="shared" ca="1" si="19"/>
        <v>9.3589709053973973</v>
      </c>
      <c r="F73" s="177">
        <f t="shared" ca="1" si="19"/>
        <v>2.9225345622337566</v>
      </c>
      <c r="G73" s="178">
        <f t="shared" ca="1" si="16"/>
        <v>529.33040000000005</v>
      </c>
      <c r="H73" s="178">
        <f t="shared" ca="1" si="17"/>
        <v>509.85104100000001</v>
      </c>
      <c r="I73" s="179">
        <f t="shared" ca="1" si="20"/>
        <v>414.18</v>
      </c>
      <c r="J73" s="176">
        <f t="shared" ca="1" si="21"/>
        <v>86.69</v>
      </c>
      <c r="K73" s="176">
        <f t="shared" ca="1" si="22"/>
        <v>8.99</v>
      </c>
      <c r="L73" s="176">
        <f t="shared" ca="1" si="23"/>
        <v>0</v>
      </c>
      <c r="M73" s="177">
        <f t="shared" ca="1" si="24"/>
        <v>509.86</v>
      </c>
      <c r="N73" s="175">
        <f t="shared" ca="1" si="25"/>
        <v>414.17272224018359</v>
      </c>
      <c r="O73" s="176">
        <f t="shared" ca="1" si="26"/>
        <v>86.688476727513432</v>
      </c>
      <c r="P73" s="176">
        <f t="shared" ca="1" si="27"/>
        <v>8.9898420323029846</v>
      </c>
      <c r="Q73" s="176">
        <f t="shared" ca="1" si="28"/>
        <v>0</v>
      </c>
      <c r="R73" s="177">
        <f t="shared" ca="1" si="29"/>
        <v>509.85104100000001</v>
      </c>
      <c r="W73" s="46"/>
      <c r="X73" s="46">
        <v>73</v>
      </c>
    </row>
    <row r="74" spans="1:24">
      <c r="A74" s="61" t="s">
        <v>116</v>
      </c>
      <c r="B74" s="170">
        <f t="shared" ca="1" si="18"/>
        <v>686.05909699999995</v>
      </c>
      <c r="C74" s="175">
        <f t="shared" ca="1" si="19"/>
        <v>509.61987557857356</v>
      </c>
      <c r="D74" s="176">
        <f t="shared" ca="1" si="19"/>
        <v>164.15771595379522</v>
      </c>
      <c r="E74" s="176">
        <f t="shared" ca="1" si="19"/>
        <v>9.3589709053973973</v>
      </c>
      <c r="F74" s="177">
        <f t="shared" ca="1" si="19"/>
        <v>2.9225345622337566</v>
      </c>
      <c r="G74" s="178">
        <f t="shared" ca="1" si="16"/>
        <v>529.33040000000005</v>
      </c>
      <c r="H74" s="178">
        <f t="shared" ca="1" si="17"/>
        <v>509.85104100000001</v>
      </c>
      <c r="I74" s="179">
        <f t="shared" ca="1" si="20"/>
        <v>414.18</v>
      </c>
      <c r="J74" s="176">
        <f t="shared" ca="1" si="21"/>
        <v>86.69</v>
      </c>
      <c r="K74" s="176">
        <f t="shared" ca="1" si="22"/>
        <v>8.99</v>
      </c>
      <c r="L74" s="176">
        <f t="shared" ca="1" si="23"/>
        <v>0</v>
      </c>
      <c r="M74" s="177">
        <f t="shared" ca="1" si="24"/>
        <v>509.86</v>
      </c>
      <c r="N74" s="175">
        <f t="shared" ca="1" si="25"/>
        <v>414.17272224018359</v>
      </c>
      <c r="O74" s="176">
        <f t="shared" ca="1" si="26"/>
        <v>86.688476727513432</v>
      </c>
      <c r="P74" s="176">
        <f t="shared" ca="1" si="27"/>
        <v>8.9898420323029846</v>
      </c>
      <c r="Q74" s="176">
        <f t="shared" ca="1" si="28"/>
        <v>0</v>
      </c>
      <c r="R74" s="177">
        <f t="shared" ca="1" si="29"/>
        <v>509.85104100000001</v>
      </c>
      <c r="W74" s="46"/>
      <c r="X74" s="46">
        <v>74</v>
      </c>
    </row>
    <row r="75" spans="1:24">
      <c r="A75" s="61" t="s">
        <v>117</v>
      </c>
      <c r="B75" s="170">
        <f t="shared" ca="1" si="18"/>
        <v>686.05909699999995</v>
      </c>
      <c r="C75" s="175">
        <f t="shared" ca="1" si="19"/>
        <v>509.61987557857356</v>
      </c>
      <c r="D75" s="176">
        <f t="shared" ca="1" si="19"/>
        <v>164.15771595379522</v>
      </c>
      <c r="E75" s="176">
        <f t="shared" ca="1" si="19"/>
        <v>9.3589709053973973</v>
      </c>
      <c r="F75" s="177">
        <f t="shared" ca="1" si="19"/>
        <v>2.9225345622337566</v>
      </c>
      <c r="G75" s="178">
        <f t="shared" ca="1" si="16"/>
        <v>532.2604</v>
      </c>
      <c r="H75" s="178">
        <f t="shared" ca="1" si="17"/>
        <v>512.67321700000002</v>
      </c>
      <c r="I75" s="179">
        <f t="shared" ca="1" si="20"/>
        <v>414.17</v>
      </c>
      <c r="J75" s="176">
        <f t="shared" ca="1" si="21"/>
        <v>86.69</v>
      </c>
      <c r="K75" s="176">
        <f t="shared" ca="1" si="22"/>
        <v>8.99</v>
      </c>
      <c r="L75" s="176">
        <f t="shared" ca="1" si="23"/>
        <v>2.82</v>
      </c>
      <c r="M75" s="177">
        <f t="shared" ca="1" si="24"/>
        <v>512.67000000000007</v>
      </c>
      <c r="N75" s="175">
        <f t="shared" ca="1" si="25"/>
        <v>414.17259891331651</v>
      </c>
      <c r="O75" s="176">
        <f t="shared" ca="1" si="26"/>
        <v>86.690543979031332</v>
      </c>
      <c r="P75" s="176">
        <f t="shared" ca="1" si="27"/>
        <v>8.9900564121754734</v>
      </c>
      <c r="Q75" s="176">
        <f t="shared" ca="1" si="28"/>
        <v>2.8200176954766221</v>
      </c>
      <c r="R75" s="177">
        <f t="shared" ca="1" si="29"/>
        <v>512.67321699999991</v>
      </c>
      <c r="W75" s="46"/>
      <c r="X75" s="46">
        <v>75</v>
      </c>
    </row>
    <row r="76" spans="1:24">
      <c r="A76" s="61" t="s">
        <v>118</v>
      </c>
      <c r="B76" s="170">
        <f t="shared" ca="1" si="18"/>
        <v>686.05909699999995</v>
      </c>
      <c r="C76" s="175">
        <f t="shared" ca="1" si="19"/>
        <v>509.61987557857356</v>
      </c>
      <c r="D76" s="176">
        <f t="shared" ca="1" si="19"/>
        <v>164.15771595379522</v>
      </c>
      <c r="E76" s="176">
        <f t="shared" ca="1" si="19"/>
        <v>9.3589709053973973</v>
      </c>
      <c r="F76" s="177">
        <f t="shared" ca="1" si="19"/>
        <v>2.9225345622337566</v>
      </c>
      <c r="G76" s="178">
        <f t="shared" ca="1" si="16"/>
        <v>532.2604</v>
      </c>
      <c r="H76" s="178">
        <f t="shared" ca="1" si="17"/>
        <v>512.67321700000002</v>
      </c>
      <c r="I76" s="179">
        <f t="shared" ca="1" si="20"/>
        <v>414.17</v>
      </c>
      <c r="J76" s="176">
        <f t="shared" ca="1" si="21"/>
        <v>86.69</v>
      </c>
      <c r="K76" s="176">
        <f t="shared" ca="1" si="22"/>
        <v>8.99</v>
      </c>
      <c r="L76" s="176">
        <f t="shared" ca="1" si="23"/>
        <v>2.82</v>
      </c>
      <c r="M76" s="177">
        <f t="shared" ca="1" si="24"/>
        <v>512.67000000000007</v>
      </c>
      <c r="N76" s="175">
        <f t="shared" ca="1" si="25"/>
        <v>414.17259891331651</v>
      </c>
      <c r="O76" s="176">
        <f t="shared" ca="1" si="26"/>
        <v>86.690543979031332</v>
      </c>
      <c r="P76" s="176">
        <f t="shared" ca="1" si="27"/>
        <v>8.9900564121754734</v>
      </c>
      <c r="Q76" s="176">
        <f t="shared" ca="1" si="28"/>
        <v>2.8200176954766221</v>
      </c>
      <c r="R76" s="177">
        <f t="shared" ca="1" si="29"/>
        <v>512.67321699999991</v>
      </c>
      <c r="W76" s="46"/>
      <c r="X76" s="46">
        <v>76</v>
      </c>
    </row>
    <row r="77" spans="1:24">
      <c r="A77" s="61" t="s">
        <v>119</v>
      </c>
      <c r="B77" s="170">
        <f t="shared" ca="1" si="18"/>
        <v>686.05909699999995</v>
      </c>
      <c r="C77" s="175">
        <f t="shared" ca="1" si="19"/>
        <v>509.61987557857356</v>
      </c>
      <c r="D77" s="176">
        <f t="shared" ca="1" si="19"/>
        <v>164.15771595379522</v>
      </c>
      <c r="E77" s="176">
        <f t="shared" ca="1" si="19"/>
        <v>9.3589709053973973</v>
      </c>
      <c r="F77" s="177">
        <f t="shared" ca="1" si="19"/>
        <v>2.9225345622337566</v>
      </c>
      <c r="G77" s="178">
        <f t="shared" ca="1" si="16"/>
        <v>589.81853599999999</v>
      </c>
      <c r="H77" s="178">
        <f t="shared" ca="1" si="17"/>
        <v>568.11321399999997</v>
      </c>
      <c r="I77" s="179">
        <f t="shared" ca="1" si="20"/>
        <v>473.16</v>
      </c>
      <c r="J77" s="176">
        <f t="shared" ca="1" si="21"/>
        <v>83.56</v>
      </c>
      <c r="K77" s="176">
        <f t="shared" ca="1" si="22"/>
        <v>8.66</v>
      </c>
      <c r="L77" s="176">
        <f t="shared" ca="1" si="23"/>
        <v>2.72</v>
      </c>
      <c r="M77" s="177">
        <f t="shared" ca="1" si="24"/>
        <v>568.1</v>
      </c>
      <c r="N77" s="175">
        <f t="shared" ca="1" si="25"/>
        <v>473.17100569660272</v>
      </c>
      <c r="O77" s="176">
        <f t="shared" ca="1" si="26"/>
        <v>83.56194360471747</v>
      </c>
      <c r="P77" s="176">
        <f t="shared" ca="1" si="27"/>
        <v>8.6602014315085363</v>
      </c>
      <c r="Q77" s="176">
        <f t="shared" ca="1" si="28"/>
        <v>2.7200632671712728</v>
      </c>
      <c r="R77" s="177">
        <f t="shared" ca="1" si="29"/>
        <v>568.11321400000008</v>
      </c>
      <c r="W77" s="46"/>
      <c r="X77" s="46">
        <v>77</v>
      </c>
    </row>
    <row r="78" spans="1:24">
      <c r="A78" s="61" t="s">
        <v>120</v>
      </c>
      <c r="B78" s="170">
        <f t="shared" ca="1" si="18"/>
        <v>686.05909699999995</v>
      </c>
      <c r="C78" s="175">
        <f t="shared" ca="1" si="19"/>
        <v>509.61987557857356</v>
      </c>
      <c r="D78" s="176">
        <f t="shared" ca="1" si="19"/>
        <v>164.15771595379522</v>
      </c>
      <c r="E78" s="176">
        <f t="shared" ca="1" si="19"/>
        <v>9.3589709053973973</v>
      </c>
      <c r="F78" s="177">
        <f t="shared" ca="1" si="19"/>
        <v>2.9225345622337566</v>
      </c>
      <c r="G78" s="178">
        <f t="shared" ca="1" si="16"/>
        <v>611.86580000000004</v>
      </c>
      <c r="H78" s="178">
        <f t="shared" ca="1" si="17"/>
        <v>589.34913900000004</v>
      </c>
      <c r="I78" s="179">
        <f t="shared" ca="1" si="20"/>
        <v>490.85</v>
      </c>
      <c r="J78" s="176">
        <f t="shared" ca="1" si="21"/>
        <v>86.69</v>
      </c>
      <c r="K78" s="176">
        <f t="shared" ca="1" si="22"/>
        <v>8.99</v>
      </c>
      <c r="L78" s="176">
        <f t="shared" ca="1" si="23"/>
        <v>2.82</v>
      </c>
      <c r="M78" s="177">
        <f t="shared" ca="1" si="24"/>
        <v>589.35</v>
      </c>
      <c r="N78" s="175">
        <f t="shared" ca="1" si="25"/>
        <v>490.84928290175623</v>
      </c>
      <c r="O78" s="176">
        <f t="shared" ca="1" si="26"/>
        <v>86.68987335184525</v>
      </c>
      <c r="P78" s="176">
        <f t="shared" ca="1" si="27"/>
        <v>8.9899868662255038</v>
      </c>
      <c r="Q78" s="176">
        <f t="shared" ca="1" si="28"/>
        <v>2.8199958801730718</v>
      </c>
      <c r="R78" s="177">
        <f t="shared" ca="1" si="29"/>
        <v>589.34913900000015</v>
      </c>
      <c r="W78" s="46"/>
      <c r="X78" s="46">
        <v>78</v>
      </c>
    </row>
    <row r="79" spans="1:24">
      <c r="A79" s="61" t="s">
        <v>121</v>
      </c>
      <c r="B79" s="170">
        <f t="shared" ca="1" si="18"/>
        <v>686.05909699999995</v>
      </c>
      <c r="C79" s="175">
        <f t="shared" ca="1" si="19"/>
        <v>509.61987557857356</v>
      </c>
      <c r="D79" s="176">
        <f t="shared" ca="1" si="19"/>
        <v>164.15771595379522</v>
      </c>
      <c r="E79" s="176">
        <f t="shared" ca="1" si="19"/>
        <v>9.3589709053973973</v>
      </c>
      <c r="F79" s="177">
        <f t="shared" ca="1" si="19"/>
        <v>2.9225345622337566</v>
      </c>
      <c r="G79" s="178">
        <f t="shared" ca="1" si="16"/>
        <v>611.86580000000004</v>
      </c>
      <c r="H79" s="178">
        <f t="shared" ca="1" si="17"/>
        <v>589.34913900000004</v>
      </c>
      <c r="I79" s="179">
        <f t="shared" ca="1" si="20"/>
        <v>490.85</v>
      </c>
      <c r="J79" s="176">
        <f t="shared" ca="1" si="21"/>
        <v>86.69</v>
      </c>
      <c r="K79" s="176">
        <f t="shared" ca="1" si="22"/>
        <v>8.99</v>
      </c>
      <c r="L79" s="176">
        <f t="shared" ca="1" si="23"/>
        <v>2.82</v>
      </c>
      <c r="M79" s="177">
        <f t="shared" ca="1" si="24"/>
        <v>589.35</v>
      </c>
      <c r="N79" s="175">
        <f t="shared" ca="1" si="25"/>
        <v>490.84928290175623</v>
      </c>
      <c r="O79" s="176">
        <f t="shared" ca="1" si="26"/>
        <v>86.68987335184525</v>
      </c>
      <c r="P79" s="176">
        <f t="shared" ca="1" si="27"/>
        <v>8.9899868662255038</v>
      </c>
      <c r="Q79" s="176">
        <f t="shared" ca="1" si="28"/>
        <v>2.8199958801730718</v>
      </c>
      <c r="R79" s="177">
        <f t="shared" ca="1" si="29"/>
        <v>589.34913900000015</v>
      </c>
      <c r="W79" s="46"/>
      <c r="X79" s="46">
        <v>79</v>
      </c>
    </row>
    <row r="80" spans="1:24">
      <c r="A80" s="61" t="s">
        <v>122</v>
      </c>
      <c r="B80" s="170">
        <f t="shared" ca="1" si="18"/>
        <v>686.05909699999995</v>
      </c>
      <c r="C80" s="175">
        <f t="shared" ca="1" si="19"/>
        <v>509.61987557857356</v>
      </c>
      <c r="D80" s="176">
        <f t="shared" ca="1" si="19"/>
        <v>164.15771595379522</v>
      </c>
      <c r="E80" s="176">
        <f t="shared" ca="1" si="19"/>
        <v>9.3589709053973973</v>
      </c>
      <c r="F80" s="177">
        <f t="shared" ca="1" si="19"/>
        <v>2.9225345622337566</v>
      </c>
      <c r="G80" s="178">
        <f t="shared" ca="1" si="16"/>
        <v>611.86580000000004</v>
      </c>
      <c r="H80" s="178">
        <f t="shared" ca="1" si="17"/>
        <v>589.34913900000004</v>
      </c>
      <c r="I80" s="179">
        <f t="shared" ca="1" si="20"/>
        <v>490.85</v>
      </c>
      <c r="J80" s="176">
        <f t="shared" ca="1" si="21"/>
        <v>86.69</v>
      </c>
      <c r="K80" s="176">
        <f t="shared" ca="1" si="22"/>
        <v>8.99</v>
      </c>
      <c r="L80" s="176">
        <f t="shared" ca="1" si="23"/>
        <v>2.82</v>
      </c>
      <c r="M80" s="177">
        <f t="shared" ca="1" si="24"/>
        <v>589.35</v>
      </c>
      <c r="N80" s="175">
        <f t="shared" ca="1" si="25"/>
        <v>490.84928290175623</v>
      </c>
      <c r="O80" s="176">
        <f t="shared" ca="1" si="26"/>
        <v>86.68987335184525</v>
      </c>
      <c r="P80" s="176">
        <f t="shared" ca="1" si="27"/>
        <v>8.9899868662255038</v>
      </c>
      <c r="Q80" s="176">
        <f t="shared" ca="1" si="28"/>
        <v>2.8199958801730718</v>
      </c>
      <c r="R80" s="177">
        <f t="shared" ca="1" si="29"/>
        <v>589.34913900000015</v>
      </c>
      <c r="W80" s="46"/>
      <c r="X80" s="46">
        <v>80</v>
      </c>
    </row>
    <row r="81" spans="1:24">
      <c r="A81" s="61" t="s">
        <v>123</v>
      </c>
      <c r="B81" s="170">
        <f t="shared" ca="1" si="18"/>
        <v>686.05909699999995</v>
      </c>
      <c r="C81" s="175">
        <f t="shared" ca="1" si="19"/>
        <v>509.61987557857356</v>
      </c>
      <c r="D81" s="176">
        <f t="shared" ca="1" si="19"/>
        <v>164.15771595379522</v>
      </c>
      <c r="E81" s="176">
        <f t="shared" ca="1" si="19"/>
        <v>9.3589709053973973</v>
      </c>
      <c r="F81" s="177">
        <f t="shared" ca="1" si="19"/>
        <v>2.9225345622337566</v>
      </c>
      <c r="G81" s="178">
        <f t="shared" ca="1" si="16"/>
        <v>611.86580000000004</v>
      </c>
      <c r="H81" s="178">
        <f t="shared" ca="1" si="17"/>
        <v>589.34913900000004</v>
      </c>
      <c r="I81" s="179">
        <f t="shared" ca="1" si="20"/>
        <v>490.85</v>
      </c>
      <c r="J81" s="176">
        <f t="shared" ca="1" si="21"/>
        <v>86.69</v>
      </c>
      <c r="K81" s="176">
        <f t="shared" ca="1" si="22"/>
        <v>8.99</v>
      </c>
      <c r="L81" s="176">
        <f t="shared" ca="1" si="23"/>
        <v>2.82</v>
      </c>
      <c r="M81" s="177">
        <f t="shared" ca="1" si="24"/>
        <v>589.35</v>
      </c>
      <c r="N81" s="175">
        <f t="shared" ca="1" si="25"/>
        <v>490.84928290175623</v>
      </c>
      <c r="O81" s="176">
        <f t="shared" ca="1" si="26"/>
        <v>86.68987335184525</v>
      </c>
      <c r="P81" s="176">
        <f t="shared" ca="1" si="27"/>
        <v>8.9899868662255038</v>
      </c>
      <c r="Q81" s="176">
        <f t="shared" ca="1" si="28"/>
        <v>2.8199958801730718</v>
      </c>
      <c r="R81" s="177">
        <f t="shared" ca="1" si="29"/>
        <v>589.34913900000015</v>
      </c>
      <c r="W81" s="46"/>
      <c r="X81" s="46">
        <v>81</v>
      </c>
    </row>
    <row r="82" spans="1:24">
      <c r="A82" s="61" t="s">
        <v>124</v>
      </c>
      <c r="B82" s="170">
        <f t="shared" ca="1" si="18"/>
        <v>686.05909699999995</v>
      </c>
      <c r="C82" s="175">
        <f t="shared" ca="1" si="19"/>
        <v>509.61987557857356</v>
      </c>
      <c r="D82" s="176">
        <f t="shared" ca="1" si="19"/>
        <v>164.15771595379522</v>
      </c>
      <c r="E82" s="176">
        <f t="shared" ca="1" si="19"/>
        <v>9.3589709053973973</v>
      </c>
      <c r="F82" s="177">
        <f t="shared" ca="1" si="19"/>
        <v>2.9225345622337566</v>
      </c>
      <c r="G82" s="178">
        <f t="shared" ca="1" si="16"/>
        <v>611.86580000000004</v>
      </c>
      <c r="H82" s="178">
        <f t="shared" ca="1" si="17"/>
        <v>589.34913900000004</v>
      </c>
      <c r="I82" s="179">
        <f t="shared" ca="1" si="20"/>
        <v>490.85</v>
      </c>
      <c r="J82" s="176">
        <f t="shared" ca="1" si="21"/>
        <v>86.69</v>
      </c>
      <c r="K82" s="176">
        <f t="shared" ca="1" si="22"/>
        <v>8.99</v>
      </c>
      <c r="L82" s="176">
        <f t="shared" ca="1" si="23"/>
        <v>2.82</v>
      </c>
      <c r="M82" s="177">
        <f t="shared" ca="1" si="24"/>
        <v>589.35</v>
      </c>
      <c r="N82" s="175">
        <f t="shared" ca="1" si="25"/>
        <v>490.84928290175623</v>
      </c>
      <c r="O82" s="176">
        <f t="shared" ca="1" si="26"/>
        <v>86.68987335184525</v>
      </c>
      <c r="P82" s="176">
        <f t="shared" ca="1" si="27"/>
        <v>8.9899868662255038</v>
      </c>
      <c r="Q82" s="176">
        <f t="shared" ca="1" si="28"/>
        <v>2.8199958801730718</v>
      </c>
      <c r="R82" s="177">
        <f t="shared" ca="1" si="29"/>
        <v>589.34913900000015</v>
      </c>
      <c r="W82" s="46"/>
      <c r="X82" s="46">
        <v>82</v>
      </c>
    </row>
    <row r="83" spans="1:24">
      <c r="A83" s="61" t="s">
        <v>125</v>
      </c>
      <c r="B83" s="170">
        <f t="shared" ca="1" si="18"/>
        <v>686.05909699999995</v>
      </c>
      <c r="C83" s="175">
        <f t="shared" ca="1" si="19"/>
        <v>509.61987557857356</v>
      </c>
      <c r="D83" s="176">
        <f t="shared" ca="1" si="19"/>
        <v>164.15771595379522</v>
      </c>
      <c r="E83" s="176">
        <f t="shared" ca="1" si="19"/>
        <v>9.3589709053973973</v>
      </c>
      <c r="F83" s="177">
        <f t="shared" ca="1" si="19"/>
        <v>2.9225345622337566</v>
      </c>
      <c r="G83" s="178">
        <f t="shared" ca="1" si="16"/>
        <v>611.86580000000004</v>
      </c>
      <c r="H83" s="178">
        <f t="shared" ca="1" si="17"/>
        <v>589.34913900000004</v>
      </c>
      <c r="I83" s="179">
        <f t="shared" ca="1" si="20"/>
        <v>490.85</v>
      </c>
      <c r="J83" s="176">
        <f t="shared" ca="1" si="21"/>
        <v>86.69</v>
      </c>
      <c r="K83" s="176">
        <f t="shared" ca="1" si="22"/>
        <v>8.99</v>
      </c>
      <c r="L83" s="176">
        <f t="shared" ca="1" si="23"/>
        <v>2.82</v>
      </c>
      <c r="M83" s="177">
        <f t="shared" ca="1" si="24"/>
        <v>589.35</v>
      </c>
      <c r="N83" s="175">
        <f t="shared" ca="1" si="25"/>
        <v>490.84928290175623</v>
      </c>
      <c r="O83" s="176">
        <f t="shared" ca="1" si="26"/>
        <v>86.68987335184525</v>
      </c>
      <c r="P83" s="176">
        <f t="shared" ca="1" si="27"/>
        <v>8.9899868662255038</v>
      </c>
      <c r="Q83" s="176">
        <f t="shared" ca="1" si="28"/>
        <v>2.8199958801730718</v>
      </c>
      <c r="R83" s="177">
        <f t="shared" ca="1" si="29"/>
        <v>589.34913900000015</v>
      </c>
      <c r="W83" s="46"/>
      <c r="X83" s="46">
        <v>83</v>
      </c>
    </row>
    <row r="84" spans="1:24">
      <c r="A84" s="61" t="s">
        <v>126</v>
      </c>
      <c r="B84" s="170">
        <f t="shared" ca="1" si="18"/>
        <v>686.05909699999995</v>
      </c>
      <c r="C84" s="175">
        <f t="shared" ca="1" si="19"/>
        <v>509.61987557857356</v>
      </c>
      <c r="D84" s="176">
        <f t="shared" ca="1" si="19"/>
        <v>164.15771595379522</v>
      </c>
      <c r="E84" s="176">
        <f t="shared" ca="1" si="19"/>
        <v>9.3589709053973973</v>
      </c>
      <c r="F84" s="177">
        <f t="shared" ca="1" si="19"/>
        <v>2.9225345622337566</v>
      </c>
      <c r="G84" s="178">
        <f t="shared" ca="1" si="16"/>
        <v>611.86580000000004</v>
      </c>
      <c r="H84" s="178">
        <f t="shared" ca="1" si="17"/>
        <v>589.34913900000004</v>
      </c>
      <c r="I84" s="179">
        <f t="shared" ca="1" si="20"/>
        <v>490.85</v>
      </c>
      <c r="J84" s="176">
        <f t="shared" ca="1" si="21"/>
        <v>86.69</v>
      </c>
      <c r="K84" s="176">
        <f t="shared" ca="1" si="22"/>
        <v>8.99</v>
      </c>
      <c r="L84" s="176">
        <f t="shared" ca="1" si="23"/>
        <v>2.82</v>
      </c>
      <c r="M84" s="177">
        <f t="shared" ca="1" si="24"/>
        <v>589.35</v>
      </c>
      <c r="N84" s="175">
        <f t="shared" ca="1" si="25"/>
        <v>490.84928290175623</v>
      </c>
      <c r="O84" s="176">
        <f t="shared" ca="1" si="26"/>
        <v>86.68987335184525</v>
      </c>
      <c r="P84" s="176">
        <f t="shared" ca="1" si="27"/>
        <v>8.9899868662255038</v>
      </c>
      <c r="Q84" s="176">
        <f t="shared" ca="1" si="28"/>
        <v>2.8199958801730718</v>
      </c>
      <c r="R84" s="177">
        <f t="shared" ca="1" si="29"/>
        <v>589.34913900000015</v>
      </c>
      <c r="W84" s="46"/>
      <c r="X84" s="46">
        <v>84</v>
      </c>
    </row>
    <row r="85" spans="1:24">
      <c r="A85" s="61" t="s">
        <v>127</v>
      </c>
      <c r="B85" s="170">
        <f t="shared" ca="1" si="18"/>
        <v>686.05909699999995</v>
      </c>
      <c r="C85" s="175">
        <f t="shared" ca="1" si="19"/>
        <v>509.61987557857356</v>
      </c>
      <c r="D85" s="176">
        <f t="shared" ca="1" si="19"/>
        <v>164.15771595379522</v>
      </c>
      <c r="E85" s="176">
        <f t="shared" ca="1" si="19"/>
        <v>9.3589709053973973</v>
      </c>
      <c r="F85" s="177">
        <f t="shared" ca="1" si="19"/>
        <v>2.9225345622337566</v>
      </c>
      <c r="G85" s="178">
        <f t="shared" ca="1" si="16"/>
        <v>611.86580000000004</v>
      </c>
      <c r="H85" s="178">
        <f t="shared" ca="1" si="17"/>
        <v>589.34913900000004</v>
      </c>
      <c r="I85" s="179">
        <f t="shared" ca="1" si="20"/>
        <v>490.85</v>
      </c>
      <c r="J85" s="176">
        <f t="shared" ca="1" si="21"/>
        <v>86.69</v>
      </c>
      <c r="K85" s="176">
        <f t="shared" ca="1" si="22"/>
        <v>8.99</v>
      </c>
      <c r="L85" s="176">
        <f t="shared" ca="1" si="23"/>
        <v>2.82</v>
      </c>
      <c r="M85" s="177">
        <f t="shared" ca="1" si="24"/>
        <v>589.35</v>
      </c>
      <c r="N85" s="175">
        <f t="shared" ca="1" si="25"/>
        <v>490.84928290175623</v>
      </c>
      <c r="O85" s="176">
        <f t="shared" ca="1" si="26"/>
        <v>86.68987335184525</v>
      </c>
      <c r="P85" s="176">
        <f t="shared" ca="1" si="27"/>
        <v>8.9899868662255038</v>
      </c>
      <c r="Q85" s="176">
        <f t="shared" ca="1" si="28"/>
        <v>2.8199958801730718</v>
      </c>
      <c r="R85" s="177">
        <f t="shared" ca="1" si="29"/>
        <v>589.34913900000015</v>
      </c>
      <c r="W85" s="46"/>
      <c r="X85" s="46">
        <v>85</v>
      </c>
    </row>
    <row r="86" spans="1:24">
      <c r="A86" s="61" t="s">
        <v>128</v>
      </c>
      <c r="B86" s="170">
        <f t="shared" ca="1" si="18"/>
        <v>686.05909699999995</v>
      </c>
      <c r="C86" s="175">
        <f t="shared" ca="1" si="19"/>
        <v>509.61987557857356</v>
      </c>
      <c r="D86" s="176">
        <f t="shared" ca="1" si="19"/>
        <v>164.15771595379522</v>
      </c>
      <c r="E86" s="176">
        <f t="shared" ca="1" si="19"/>
        <v>9.3589709053973973</v>
      </c>
      <c r="F86" s="177">
        <f t="shared" ca="1" si="19"/>
        <v>2.9225345622337566</v>
      </c>
      <c r="G86" s="178">
        <f t="shared" ca="1" si="16"/>
        <v>611.86580000000004</v>
      </c>
      <c r="H86" s="178">
        <f t="shared" ca="1" si="17"/>
        <v>589.34913900000004</v>
      </c>
      <c r="I86" s="179">
        <f t="shared" ca="1" si="20"/>
        <v>490.85</v>
      </c>
      <c r="J86" s="176">
        <f t="shared" ca="1" si="21"/>
        <v>86.69</v>
      </c>
      <c r="K86" s="176">
        <f t="shared" ca="1" si="22"/>
        <v>8.99</v>
      </c>
      <c r="L86" s="176">
        <f t="shared" ca="1" si="23"/>
        <v>2.82</v>
      </c>
      <c r="M86" s="177">
        <f t="shared" ca="1" si="24"/>
        <v>589.35</v>
      </c>
      <c r="N86" s="175">
        <f t="shared" ca="1" si="25"/>
        <v>490.84928290175623</v>
      </c>
      <c r="O86" s="176">
        <f t="shared" ca="1" si="26"/>
        <v>86.68987335184525</v>
      </c>
      <c r="P86" s="176">
        <f t="shared" ca="1" si="27"/>
        <v>8.9899868662255038</v>
      </c>
      <c r="Q86" s="176">
        <f t="shared" ca="1" si="28"/>
        <v>2.8199958801730718</v>
      </c>
      <c r="R86" s="177">
        <f t="shared" ca="1" si="29"/>
        <v>589.34913900000015</v>
      </c>
      <c r="W86" s="46"/>
      <c r="X86" s="46">
        <v>86</v>
      </c>
    </row>
    <row r="87" spans="1:24">
      <c r="A87" s="61" t="s">
        <v>129</v>
      </c>
      <c r="B87" s="170">
        <f t="shared" ca="1" si="18"/>
        <v>686.05909699999995</v>
      </c>
      <c r="C87" s="175">
        <f t="shared" ca="1" si="19"/>
        <v>509.61987557857356</v>
      </c>
      <c r="D87" s="176">
        <f t="shared" ca="1" si="19"/>
        <v>164.15771595379522</v>
      </c>
      <c r="E87" s="176">
        <f t="shared" ca="1" si="19"/>
        <v>9.3589709053973973</v>
      </c>
      <c r="F87" s="177">
        <f t="shared" ca="1" si="19"/>
        <v>2.9225345622337566</v>
      </c>
      <c r="G87" s="178">
        <f t="shared" ca="1" si="16"/>
        <v>611.86580000000004</v>
      </c>
      <c r="H87" s="178">
        <f t="shared" ca="1" si="17"/>
        <v>589.34913900000004</v>
      </c>
      <c r="I87" s="179">
        <f t="shared" ca="1" si="20"/>
        <v>490.85</v>
      </c>
      <c r="J87" s="176">
        <f t="shared" ca="1" si="21"/>
        <v>86.69</v>
      </c>
      <c r="K87" s="176">
        <f t="shared" ca="1" si="22"/>
        <v>8.99</v>
      </c>
      <c r="L87" s="176">
        <f t="shared" ca="1" si="23"/>
        <v>2.82</v>
      </c>
      <c r="M87" s="177">
        <f t="shared" ca="1" si="24"/>
        <v>589.35</v>
      </c>
      <c r="N87" s="175">
        <f t="shared" ca="1" si="25"/>
        <v>490.84928290175623</v>
      </c>
      <c r="O87" s="176">
        <f t="shared" ca="1" si="26"/>
        <v>86.68987335184525</v>
      </c>
      <c r="P87" s="176">
        <f t="shared" ca="1" si="27"/>
        <v>8.9899868662255038</v>
      </c>
      <c r="Q87" s="176">
        <f t="shared" ca="1" si="28"/>
        <v>2.8199958801730718</v>
      </c>
      <c r="R87" s="177">
        <f t="shared" ca="1" si="29"/>
        <v>589.34913900000015</v>
      </c>
      <c r="W87" s="46"/>
      <c r="X87" s="46">
        <v>87</v>
      </c>
    </row>
    <row r="88" spans="1:24">
      <c r="A88" s="61" t="s">
        <v>130</v>
      </c>
      <c r="B88" s="170">
        <f t="shared" ca="1" si="18"/>
        <v>686.05909699999995</v>
      </c>
      <c r="C88" s="175">
        <f t="shared" ca="1" si="19"/>
        <v>509.61987557857356</v>
      </c>
      <c r="D88" s="176">
        <f t="shared" ca="1" si="19"/>
        <v>164.15771595379522</v>
      </c>
      <c r="E88" s="176">
        <f t="shared" ca="1" si="19"/>
        <v>9.3589709053973973</v>
      </c>
      <c r="F88" s="177">
        <f t="shared" ca="1" si="19"/>
        <v>2.9225345622337566</v>
      </c>
      <c r="G88" s="178">
        <f t="shared" ca="1" si="16"/>
        <v>611.86580000000004</v>
      </c>
      <c r="H88" s="178">
        <f t="shared" ca="1" si="17"/>
        <v>589.34913900000004</v>
      </c>
      <c r="I88" s="179">
        <f t="shared" ca="1" si="20"/>
        <v>490.85</v>
      </c>
      <c r="J88" s="176">
        <f t="shared" ca="1" si="21"/>
        <v>86.69</v>
      </c>
      <c r="K88" s="176">
        <f t="shared" ca="1" si="22"/>
        <v>8.99</v>
      </c>
      <c r="L88" s="176">
        <f t="shared" ca="1" si="23"/>
        <v>2.82</v>
      </c>
      <c r="M88" s="177">
        <f t="shared" ca="1" si="24"/>
        <v>589.35</v>
      </c>
      <c r="N88" s="175">
        <f t="shared" ca="1" si="25"/>
        <v>490.84928290175623</v>
      </c>
      <c r="O88" s="176">
        <f t="shared" ca="1" si="26"/>
        <v>86.68987335184525</v>
      </c>
      <c r="P88" s="176">
        <f t="shared" ca="1" si="27"/>
        <v>8.9899868662255038</v>
      </c>
      <c r="Q88" s="176">
        <f t="shared" ca="1" si="28"/>
        <v>2.8199958801730718</v>
      </c>
      <c r="R88" s="177">
        <f t="shared" ca="1" si="29"/>
        <v>589.34913900000015</v>
      </c>
      <c r="W88" s="46"/>
      <c r="X88" s="46">
        <v>88</v>
      </c>
    </row>
    <row r="89" spans="1:24">
      <c r="A89" s="61" t="s">
        <v>131</v>
      </c>
      <c r="B89" s="170">
        <f t="shared" ca="1" si="18"/>
        <v>686.05909699999995</v>
      </c>
      <c r="C89" s="175">
        <f t="shared" ca="1" si="19"/>
        <v>509.61987557857356</v>
      </c>
      <c r="D89" s="176">
        <f t="shared" ca="1" si="19"/>
        <v>164.15771595379522</v>
      </c>
      <c r="E89" s="176">
        <f t="shared" ca="1" si="19"/>
        <v>9.3589709053973973</v>
      </c>
      <c r="F89" s="177">
        <f t="shared" ca="1" si="19"/>
        <v>2.9225345622337566</v>
      </c>
      <c r="G89" s="178">
        <f t="shared" ca="1" si="16"/>
        <v>611.86580000000004</v>
      </c>
      <c r="H89" s="178">
        <f t="shared" ca="1" si="17"/>
        <v>589.34913900000004</v>
      </c>
      <c r="I89" s="179">
        <f t="shared" ca="1" si="20"/>
        <v>490.85</v>
      </c>
      <c r="J89" s="176">
        <f t="shared" ca="1" si="21"/>
        <v>86.69</v>
      </c>
      <c r="K89" s="176">
        <f t="shared" ca="1" si="22"/>
        <v>8.99</v>
      </c>
      <c r="L89" s="176">
        <f t="shared" ca="1" si="23"/>
        <v>2.82</v>
      </c>
      <c r="M89" s="177">
        <f t="shared" ca="1" si="24"/>
        <v>589.35</v>
      </c>
      <c r="N89" s="175">
        <f t="shared" ca="1" si="25"/>
        <v>490.84928290175623</v>
      </c>
      <c r="O89" s="176">
        <f t="shared" ca="1" si="26"/>
        <v>86.68987335184525</v>
      </c>
      <c r="P89" s="176">
        <f t="shared" ca="1" si="27"/>
        <v>8.9899868662255038</v>
      </c>
      <c r="Q89" s="176">
        <f t="shared" ca="1" si="28"/>
        <v>2.8199958801730718</v>
      </c>
      <c r="R89" s="177">
        <f t="shared" ca="1" si="29"/>
        <v>589.34913900000015</v>
      </c>
      <c r="W89" s="46"/>
      <c r="X89" s="46">
        <v>89</v>
      </c>
    </row>
    <row r="90" spans="1:24">
      <c r="A90" s="61" t="s">
        <v>132</v>
      </c>
      <c r="B90" s="170">
        <f t="shared" ca="1" si="18"/>
        <v>686.05909699999995</v>
      </c>
      <c r="C90" s="175">
        <f t="shared" ca="1" si="19"/>
        <v>509.61987557857356</v>
      </c>
      <c r="D90" s="176">
        <f t="shared" ca="1" si="19"/>
        <v>164.15771595379522</v>
      </c>
      <c r="E90" s="176">
        <f t="shared" ca="1" si="19"/>
        <v>9.3589709053973973</v>
      </c>
      <c r="F90" s="177">
        <f t="shared" ca="1" si="19"/>
        <v>2.9225345622337566</v>
      </c>
      <c r="G90" s="178">
        <f t="shared" ca="1" si="16"/>
        <v>611.86580000000004</v>
      </c>
      <c r="H90" s="178">
        <f t="shared" ca="1" si="17"/>
        <v>589.34913900000004</v>
      </c>
      <c r="I90" s="179">
        <f t="shared" ca="1" si="20"/>
        <v>490.85</v>
      </c>
      <c r="J90" s="176">
        <f t="shared" ca="1" si="21"/>
        <v>86.69</v>
      </c>
      <c r="K90" s="176">
        <f t="shared" ca="1" si="22"/>
        <v>8.99</v>
      </c>
      <c r="L90" s="176">
        <f t="shared" ca="1" si="23"/>
        <v>2.82</v>
      </c>
      <c r="M90" s="177">
        <f t="shared" ca="1" si="24"/>
        <v>589.35</v>
      </c>
      <c r="N90" s="175">
        <f t="shared" ca="1" si="25"/>
        <v>490.84928290175623</v>
      </c>
      <c r="O90" s="176">
        <f t="shared" ca="1" si="26"/>
        <v>86.68987335184525</v>
      </c>
      <c r="P90" s="176">
        <f t="shared" ca="1" si="27"/>
        <v>8.9899868662255038</v>
      </c>
      <c r="Q90" s="176">
        <f t="shared" ca="1" si="28"/>
        <v>2.8199958801730718</v>
      </c>
      <c r="R90" s="177">
        <f t="shared" ca="1" si="29"/>
        <v>589.34913900000015</v>
      </c>
      <c r="W90" s="46"/>
      <c r="X90" s="46">
        <v>90</v>
      </c>
    </row>
    <row r="91" spans="1:24">
      <c r="A91" s="61" t="s">
        <v>133</v>
      </c>
      <c r="B91" s="170">
        <f t="shared" ca="1" si="18"/>
        <v>686.05909699999995</v>
      </c>
      <c r="C91" s="175">
        <f t="shared" ca="1" si="19"/>
        <v>509.61987557857356</v>
      </c>
      <c r="D91" s="176">
        <f t="shared" ca="1" si="19"/>
        <v>164.15771595379522</v>
      </c>
      <c r="E91" s="176">
        <f t="shared" ca="1" si="19"/>
        <v>9.3589709053973973</v>
      </c>
      <c r="F91" s="177">
        <f t="shared" ca="1" si="19"/>
        <v>2.9225345622337566</v>
      </c>
      <c r="G91" s="178">
        <f t="shared" ca="1" si="16"/>
        <v>611.86580000000004</v>
      </c>
      <c r="H91" s="178">
        <f t="shared" ca="1" si="17"/>
        <v>589.34913900000004</v>
      </c>
      <c r="I91" s="179">
        <f t="shared" ca="1" si="20"/>
        <v>490.85</v>
      </c>
      <c r="J91" s="176">
        <f t="shared" ca="1" si="21"/>
        <v>86.69</v>
      </c>
      <c r="K91" s="176">
        <f t="shared" ca="1" si="22"/>
        <v>8.99</v>
      </c>
      <c r="L91" s="176">
        <f t="shared" ca="1" si="23"/>
        <v>2.82</v>
      </c>
      <c r="M91" s="177">
        <f t="shared" ca="1" si="24"/>
        <v>589.35</v>
      </c>
      <c r="N91" s="175">
        <f t="shared" ca="1" si="25"/>
        <v>490.84928290175623</v>
      </c>
      <c r="O91" s="176">
        <f t="shared" ca="1" si="26"/>
        <v>86.68987335184525</v>
      </c>
      <c r="P91" s="176">
        <f t="shared" ca="1" si="27"/>
        <v>8.9899868662255038</v>
      </c>
      <c r="Q91" s="176">
        <f t="shared" ca="1" si="28"/>
        <v>2.8199958801730718</v>
      </c>
      <c r="R91" s="177">
        <f t="shared" ca="1" si="29"/>
        <v>589.34913900000015</v>
      </c>
      <c r="W91" s="46"/>
      <c r="X91" s="46">
        <v>91</v>
      </c>
    </row>
    <row r="92" spans="1:24">
      <c r="A92" s="61" t="s">
        <v>134</v>
      </c>
      <c r="B92" s="170">
        <f t="shared" ca="1" si="18"/>
        <v>686.05909699999995</v>
      </c>
      <c r="C92" s="175">
        <f t="shared" ca="1" si="19"/>
        <v>509.61987557857356</v>
      </c>
      <c r="D92" s="176">
        <f t="shared" ca="1" si="19"/>
        <v>164.15771595379522</v>
      </c>
      <c r="E92" s="176">
        <f t="shared" ca="1" si="19"/>
        <v>9.3589709053973973</v>
      </c>
      <c r="F92" s="177">
        <f t="shared" ca="1" si="19"/>
        <v>2.9225345622337566</v>
      </c>
      <c r="G92" s="178">
        <f t="shared" ca="1" si="16"/>
        <v>611.86580000000004</v>
      </c>
      <c r="H92" s="178">
        <f t="shared" ca="1" si="17"/>
        <v>589.34913900000004</v>
      </c>
      <c r="I92" s="179">
        <f t="shared" ca="1" si="20"/>
        <v>490.85</v>
      </c>
      <c r="J92" s="176">
        <f t="shared" ca="1" si="21"/>
        <v>86.69</v>
      </c>
      <c r="K92" s="176">
        <f t="shared" ca="1" si="22"/>
        <v>8.99</v>
      </c>
      <c r="L92" s="176">
        <f t="shared" ca="1" si="23"/>
        <v>2.82</v>
      </c>
      <c r="M92" s="177">
        <f t="shared" ca="1" si="24"/>
        <v>589.35</v>
      </c>
      <c r="N92" s="175">
        <f t="shared" ca="1" si="25"/>
        <v>490.84928290175623</v>
      </c>
      <c r="O92" s="176">
        <f t="shared" ca="1" si="26"/>
        <v>86.68987335184525</v>
      </c>
      <c r="P92" s="176">
        <f t="shared" ca="1" si="27"/>
        <v>8.9899868662255038</v>
      </c>
      <c r="Q92" s="176">
        <f t="shared" ca="1" si="28"/>
        <v>2.8199958801730718</v>
      </c>
      <c r="R92" s="177">
        <f t="shared" ca="1" si="29"/>
        <v>589.34913900000015</v>
      </c>
      <c r="W92" s="46"/>
      <c r="X92" s="46">
        <v>92</v>
      </c>
    </row>
    <row r="93" spans="1:24">
      <c r="A93" s="61" t="s">
        <v>135</v>
      </c>
      <c r="B93" s="170">
        <f t="shared" ca="1" si="18"/>
        <v>686.05909699999995</v>
      </c>
      <c r="C93" s="175">
        <f t="shared" ca="1" si="19"/>
        <v>509.61987557857356</v>
      </c>
      <c r="D93" s="176">
        <f t="shared" ca="1" si="19"/>
        <v>164.15771595379522</v>
      </c>
      <c r="E93" s="176">
        <f t="shared" ca="1" si="19"/>
        <v>9.3589709053973973</v>
      </c>
      <c r="F93" s="177">
        <f t="shared" ca="1" si="19"/>
        <v>2.9225345622337566</v>
      </c>
      <c r="G93" s="178">
        <f t="shared" ca="1" si="16"/>
        <v>669.86580000000004</v>
      </c>
      <c r="H93" s="178">
        <f t="shared" ca="1" si="17"/>
        <v>645.21473900000001</v>
      </c>
      <c r="I93" s="179">
        <f t="shared" ca="1" si="20"/>
        <v>490.85</v>
      </c>
      <c r="J93" s="176">
        <f t="shared" ca="1" si="21"/>
        <v>142.55000000000001</v>
      </c>
      <c r="K93" s="176">
        <f t="shared" ca="1" si="22"/>
        <v>8.99</v>
      </c>
      <c r="L93" s="176">
        <f t="shared" ca="1" si="23"/>
        <v>2.82</v>
      </c>
      <c r="M93" s="177">
        <f t="shared" ca="1" si="24"/>
        <v>645.21000000000015</v>
      </c>
      <c r="N93" s="175">
        <f t="shared" ca="1" si="25"/>
        <v>490.85360524193663</v>
      </c>
      <c r="O93" s="176">
        <f t="shared" ca="1" si="26"/>
        <v>142.55104701484785</v>
      </c>
      <c r="P93" s="176">
        <f t="shared" ca="1" si="27"/>
        <v>8.9900660306101869</v>
      </c>
      <c r="Q93" s="176">
        <f t="shared" ca="1" si="28"/>
        <v>2.8200207126051975</v>
      </c>
      <c r="R93" s="177">
        <f t="shared" ca="1" si="29"/>
        <v>645.21473899999989</v>
      </c>
      <c r="W93" s="46"/>
      <c r="X93" s="46">
        <v>93</v>
      </c>
    </row>
    <row r="94" spans="1:24">
      <c r="A94" s="61" t="s">
        <v>136</v>
      </c>
      <c r="B94" s="170">
        <f t="shared" ca="1" si="18"/>
        <v>686.05909699999995</v>
      </c>
      <c r="C94" s="175">
        <f t="shared" ca="1" si="19"/>
        <v>509.61987557857356</v>
      </c>
      <c r="D94" s="176">
        <f t="shared" ca="1" si="19"/>
        <v>164.15771595379522</v>
      </c>
      <c r="E94" s="176">
        <f t="shared" ca="1" si="19"/>
        <v>9.3589709053973973</v>
      </c>
      <c r="F94" s="177">
        <f t="shared" ca="1" si="19"/>
        <v>2.9225345622337566</v>
      </c>
      <c r="G94" s="178">
        <f t="shared" ca="1" si="16"/>
        <v>661.86580000000004</v>
      </c>
      <c r="H94" s="178">
        <f t="shared" ca="1" si="17"/>
        <v>637.509139</v>
      </c>
      <c r="I94" s="179">
        <f t="shared" ca="1" si="20"/>
        <v>490.85</v>
      </c>
      <c r="J94" s="176">
        <f t="shared" ca="1" si="21"/>
        <v>134.85</v>
      </c>
      <c r="K94" s="176">
        <f t="shared" ca="1" si="22"/>
        <v>8.99</v>
      </c>
      <c r="L94" s="176">
        <f t="shared" ca="1" si="23"/>
        <v>2.82</v>
      </c>
      <c r="M94" s="177">
        <f t="shared" ca="1" si="24"/>
        <v>637.5100000000001</v>
      </c>
      <c r="N94" s="175">
        <f t="shared" ca="1" si="25"/>
        <v>490.84933707416349</v>
      </c>
      <c r="O94" s="176">
        <f t="shared" ca="1" si="26"/>
        <v>134.84981787603328</v>
      </c>
      <c r="P94" s="176">
        <f t="shared" ca="1" si="27"/>
        <v>8.9899878584022197</v>
      </c>
      <c r="Q94" s="176">
        <f t="shared" ca="1" si="28"/>
        <v>2.8199961914009184</v>
      </c>
      <c r="R94" s="177">
        <f t="shared" ca="1" si="29"/>
        <v>637.50913899999989</v>
      </c>
      <c r="W94" s="46"/>
      <c r="X94" s="46">
        <v>94</v>
      </c>
    </row>
    <row r="95" spans="1:24">
      <c r="A95" s="61" t="s">
        <v>137</v>
      </c>
      <c r="B95" s="170">
        <f t="shared" ca="1" si="18"/>
        <v>686.05909699999995</v>
      </c>
      <c r="C95" s="175">
        <f t="shared" ca="1" si="19"/>
        <v>509.61987557857356</v>
      </c>
      <c r="D95" s="176">
        <f t="shared" ca="1" si="19"/>
        <v>164.15771595379522</v>
      </c>
      <c r="E95" s="176">
        <f t="shared" ca="1" si="19"/>
        <v>9.3589709053973973</v>
      </c>
      <c r="F95" s="177">
        <f t="shared" ca="1" si="19"/>
        <v>2.9225345622337566</v>
      </c>
      <c r="G95" s="178">
        <f t="shared" ca="1" si="16"/>
        <v>611.86580000000004</v>
      </c>
      <c r="H95" s="178">
        <f t="shared" ca="1" si="17"/>
        <v>589.34913900000004</v>
      </c>
      <c r="I95" s="179">
        <f t="shared" ca="1" si="20"/>
        <v>490.85</v>
      </c>
      <c r="J95" s="176">
        <f t="shared" ca="1" si="21"/>
        <v>86.69</v>
      </c>
      <c r="K95" s="176">
        <f t="shared" ca="1" si="22"/>
        <v>8.99</v>
      </c>
      <c r="L95" s="176">
        <f t="shared" ca="1" si="23"/>
        <v>2.82</v>
      </c>
      <c r="M95" s="177">
        <f t="shared" ca="1" si="24"/>
        <v>589.35</v>
      </c>
      <c r="N95" s="175">
        <f t="shared" ca="1" si="25"/>
        <v>490.84928290175623</v>
      </c>
      <c r="O95" s="176">
        <f t="shared" ca="1" si="26"/>
        <v>86.68987335184525</v>
      </c>
      <c r="P95" s="176">
        <f t="shared" ca="1" si="27"/>
        <v>8.9899868662255038</v>
      </c>
      <c r="Q95" s="176">
        <f t="shared" ca="1" si="28"/>
        <v>2.8199958801730718</v>
      </c>
      <c r="R95" s="177">
        <f t="shared" ca="1" si="29"/>
        <v>589.34913900000015</v>
      </c>
      <c r="W95" s="46"/>
      <c r="X95" s="46">
        <v>95</v>
      </c>
    </row>
    <row r="96" spans="1:24">
      <c r="A96" s="61" t="s">
        <v>138</v>
      </c>
      <c r="B96" s="170">
        <f t="shared" ca="1" si="18"/>
        <v>686.05909699999995</v>
      </c>
      <c r="C96" s="175">
        <f t="shared" ca="1" si="19"/>
        <v>509.61987557857356</v>
      </c>
      <c r="D96" s="176">
        <f t="shared" ca="1" si="19"/>
        <v>164.15771595379522</v>
      </c>
      <c r="E96" s="176">
        <f t="shared" ca="1" si="19"/>
        <v>9.3589709053973973</v>
      </c>
      <c r="F96" s="177">
        <f t="shared" ca="1" si="19"/>
        <v>2.9225345622337566</v>
      </c>
      <c r="G96" s="178">
        <f t="shared" ca="1" si="16"/>
        <v>611.86580000000004</v>
      </c>
      <c r="H96" s="178">
        <f t="shared" ca="1" si="17"/>
        <v>589.34913900000004</v>
      </c>
      <c r="I96" s="179">
        <f t="shared" ca="1" si="20"/>
        <v>490.85</v>
      </c>
      <c r="J96" s="176">
        <f t="shared" ca="1" si="21"/>
        <v>86.69</v>
      </c>
      <c r="K96" s="176">
        <f t="shared" ca="1" si="22"/>
        <v>8.99</v>
      </c>
      <c r="L96" s="176">
        <f t="shared" ca="1" si="23"/>
        <v>2.82</v>
      </c>
      <c r="M96" s="177">
        <f t="shared" ca="1" si="24"/>
        <v>589.35</v>
      </c>
      <c r="N96" s="175">
        <f t="shared" ca="1" si="25"/>
        <v>490.84928290175623</v>
      </c>
      <c r="O96" s="176">
        <f t="shared" ca="1" si="26"/>
        <v>86.68987335184525</v>
      </c>
      <c r="P96" s="176">
        <f t="shared" ca="1" si="27"/>
        <v>8.9899868662255038</v>
      </c>
      <c r="Q96" s="176">
        <f t="shared" ca="1" si="28"/>
        <v>2.8199958801730718</v>
      </c>
      <c r="R96" s="177">
        <f t="shared" ca="1" si="29"/>
        <v>589.34913900000015</v>
      </c>
      <c r="W96" s="46"/>
      <c r="X96" s="46">
        <v>96</v>
      </c>
    </row>
    <row r="97" spans="1:24">
      <c r="A97" s="61" t="s">
        <v>139</v>
      </c>
      <c r="B97" s="170">
        <f t="shared" ca="1" si="18"/>
        <v>686.05909699999995</v>
      </c>
      <c r="C97" s="175">
        <f t="shared" ca="1" si="19"/>
        <v>509.61987557857356</v>
      </c>
      <c r="D97" s="176">
        <f t="shared" ca="1" si="19"/>
        <v>164.15771595379522</v>
      </c>
      <c r="E97" s="176">
        <f t="shared" ca="1" si="19"/>
        <v>9.3589709053973973</v>
      </c>
      <c r="F97" s="177">
        <f t="shared" ca="1" si="19"/>
        <v>2.9225345622337566</v>
      </c>
      <c r="G97" s="178">
        <f t="shared" ca="1" si="16"/>
        <v>611.86580000000004</v>
      </c>
      <c r="H97" s="178">
        <f t="shared" ca="1" si="17"/>
        <v>589.34913900000004</v>
      </c>
      <c r="I97" s="179">
        <f t="shared" ca="1" si="20"/>
        <v>490.85</v>
      </c>
      <c r="J97" s="176">
        <f t="shared" ca="1" si="21"/>
        <v>86.69</v>
      </c>
      <c r="K97" s="176">
        <f t="shared" ca="1" si="22"/>
        <v>8.99</v>
      </c>
      <c r="L97" s="176">
        <f t="shared" ca="1" si="23"/>
        <v>2.82</v>
      </c>
      <c r="M97" s="177">
        <f t="shared" ca="1" si="24"/>
        <v>589.35</v>
      </c>
      <c r="N97" s="175">
        <f t="shared" ca="1" si="25"/>
        <v>490.84928290175623</v>
      </c>
      <c r="O97" s="176">
        <f t="shared" ca="1" si="26"/>
        <v>86.68987335184525</v>
      </c>
      <c r="P97" s="176">
        <f t="shared" ca="1" si="27"/>
        <v>8.9899868662255038</v>
      </c>
      <c r="Q97" s="176">
        <f t="shared" ca="1" si="28"/>
        <v>2.8199958801730718</v>
      </c>
      <c r="R97" s="177">
        <f t="shared" ca="1" si="29"/>
        <v>589.34913900000015</v>
      </c>
      <c r="W97" s="46"/>
      <c r="X97" s="46">
        <v>97</v>
      </c>
    </row>
    <row r="98" spans="1:24" ht="15.75" thickBot="1">
      <c r="A98" s="166" t="s">
        <v>140</v>
      </c>
      <c r="B98" s="170">
        <f t="shared" ca="1" si="18"/>
        <v>686.05909699999995</v>
      </c>
      <c r="C98" s="180">
        <f t="shared" ca="1" si="19"/>
        <v>509.61987557857356</v>
      </c>
      <c r="D98" s="181">
        <f t="shared" ca="1" si="19"/>
        <v>164.15771595379522</v>
      </c>
      <c r="E98" s="181">
        <f t="shared" ca="1" si="19"/>
        <v>9.3589709053973973</v>
      </c>
      <c r="F98" s="182">
        <f t="shared" ca="1" si="19"/>
        <v>2.9225345622337566</v>
      </c>
      <c r="G98" s="183">
        <f t="shared" ca="1" si="16"/>
        <v>611.86580000000004</v>
      </c>
      <c r="H98" s="183">
        <f t="shared" ca="1" si="17"/>
        <v>589.34913900000004</v>
      </c>
      <c r="I98" s="184">
        <f t="shared" ca="1" si="20"/>
        <v>490.85</v>
      </c>
      <c r="J98" s="181">
        <f t="shared" ca="1" si="21"/>
        <v>86.69</v>
      </c>
      <c r="K98" s="181">
        <f t="shared" ca="1" si="22"/>
        <v>8.99</v>
      </c>
      <c r="L98" s="181">
        <f t="shared" ca="1" si="23"/>
        <v>2.82</v>
      </c>
      <c r="M98" s="182">
        <f t="shared" ca="1" si="24"/>
        <v>589.35</v>
      </c>
      <c r="N98" s="180">
        <f t="shared" ca="1" si="25"/>
        <v>490.84928290175623</v>
      </c>
      <c r="O98" s="181">
        <f t="shared" ca="1" si="26"/>
        <v>86.68987335184525</v>
      </c>
      <c r="P98" s="181">
        <f t="shared" ca="1" si="27"/>
        <v>8.9899868662255038</v>
      </c>
      <c r="Q98" s="181">
        <f t="shared" ca="1" si="28"/>
        <v>2.8199958801730718</v>
      </c>
      <c r="R98" s="182">
        <f t="shared" ca="1" si="29"/>
        <v>589.34913900000015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16.465418327999977</v>
      </c>
      <c r="C99" s="56">
        <f t="shared" ref="C99:R99" ca="1" si="30">SUM(C3:C98)/4000</f>
        <v>12.230877013885765</v>
      </c>
      <c r="D99" s="54">
        <f t="shared" ca="1" si="30"/>
        <v>3.9397851828910908</v>
      </c>
      <c r="E99" s="54">
        <f t="shared" ca="1" si="30"/>
        <v>0.22461530172953767</v>
      </c>
      <c r="F99" s="55">
        <f t="shared" ca="1" si="30"/>
        <v>7.0140829493610043E-2</v>
      </c>
      <c r="G99" s="59">
        <f t="shared" ca="1" si="30"/>
        <v>12.655259228999993</v>
      </c>
      <c r="H99" s="59">
        <f t="shared" ca="1" si="30"/>
        <v>12.189545692999999</v>
      </c>
      <c r="I99" s="167">
        <f t="shared" ca="1" si="30"/>
        <v>9.8567049999999874</v>
      </c>
      <c r="J99" s="54">
        <f t="shared" ca="1" si="30"/>
        <v>2.1306849999999962</v>
      </c>
      <c r="K99" s="54">
        <f t="shared" ca="1" si="30"/>
        <v>0.17920250000000007</v>
      </c>
      <c r="L99" s="54">
        <f t="shared" ca="1" si="30"/>
        <v>2.2999999999999986E-2</v>
      </c>
      <c r="M99" s="55">
        <f t="shared" ca="1" si="30"/>
        <v>12.189592499999989</v>
      </c>
      <c r="N99" s="56">
        <f t="shared" ca="1" si="30"/>
        <v>9.8566649612967137</v>
      </c>
      <c r="O99" s="54">
        <f t="shared" ca="1" si="30"/>
        <v>2.1306790321906672</v>
      </c>
      <c r="P99" s="54">
        <f t="shared" ca="1" si="30"/>
        <v>0.17920168454310437</v>
      </c>
      <c r="Q99" s="54">
        <f t="shared" ca="1" si="30"/>
        <v>2.3000014969510828E-2</v>
      </c>
      <c r="R99" s="55">
        <f t="shared" ca="1" si="30"/>
        <v>12.189545692999999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1.0910324649614722E-2</v>
      </c>
      <c r="L3" s="24">
        <f>BRPL_EOD!L3-BRPL_ISGS_exbus!L3</f>
        <v>0</v>
      </c>
      <c r="M3" s="24">
        <f>BRPL_EOD!M3-BRPL_ISGS_exbus!M3</f>
        <v>3.1740967423488087E-3</v>
      </c>
      <c r="N3" s="24">
        <f>BRPL_EOD!N3-BRPL_ISGS_exbus!N3</f>
        <v>3.6684671159363802E-3</v>
      </c>
      <c r="O3" s="24">
        <f>BRPL_EOD!O3-BRPL_ISGS_exbus!O3</f>
        <v>-2.4391967453141206E-3</v>
      </c>
      <c r="P3" s="24">
        <f>BRPL_EOD!P3-BRPL_ISGS_exbus!P3</f>
        <v>2.1123406468355199E-3</v>
      </c>
      <c r="Q3" s="24">
        <f>BRPL_EOD!Q3-BRPL_ISGS_exbus!Q3</f>
        <v>6.2863099444729897E-3</v>
      </c>
      <c r="R3" s="24">
        <f>BRPL_EOD!R3-BRPL_ISGS_exbus!R3</f>
        <v>-1.8821449914270261E-3</v>
      </c>
      <c r="S3" s="24">
        <f>BRPL_EOD!S3-BRPL_ISGS_exbus!S3</f>
        <v>0</v>
      </c>
      <c r="T3" s="24">
        <f>BRPL_EOD!T3-BRPL_ISGS_exbus!T3</f>
        <v>0</v>
      </c>
      <c r="U3" s="24">
        <f>BRPL_EOD!U3-BRPL_ISGS_exbus!U3</f>
        <v>-3.5588208942272104E-4</v>
      </c>
      <c r="V3" s="24">
        <f>BRPL_EOD!V3-BRPL_ISGS_exbus!V3</f>
        <v>2.786892672094865E-3</v>
      </c>
      <c r="W3" s="24">
        <f>BRPL_EOD!W3-BRPL_ISGS_exbus!W3</f>
        <v>1.6512939657964409E-3</v>
      </c>
      <c r="X3" s="24">
        <f>BRPL_EOD!X3-BRPL_ISGS_exbus!X3</f>
        <v>-5.0782508295057482E-3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1.0910324649614722E-2</v>
      </c>
      <c r="L4" s="24">
        <f>BRPL_EOD!L4-BRPL_ISGS_exbus!L4</f>
        <v>0</v>
      </c>
      <c r="M4" s="24">
        <f>BRPL_EOD!M4-BRPL_ISGS_exbus!M4</f>
        <v>3.1740967423488087E-3</v>
      </c>
      <c r="N4" s="24">
        <f>BRPL_EOD!N4-BRPL_ISGS_exbus!N4</f>
        <v>3.6684671159363802E-3</v>
      </c>
      <c r="O4" s="24">
        <f>BRPL_EOD!O4-BRPL_ISGS_exbus!O4</f>
        <v>-2.4391967453141206E-3</v>
      </c>
      <c r="P4" s="24">
        <f>BRPL_EOD!P4-BRPL_ISGS_exbus!P4</f>
        <v>2.1123406468355199E-3</v>
      </c>
      <c r="Q4" s="24">
        <f>BRPL_EOD!Q4-BRPL_ISGS_exbus!Q4</f>
        <v>6.2863099444729897E-3</v>
      </c>
      <c r="R4" s="24">
        <f>BRPL_EOD!R4-BRPL_ISGS_exbus!R4</f>
        <v>-1.8821449914270261E-3</v>
      </c>
      <c r="S4" s="24">
        <f>BRPL_EOD!S4-BRPL_ISGS_exbus!S4</f>
        <v>0</v>
      </c>
      <c r="T4" s="24">
        <f>BRPL_EOD!T4-BRPL_ISGS_exbus!T4</f>
        <v>0</v>
      </c>
      <c r="U4" s="24">
        <f>BRPL_EOD!U4-BRPL_ISGS_exbus!U4</f>
        <v>-3.5588208942272104E-4</v>
      </c>
      <c r="V4" s="24">
        <f>BRPL_EOD!V4-BRPL_ISGS_exbus!V4</f>
        <v>2.786892672094865E-3</v>
      </c>
      <c r="W4" s="24">
        <f>BRPL_EOD!W4-BRPL_ISGS_exbus!W4</f>
        <v>1.6512939657964409E-3</v>
      </c>
      <c r="X4" s="24">
        <f>BRPL_EOD!X4-BRPL_ISGS_exbus!X4</f>
        <v>-5.5162696912418596E-3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1.0910324649614722E-2</v>
      </c>
      <c r="L5" s="24">
        <f>BRPL_EOD!L5-BRPL_ISGS_exbus!L5</f>
        <v>-2.9958554489173395E-5</v>
      </c>
      <c r="M5" s="24">
        <f>BRPL_EOD!M5-BRPL_ISGS_exbus!M5</f>
        <v>3.1740967423488087E-3</v>
      </c>
      <c r="N5" s="24">
        <f>BRPL_EOD!N5-BRPL_ISGS_exbus!N5</f>
        <v>3.6684671159363802E-3</v>
      </c>
      <c r="O5" s="24">
        <f>BRPL_EOD!O5-BRPL_ISGS_exbus!O5</f>
        <v>-2.4391967453141206E-3</v>
      </c>
      <c r="P5" s="24">
        <f>BRPL_EOD!P5-BRPL_ISGS_exbus!P5</f>
        <v>2.1123406468355199E-3</v>
      </c>
      <c r="Q5" s="24">
        <f>BRPL_EOD!Q5-BRPL_ISGS_exbus!Q5</f>
        <v>2.8457330415765369E-3</v>
      </c>
      <c r="R5" s="24">
        <f>BRPL_EOD!R5-BRPL_ISGS_exbus!R5</f>
        <v>-1.9137207505508513E-3</v>
      </c>
      <c r="S5" s="24">
        <f>BRPL_EOD!S5-BRPL_ISGS_exbus!S5</f>
        <v>0</v>
      </c>
      <c r="T5" s="24">
        <f>BRPL_EOD!T5-BRPL_ISGS_exbus!T5</f>
        <v>0</v>
      </c>
      <c r="U5" s="24">
        <f>BRPL_EOD!U5-BRPL_ISGS_exbus!U5</f>
        <v>-3.5588208942272104E-4</v>
      </c>
      <c r="V5" s="24">
        <f>BRPL_EOD!V5-BRPL_ISGS_exbus!V5</f>
        <v>2.9571979780964597E-3</v>
      </c>
      <c r="W5" s="24">
        <f>BRPL_EOD!W5-BRPL_ISGS_exbus!W5</f>
        <v>1.6512939657964409E-3</v>
      </c>
      <c r="X5" s="24">
        <f>BRPL_EOD!X5-BRPL_ISGS_exbus!X5</f>
        <v>-5.5162696912418596E-3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1.0910324649614722E-2</v>
      </c>
      <c r="L6" s="24">
        <f>BRPL_EOD!L6-BRPL_ISGS_exbus!L6</f>
        <v>5.2659750748418332E-5</v>
      </c>
      <c r="M6" s="24">
        <f>BRPL_EOD!M6-BRPL_ISGS_exbus!M6</f>
        <v>3.1740967423488087E-3</v>
      </c>
      <c r="N6" s="24">
        <f>BRPL_EOD!N6-BRPL_ISGS_exbus!N6</f>
        <v>3.6684671159363802E-3</v>
      </c>
      <c r="O6" s="24">
        <f>BRPL_EOD!O6-BRPL_ISGS_exbus!O6</f>
        <v>-2.4391967453141206E-3</v>
      </c>
      <c r="P6" s="24">
        <f>BRPL_EOD!P6-BRPL_ISGS_exbus!P6</f>
        <v>2.1123406468355199E-3</v>
      </c>
      <c r="Q6" s="24">
        <f>BRPL_EOD!Q6-BRPL_ISGS_exbus!Q6</f>
        <v>5.5484040747035834E-3</v>
      </c>
      <c r="R6" s="24">
        <f>BRPL_EOD!R6-BRPL_ISGS_exbus!R6</f>
        <v>-1.9137207505508513E-3</v>
      </c>
      <c r="S6" s="24">
        <f>BRPL_EOD!S6-BRPL_ISGS_exbus!S6</f>
        <v>0</v>
      </c>
      <c r="T6" s="24">
        <f>BRPL_EOD!T6-BRPL_ISGS_exbus!T6</f>
        <v>0</v>
      </c>
      <c r="U6" s="24">
        <f>BRPL_EOD!U6-BRPL_ISGS_exbus!U6</f>
        <v>-3.5588208942272104E-4</v>
      </c>
      <c r="V6" s="24">
        <f>BRPL_EOD!V6-BRPL_ISGS_exbus!V6</f>
        <v>2.9571979780964597E-3</v>
      </c>
      <c r="W6" s="24">
        <f>BRPL_EOD!W6-BRPL_ISGS_exbus!W6</f>
        <v>1.6512939657964409E-3</v>
      </c>
      <c r="X6" s="24">
        <f>BRPL_EOD!X6-BRPL_ISGS_exbus!X6</f>
        <v>-5.5162696912418596E-3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1.0910324649614722E-2</v>
      </c>
      <c r="L7" s="24">
        <f>BRPL_EOD!L7-BRPL_ISGS_exbus!L7</f>
        <v>1.0400371575070011E-5</v>
      </c>
      <c r="M7" s="24">
        <f>BRPL_EOD!M7-BRPL_ISGS_exbus!M7</f>
        <v>3.1740967423488087E-3</v>
      </c>
      <c r="N7" s="24">
        <f>BRPL_EOD!N7-BRPL_ISGS_exbus!N7</f>
        <v>3.6684671159363802E-3</v>
      </c>
      <c r="O7" s="24">
        <f>BRPL_EOD!O7-BRPL_ISGS_exbus!O7</f>
        <v>-2.4391967453141206E-3</v>
      </c>
      <c r="P7" s="24">
        <f>BRPL_EOD!P7-BRPL_ISGS_exbus!P7</f>
        <v>2.1123406468355199E-3</v>
      </c>
      <c r="Q7" s="24">
        <f>BRPL_EOD!Q7-BRPL_ISGS_exbus!Q7</f>
        <v>5.5484040747035834E-3</v>
      </c>
      <c r="R7" s="24">
        <f>BRPL_EOD!R7-BRPL_ISGS_exbus!R7</f>
        <v>-1.9137207505508513E-3</v>
      </c>
      <c r="S7" s="24">
        <f>BRPL_EOD!S7-BRPL_ISGS_exbus!S7</f>
        <v>0</v>
      </c>
      <c r="T7" s="24">
        <f>BRPL_EOD!T7-BRPL_ISGS_exbus!T7</f>
        <v>0</v>
      </c>
      <c r="U7" s="24">
        <f>BRPL_EOD!U7-BRPL_ISGS_exbus!U7</f>
        <v>-3.5588208942272104E-4</v>
      </c>
      <c r="V7" s="24">
        <f>BRPL_EOD!V7-BRPL_ISGS_exbus!V7</f>
        <v>2.9571979780964597E-3</v>
      </c>
      <c r="W7" s="24">
        <f>BRPL_EOD!W7-BRPL_ISGS_exbus!W7</f>
        <v>1.6512939657964409E-3</v>
      </c>
      <c r="X7" s="24">
        <f>BRPL_EOD!X7-BRPL_ISGS_exbus!X7</f>
        <v>-5.5162696912418596E-3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1.0910324649614722E-2</v>
      </c>
      <c r="L8" s="24">
        <f>BRPL_EOD!L8-BRPL_ISGS_exbus!L8</f>
        <v>3.581007518160817E-5</v>
      </c>
      <c r="M8" s="24">
        <f>BRPL_EOD!M8-BRPL_ISGS_exbus!M8</f>
        <v>3.1740967423488087E-3</v>
      </c>
      <c r="N8" s="24">
        <f>BRPL_EOD!N8-BRPL_ISGS_exbus!N8</f>
        <v>3.6684671159363802E-3</v>
      </c>
      <c r="O8" s="24">
        <f>BRPL_EOD!O8-BRPL_ISGS_exbus!O8</f>
        <v>-2.4391967453141206E-3</v>
      </c>
      <c r="P8" s="24">
        <f>BRPL_EOD!P8-BRPL_ISGS_exbus!P8</f>
        <v>2.1123406468355199E-3</v>
      </c>
      <c r="Q8" s="24">
        <f>BRPL_EOD!Q8-BRPL_ISGS_exbus!Q8</f>
        <v>5.5484040747035834E-3</v>
      </c>
      <c r="R8" s="24">
        <f>BRPL_EOD!R8-BRPL_ISGS_exbus!R8</f>
        <v>-1.9137207505508513E-3</v>
      </c>
      <c r="S8" s="24">
        <f>BRPL_EOD!S8-BRPL_ISGS_exbus!S8</f>
        <v>0</v>
      </c>
      <c r="T8" s="24">
        <f>BRPL_EOD!T8-BRPL_ISGS_exbus!T8</f>
        <v>0</v>
      </c>
      <c r="U8" s="24">
        <f>BRPL_EOD!U8-BRPL_ISGS_exbus!U8</f>
        <v>-3.5588208942272104E-4</v>
      </c>
      <c r="V8" s="24">
        <f>BRPL_EOD!V8-BRPL_ISGS_exbus!V8</f>
        <v>2.9571979780964597E-3</v>
      </c>
      <c r="W8" s="24">
        <f>BRPL_EOD!W8-BRPL_ISGS_exbus!W8</f>
        <v>1.6512939657964409E-3</v>
      </c>
      <c r="X8" s="24">
        <f>BRPL_EOD!X8-BRPL_ISGS_exbus!X8</f>
        <v>-5.5162696912418596E-3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1.0910324649614722E-2</v>
      </c>
      <c r="L9" s="24">
        <f>BRPL_EOD!L9-BRPL_ISGS_exbus!L9</f>
        <v>1.2783254043302605E-5</v>
      </c>
      <c r="M9" s="24">
        <f>BRPL_EOD!M9-BRPL_ISGS_exbus!M9</f>
        <v>3.1740967423488087E-3</v>
      </c>
      <c r="N9" s="24">
        <f>BRPL_EOD!N9-BRPL_ISGS_exbus!N9</f>
        <v>3.6684671159363802E-3</v>
      </c>
      <c r="O9" s="24">
        <f>BRPL_EOD!O9-BRPL_ISGS_exbus!O9</f>
        <v>-2.4391967453141206E-3</v>
      </c>
      <c r="P9" s="24">
        <f>BRPL_EOD!P9-BRPL_ISGS_exbus!P9</f>
        <v>2.1123406468355199E-3</v>
      </c>
      <c r="Q9" s="24">
        <f>BRPL_EOD!Q9-BRPL_ISGS_exbus!Q9</f>
        <v>5.5484040747035834E-3</v>
      </c>
      <c r="R9" s="24">
        <f>BRPL_EOD!R9-BRPL_ISGS_exbus!R9</f>
        <v>-1.9137207505508513E-3</v>
      </c>
      <c r="S9" s="24">
        <f>BRPL_EOD!S9-BRPL_ISGS_exbus!S9</f>
        <v>0</v>
      </c>
      <c r="T9" s="24">
        <f>BRPL_EOD!T9-BRPL_ISGS_exbus!T9</f>
        <v>0</v>
      </c>
      <c r="U9" s="24">
        <f>BRPL_EOD!U9-BRPL_ISGS_exbus!U9</f>
        <v>-3.5588208942272104E-4</v>
      </c>
      <c r="V9" s="24">
        <f>BRPL_EOD!V9-BRPL_ISGS_exbus!V9</f>
        <v>2.9571979780964597E-3</v>
      </c>
      <c r="W9" s="24">
        <f>BRPL_EOD!W9-BRPL_ISGS_exbus!W9</f>
        <v>1.6512939657964409E-3</v>
      </c>
      <c r="X9" s="24">
        <f>BRPL_EOD!X9-BRPL_ISGS_exbus!X9</f>
        <v>-5.5162696912418596E-3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1.0910324649614722E-2</v>
      </c>
      <c r="L10" s="24">
        <f>BRPL_EOD!L10-BRPL_ISGS_exbus!L10</f>
        <v>1.2783254043302605E-5</v>
      </c>
      <c r="M10" s="24">
        <f>BRPL_EOD!M10-BRPL_ISGS_exbus!M10</f>
        <v>3.1740967423488087E-3</v>
      </c>
      <c r="N10" s="24">
        <f>BRPL_EOD!N10-BRPL_ISGS_exbus!N10</f>
        <v>3.6684671159363802E-3</v>
      </c>
      <c r="O10" s="24">
        <f>BRPL_EOD!O10-BRPL_ISGS_exbus!O10</f>
        <v>-2.4391967453141206E-3</v>
      </c>
      <c r="P10" s="24">
        <f>BRPL_EOD!P10-BRPL_ISGS_exbus!P10</f>
        <v>2.1123406468355199E-3</v>
      </c>
      <c r="Q10" s="24">
        <f>BRPL_EOD!Q10-BRPL_ISGS_exbus!Q10</f>
        <v>5.5484040747035834E-3</v>
      </c>
      <c r="R10" s="24">
        <f>BRPL_EOD!R10-BRPL_ISGS_exbus!R10</f>
        <v>-1.9137207505508513E-3</v>
      </c>
      <c r="S10" s="24">
        <f>BRPL_EOD!S10-BRPL_ISGS_exbus!S10</f>
        <v>0</v>
      </c>
      <c r="T10" s="24">
        <f>BRPL_EOD!T10-BRPL_ISGS_exbus!T10</f>
        <v>0</v>
      </c>
      <c r="U10" s="24">
        <f>BRPL_EOD!U10-BRPL_ISGS_exbus!U10</f>
        <v>-3.5588208942272104E-4</v>
      </c>
      <c r="V10" s="24">
        <f>BRPL_EOD!V10-BRPL_ISGS_exbus!V10</f>
        <v>2.9571979780964597E-3</v>
      </c>
      <c r="W10" s="24">
        <f>BRPL_EOD!W10-BRPL_ISGS_exbus!W10</f>
        <v>1.6512939657964409E-3</v>
      </c>
      <c r="X10" s="24">
        <f>BRPL_EOD!X10-BRPL_ISGS_exbus!X10</f>
        <v>-5.5162696912418596E-3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1.0910324649614722E-2</v>
      </c>
      <c r="L11" s="24">
        <f>BRPL_EOD!L11-BRPL_ISGS_exbus!L11</f>
        <v>1.2495528068701134E-5</v>
      </c>
      <c r="M11" s="24">
        <f>BRPL_EOD!M11-BRPL_ISGS_exbus!M11</f>
        <v>3.1740967423488087E-3</v>
      </c>
      <c r="N11" s="24">
        <f>BRPL_EOD!N11-BRPL_ISGS_exbus!N11</f>
        <v>3.6684671159363802E-3</v>
      </c>
      <c r="O11" s="24">
        <f>BRPL_EOD!O11-BRPL_ISGS_exbus!O11</f>
        <v>-2.4391967453141206E-3</v>
      </c>
      <c r="P11" s="24">
        <f>BRPL_EOD!P11-BRPL_ISGS_exbus!P11</f>
        <v>2.1123406468355199E-3</v>
      </c>
      <c r="Q11" s="24">
        <f>BRPL_EOD!Q11-BRPL_ISGS_exbus!Q11</f>
        <v>5.5484040747035834E-3</v>
      </c>
      <c r="R11" s="24">
        <f>BRPL_EOD!R11-BRPL_ISGS_exbus!R11</f>
        <v>-1.9137207505508513E-3</v>
      </c>
      <c r="S11" s="24">
        <f>BRPL_EOD!S11-BRPL_ISGS_exbus!S11</f>
        <v>0</v>
      </c>
      <c r="T11" s="24">
        <f>BRPL_EOD!T11-BRPL_ISGS_exbus!T11</f>
        <v>0</v>
      </c>
      <c r="U11" s="24">
        <f>BRPL_EOD!U11-BRPL_ISGS_exbus!U11</f>
        <v>-3.5588208942272104E-4</v>
      </c>
      <c r="V11" s="24">
        <f>BRPL_EOD!V11-BRPL_ISGS_exbus!V11</f>
        <v>2.9571979780964597E-3</v>
      </c>
      <c r="W11" s="24">
        <f>BRPL_EOD!W11-BRPL_ISGS_exbus!W11</f>
        <v>1.6512939657964409E-3</v>
      </c>
      <c r="X11" s="24">
        <f>BRPL_EOD!X11-BRPL_ISGS_exbus!X11</f>
        <v>-5.5162696912418596E-3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1.0910324649614722E-2</v>
      </c>
      <c r="L12" s="24">
        <f>BRPL_EOD!L12-BRPL_ISGS_exbus!L12</f>
        <v>1.2495528068701134E-5</v>
      </c>
      <c r="M12" s="24">
        <f>BRPL_EOD!M12-BRPL_ISGS_exbus!M12</f>
        <v>3.1740967423488087E-3</v>
      </c>
      <c r="N12" s="24">
        <f>BRPL_EOD!N12-BRPL_ISGS_exbus!N12</f>
        <v>3.6684671159363802E-3</v>
      </c>
      <c r="O12" s="24">
        <f>BRPL_EOD!O12-BRPL_ISGS_exbus!O12</f>
        <v>-2.4391967453141206E-3</v>
      </c>
      <c r="P12" s="24">
        <f>BRPL_EOD!P12-BRPL_ISGS_exbus!P12</f>
        <v>2.1123406468355199E-3</v>
      </c>
      <c r="Q12" s="24">
        <f>BRPL_EOD!Q12-BRPL_ISGS_exbus!Q12</f>
        <v>5.5484040747035834E-3</v>
      </c>
      <c r="R12" s="24">
        <f>BRPL_EOD!R12-BRPL_ISGS_exbus!R12</f>
        <v>-1.9137207505508513E-3</v>
      </c>
      <c r="S12" s="24">
        <f>BRPL_EOD!S12-BRPL_ISGS_exbus!S12</f>
        <v>0</v>
      </c>
      <c r="T12" s="24">
        <f>BRPL_EOD!T12-BRPL_ISGS_exbus!T12</f>
        <v>0</v>
      </c>
      <c r="U12" s="24">
        <f>BRPL_EOD!U12-BRPL_ISGS_exbus!U12</f>
        <v>-3.5588208942272104E-4</v>
      </c>
      <c r="V12" s="24">
        <f>BRPL_EOD!V12-BRPL_ISGS_exbus!V12</f>
        <v>2.9571979780964597E-3</v>
      </c>
      <c r="W12" s="24">
        <f>BRPL_EOD!W12-BRPL_ISGS_exbus!W12</f>
        <v>1.6512939657964409E-3</v>
      </c>
      <c r="X12" s="24">
        <f>BRPL_EOD!X12-BRPL_ISGS_exbus!X12</f>
        <v>-5.5162696912418596E-3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1.0910324649614722E-2</v>
      </c>
      <c r="L13" s="24">
        <f>BRPL_EOD!L13-BRPL_ISGS_exbus!L13</f>
        <v>-1.8048326947628368E-5</v>
      </c>
      <c r="M13" s="24">
        <f>BRPL_EOD!M13-BRPL_ISGS_exbus!M13</f>
        <v>3.1740967423488087E-3</v>
      </c>
      <c r="N13" s="24">
        <f>BRPL_EOD!N13-BRPL_ISGS_exbus!N13</f>
        <v>3.6684671159363802E-3</v>
      </c>
      <c r="O13" s="24">
        <f>BRPL_EOD!O13-BRPL_ISGS_exbus!O13</f>
        <v>-2.4391967453141206E-3</v>
      </c>
      <c r="P13" s="24">
        <f>BRPL_EOD!P13-BRPL_ISGS_exbus!P13</f>
        <v>2.1123406468355199E-3</v>
      </c>
      <c r="Q13" s="24">
        <f>BRPL_EOD!Q13-BRPL_ISGS_exbus!Q13</f>
        <v>5.5484040747035834E-3</v>
      </c>
      <c r="R13" s="24">
        <f>BRPL_EOD!R13-BRPL_ISGS_exbus!R13</f>
        <v>-1.9137207505508513E-3</v>
      </c>
      <c r="S13" s="24">
        <f>BRPL_EOD!S13-BRPL_ISGS_exbus!S13</f>
        <v>0</v>
      </c>
      <c r="T13" s="24">
        <f>BRPL_EOD!T13-BRPL_ISGS_exbus!T13</f>
        <v>0</v>
      </c>
      <c r="U13" s="24">
        <f>BRPL_EOD!U13-BRPL_ISGS_exbus!U13</f>
        <v>-3.5588208942272104E-4</v>
      </c>
      <c r="V13" s="24">
        <f>BRPL_EOD!V13-BRPL_ISGS_exbus!V13</f>
        <v>2.9571979780964597E-3</v>
      </c>
      <c r="W13" s="24">
        <f>BRPL_EOD!W13-BRPL_ISGS_exbus!W13</f>
        <v>1.6512939657964409E-3</v>
      </c>
      <c r="X13" s="24">
        <f>BRPL_EOD!X13-BRPL_ISGS_exbus!X13</f>
        <v>-5.5162696912418596E-3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1.0910324649614722E-2</v>
      </c>
      <c r="L14" s="24">
        <f>BRPL_EOD!L14-BRPL_ISGS_exbus!L14</f>
        <v>9.0657077789657592E-5</v>
      </c>
      <c r="M14" s="24">
        <f>BRPL_EOD!M14-BRPL_ISGS_exbus!M14</f>
        <v>3.1740967423488087E-3</v>
      </c>
      <c r="N14" s="24">
        <f>BRPL_EOD!N14-BRPL_ISGS_exbus!N14</f>
        <v>3.6684671159363802E-3</v>
      </c>
      <c r="O14" s="24">
        <f>BRPL_EOD!O14-BRPL_ISGS_exbus!O14</f>
        <v>-2.4391967453141206E-3</v>
      </c>
      <c r="P14" s="24">
        <f>BRPL_EOD!P14-BRPL_ISGS_exbus!P14</f>
        <v>2.1123406468355199E-3</v>
      </c>
      <c r="Q14" s="24">
        <f>BRPL_EOD!Q14-BRPL_ISGS_exbus!Q14</f>
        <v>5.5484040747035834E-3</v>
      </c>
      <c r="R14" s="24">
        <f>BRPL_EOD!R14-BRPL_ISGS_exbus!R14</f>
        <v>-1.9137207505508513E-3</v>
      </c>
      <c r="S14" s="24">
        <f>BRPL_EOD!S14-BRPL_ISGS_exbus!S14</f>
        <v>0</v>
      </c>
      <c r="T14" s="24">
        <f>BRPL_EOD!T14-BRPL_ISGS_exbus!T14</f>
        <v>0</v>
      </c>
      <c r="U14" s="24">
        <f>BRPL_EOD!U14-BRPL_ISGS_exbus!U14</f>
        <v>-3.5588208942272104E-4</v>
      </c>
      <c r="V14" s="24">
        <f>BRPL_EOD!V14-BRPL_ISGS_exbus!V14</f>
        <v>2.9571979780964597E-3</v>
      </c>
      <c r="W14" s="24">
        <f>BRPL_EOD!W14-BRPL_ISGS_exbus!W14</f>
        <v>1.6512939657964409E-3</v>
      </c>
      <c r="X14" s="24">
        <f>BRPL_EOD!X14-BRPL_ISGS_exbus!X14</f>
        <v>-5.5162696912418596E-3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-5.4751741350855809E-4</v>
      </c>
      <c r="L15" s="24">
        <f>BRPL_EOD!L15-BRPL_ISGS_exbus!L15</f>
        <v>1.9476949840058211E-5</v>
      </c>
      <c r="M15" s="24">
        <f>BRPL_EOD!M15-BRPL_ISGS_exbus!M15</f>
        <v>3.1740967423488087E-3</v>
      </c>
      <c r="N15" s="24">
        <f>BRPL_EOD!N15-BRPL_ISGS_exbus!N15</f>
        <v>3.6684671159363802E-3</v>
      </c>
      <c r="O15" s="24">
        <f>BRPL_EOD!O15-BRPL_ISGS_exbus!O15</f>
        <v>-2.4391967453141206E-3</v>
      </c>
      <c r="P15" s="24">
        <f>BRPL_EOD!P15-BRPL_ISGS_exbus!P15</f>
        <v>2.1123406468355199E-3</v>
      </c>
      <c r="Q15" s="24">
        <f>BRPL_EOD!Q15-BRPL_ISGS_exbus!Q15</f>
        <v>5.5484040747035834E-3</v>
      </c>
      <c r="R15" s="24">
        <f>BRPL_EOD!R15-BRPL_ISGS_exbus!R15</f>
        <v>-1.9137207505508513E-3</v>
      </c>
      <c r="S15" s="24">
        <f>BRPL_EOD!S15-BRPL_ISGS_exbus!S15</f>
        <v>0</v>
      </c>
      <c r="T15" s="24">
        <f>BRPL_EOD!T15-BRPL_ISGS_exbus!T15</f>
        <v>0</v>
      </c>
      <c r="U15" s="24">
        <f>BRPL_EOD!U15-BRPL_ISGS_exbus!U15</f>
        <v>-3.5588208942272104E-4</v>
      </c>
      <c r="V15" s="24">
        <f>BRPL_EOD!V15-BRPL_ISGS_exbus!V15</f>
        <v>2.8899464579907885E-3</v>
      </c>
      <c r="W15" s="24">
        <f>BRPL_EOD!W15-BRPL_ISGS_exbus!W15</f>
        <v>-1.7837525627442119E-3</v>
      </c>
      <c r="X15" s="24">
        <f>BRPL_EOD!X15-BRPL_ISGS_exbus!X15</f>
        <v>6.0000726333626631E-3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2.3190860701447491E-3</v>
      </c>
      <c r="L16" s="24">
        <f>BRPL_EOD!L16-BRPL_ISGS_exbus!L16</f>
        <v>1.9476949840058211E-5</v>
      </c>
      <c r="M16" s="24">
        <f>BRPL_EOD!M16-BRPL_ISGS_exbus!M16</f>
        <v>3.1740967423488087E-3</v>
      </c>
      <c r="N16" s="24">
        <f>BRPL_EOD!N16-BRPL_ISGS_exbus!N16</f>
        <v>3.6684671159363802E-3</v>
      </c>
      <c r="O16" s="24">
        <f>BRPL_EOD!O16-BRPL_ISGS_exbus!O16</f>
        <v>-2.4391967453141206E-3</v>
      </c>
      <c r="P16" s="24">
        <f>BRPL_EOD!P16-BRPL_ISGS_exbus!P16</f>
        <v>2.1123406468355199E-3</v>
      </c>
      <c r="Q16" s="24">
        <f>BRPL_EOD!Q16-BRPL_ISGS_exbus!Q16</f>
        <v>5.5484040747035834E-3</v>
      </c>
      <c r="R16" s="24">
        <f>BRPL_EOD!R16-BRPL_ISGS_exbus!R16</f>
        <v>-1.9137207505508513E-3</v>
      </c>
      <c r="S16" s="24">
        <f>BRPL_EOD!S16-BRPL_ISGS_exbus!S16</f>
        <v>0</v>
      </c>
      <c r="T16" s="24">
        <f>BRPL_EOD!T16-BRPL_ISGS_exbus!T16</f>
        <v>0</v>
      </c>
      <c r="U16" s="24">
        <f>BRPL_EOD!U16-BRPL_ISGS_exbus!U16</f>
        <v>-3.5588208942272104E-4</v>
      </c>
      <c r="V16" s="24">
        <f>BRPL_EOD!V16-BRPL_ISGS_exbus!V16</f>
        <v>2.8899464579907885E-3</v>
      </c>
      <c r="W16" s="24">
        <f>BRPL_EOD!W16-BRPL_ISGS_exbus!W16</f>
        <v>4.0235719398697967E-3</v>
      </c>
      <c r="X16" s="24">
        <f>BRPL_EOD!X16-BRPL_ISGS_exbus!X16</f>
        <v>6.0000726333626631E-3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4.5568901621209079E-3</v>
      </c>
      <c r="L17" s="24">
        <f>BRPL_EOD!L17-BRPL_ISGS_exbus!L17</f>
        <v>-3.4261165309690256E-5</v>
      </c>
      <c r="M17" s="24">
        <f>BRPL_EOD!M17-BRPL_ISGS_exbus!M17</f>
        <v>3.1740967423488087E-3</v>
      </c>
      <c r="N17" s="24">
        <f>BRPL_EOD!N17-BRPL_ISGS_exbus!N17</f>
        <v>3.6684671159363802E-3</v>
      </c>
      <c r="O17" s="24">
        <f>BRPL_EOD!O17-BRPL_ISGS_exbus!O17</f>
        <v>-2.4391967453141206E-3</v>
      </c>
      <c r="P17" s="24">
        <f>BRPL_EOD!P17-BRPL_ISGS_exbus!P17</f>
        <v>2.1123406468355199E-3</v>
      </c>
      <c r="Q17" s="24">
        <f>BRPL_EOD!Q17-BRPL_ISGS_exbus!Q17</f>
        <v>5.5484040747035834E-3</v>
      </c>
      <c r="R17" s="24">
        <f>BRPL_EOD!R17-BRPL_ISGS_exbus!R17</f>
        <v>-1.9137207505508513E-3</v>
      </c>
      <c r="S17" s="24">
        <f>BRPL_EOD!S17-BRPL_ISGS_exbus!S17</f>
        <v>0</v>
      </c>
      <c r="T17" s="24">
        <f>BRPL_EOD!T17-BRPL_ISGS_exbus!T17</f>
        <v>0</v>
      </c>
      <c r="U17" s="24">
        <f>BRPL_EOD!U17-BRPL_ISGS_exbus!U17</f>
        <v>-3.5588208942272104E-4</v>
      </c>
      <c r="V17" s="24">
        <f>BRPL_EOD!V17-BRPL_ISGS_exbus!V17</f>
        <v>2.8899464579907885E-3</v>
      </c>
      <c r="W17" s="24">
        <f>BRPL_EOD!W17-BRPL_ISGS_exbus!W17</f>
        <v>4.0235719398697967E-3</v>
      </c>
      <c r="X17" s="24">
        <f>BRPL_EOD!X17-BRPL_ISGS_exbus!X17</f>
        <v>6.0000726333626631E-3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-2.0944199424661747E-3</v>
      </c>
      <c r="L18" s="24">
        <f>BRPL_EOD!L18-BRPL_ISGS_exbus!L18</f>
        <v>-3.4261165309690256E-5</v>
      </c>
      <c r="M18" s="24">
        <f>BRPL_EOD!M18-BRPL_ISGS_exbus!M18</f>
        <v>3.1740967423488087E-3</v>
      </c>
      <c r="N18" s="24">
        <f>BRPL_EOD!N18-BRPL_ISGS_exbus!N18</f>
        <v>3.6684671159363802E-3</v>
      </c>
      <c r="O18" s="24">
        <f>BRPL_EOD!O18-BRPL_ISGS_exbus!O18</f>
        <v>-2.4391967453141206E-3</v>
      </c>
      <c r="P18" s="24">
        <f>BRPL_EOD!P18-BRPL_ISGS_exbus!P18</f>
        <v>2.1123406468355199E-3</v>
      </c>
      <c r="Q18" s="24">
        <f>BRPL_EOD!Q18-BRPL_ISGS_exbus!Q18</f>
        <v>5.5484040747035834E-3</v>
      </c>
      <c r="R18" s="24">
        <f>BRPL_EOD!R18-BRPL_ISGS_exbus!R18</f>
        <v>-1.9137207505508513E-3</v>
      </c>
      <c r="S18" s="24">
        <f>BRPL_EOD!S18-BRPL_ISGS_exbus!S18</f>
        <v>0</v>
      </c>
      <c r="T18" s="24">
        <f>BRPL_EOD!T18-BRPL_ISGS_exbus!T18</f>
        <v>0</v>
      </c>
      <c r="U18" s="24">
        <f>BRPL_EOD!U18-BRPL_ISGS_exbus!U18</f>
        <v>-3.5588208942272104E-4</v>
      </c>
      <c r="V18" s="24">
        <f>BRPL_EOD!V18-BRPL_ISGS_exbus!V18</f>
        <v>2.8899464579907885E-3</v>
      </c>
      <c r="W18" s="24">
        <f>BRPL_EOD!W18-BRPL_ISGS_exbus!W18</f>
        <v>4.0235719398697967E-3</v>
      </c>
      <c r="X18" s="24">
        <f>BRPL_EOD!X18-BRPL_ISGS_exbus!X18</f>
        <v>6.0000726333626631E-3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-2.0944199424661747E-3</v>
      </c>
      <c r="L19" s="24">
        <f>BRPL_EOD!L19-BRPL_ISGS_exbus!L19</f>
        <v>-3.4261165309690256E-5</v>
      </c>
      <c r="M19" s="24">
        <f>BRPL_EOD!M19-BRPL_ISGS_exbus!M19</f>
        <v>3.1740967423488087E-3</v>
      </c>
      <c r="N19" s="24">
        <f>BRPL_EOD!N19-BRPL_ISGS_exbus!N19</f>
        <v>3.6684671159363802E-3</v>
      </c>
      <c r="O19" s="24">
        <f>BRPL_EOD!O19-BRPL_ISGS_exbus!O19</f>
        <v>-2.4391967453141206E-3</v>
      </c>
      <c r="P19" s="24">
        <f>BRPL_EOD!P19-BRPL_ISGS_exbus!P19</f>
        <v>2.1123406468355199E-3</v>
      </c>
      <c r="Q19" s="24">
        <f>BRPL_EOD!Q19-BRPL_ISGS_exbus!Q19</f>
        <v>5.6678698224850166E-3</v>
      </c>
      <c r="R19" s="24">
        <f>BRPL_EOD!R19-BRPL_ISGS_exbus!R19</f>
        <v>1.8458292843064328E-3</v>
      </c>
      <c r="S19" s="24">
        <f>BRPL_EOD!S19-BRPL_ISGS_exbus!S19</f>
        <v>0</v>
      </c>
      <c r="T19" s="24">
        <f>BRPL_EOD!T19-BRPL_ISGS_exbus!T19</f>
        <v>0</v>
      </c>
      <c r="U19" s="24">
        <f>BRPL_EOD!U19-BRPL_ISGS_exbus!U19</f>
        <v>-3.5588208942272104E-4</v>
      </c>
      <c r="V19" s="24">
        <f>BRPL_EOD!V19-BRPL_ISGS_exbus!V19</f>
        <v>2.8899464579907885E-3</v>
      </c>
      <c r="W19" s="24">
        <f>BRPL_EOD!W19-BRPL_ISGS_exbus!W19</f>
        <v>4.0235719398697967E-3</v>
      </c>
      <c r="X19" s="24">
        <f>BRPL_EOD!X19-BRPL_ISGS_exbus!X19</f>
        <v>6.0000726333626631E-3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-2.0944199424661747E-3</v>
      </c>
      <c r="L20" s="24">
        <f>BRPL_EOD!L20-BRPL_ISGS_exbus!L20</f>
        <v>-3.4261165309690256E-5</v>
      </c>
      <c r="M20" s="24">
        <f>BRPL_EOD!M20-BRPL_ISGS_exbus!M20</f>
        <v>3.1740967423488087E-3</v>
      </c>
      <c r="N20" s="24">
        <f>BRPL_EOD!N20-BRPL_ISGS_exbus!N20</f>
        <v>3.6684671159363802E-3</v>
      </c>
      <c r="O20" s="24">
        <f>BRPL_EOD!O20-BRPL_ISGS_exbus!O20</f>
        <v>-2.4391967453141206E-3</v>
      </c>
      <c r="P20" s="24">
        <f>BRPL_EOD!P20-BRPL_ISGS_exbus!P20</f>
        <v>2.1123406468355199E-3</v>
      </c>
      <c r="Q20" s="24">
        <f>BRPL_EOD!Q20-BRPL_ISGS_exbus!Q20</f>
        <v>5.6678698224850166E-3</v>
      </c>
      <c r="R20" s="24">
        <f>BRPL_EOD!R20-BRPL_ISGS_exbus!R20</f>
        <v>1.8458292843064328E-3</v>
      </c>
      <c r="S20" s="24">
        <f>BRPL_EOD!S20-BRPL_ISGS_exbus!S20</f>
        <v>0</v>
      </c>
      <c r="T20" s="24">
        <f>BRPL_EOD!T20-BRPL_ISGS_exbus!T20</f>
        <v>0</v>
      </c>
      <c r="U20" s="24">
        <f>BRPL_EOD!U20-BRPL_ISGS_exbus!U20</f>
        <v>-3.5588208942272104E-4</v>
      </c>
      <c r="V20" s="24">
        <f>BRPL_EOD!V20-BRPL_ISGS_exbus!V20</f>
        <v>2.8899464579907885E-3</v>
      </c>
      <c r="W20" s="24">
        <f>BRPL_EOD!W20-BRPL_ISGS_exbus!W20</f>
        <v>4.0235719398697967E-3</v>
      </c>
      <c r="X20" s="24">
        <f>BRPL_EOD!X20-BRPL_ISGS_exbus!X20</f>
        <v>6.0000726333626631E-3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-2.0944199424661747E-3</v>
      </c>
      <c r="L21" s="24">
        <f>BRPL_EOD!L21-BRPL_ISGS_exbus!L21</f>
        <v>-3.4261165309690256E-5</v>
      </c>
      <c r="M21" s="24">
        <f>BRPL_EOD!M21-BRPL_ISGS_exbus!M21</f>
        <v>3.1740967423488087E-3</v>
      </c>
      <c r="N21" s="24">
        <f>BRPL_EOD!N21-BRPL_ISGS_exbus!N21</f>
        <v>3.6684671159363802E-3</v>
      </c>
      <c r="O21" s="24">
        <f>BRPL_EOD!O21-BRPL_ISGS_exbus!O21</f>
        <v>-2.4391967453141206E-3</v>
      </c>
      <c r="P21" s="24">
        <f>BRPL_EOD!P21-BRPL_ISGS_exbus!P21</f>
        <v>2.1123406468355199E-3</v>
      </c>
      <c r="Q21" s="24">
        <f>BRPL_EOD!Q21-BRPL_ISGS_exbus!Q21</f>
        <v>0</v>
      </c>
      <c r="R21" s="24">
        <f>BRPL_EOD!R21-BRPL_ISGS_exbus!R21</f>
        <v>3.1051851851842116E-3</v>
      </c>
      <c r="S21" s="24">
        <f>BRPL_EOD!S21-BRPL_ISGS_exbus!S21</f>
        <v>0</v>
      </c>
      <c r="T21" s="24">
        <f>BRPL_EOD!T21-BRPL_ISGS_exbus!T21</f>
        <v>0</v>
      </c>
      <c r="U21" s="24">
        <f>BRPL_EOD!U21-BRPL_ISGS_exbus!U21</f>
        <v>-3.5588208942272104E-4</v>
      </c>
      <c r="V21" s="24">
        <f>BRPL_EOD!V21-BRPL_ISGS_exbus!V21</f>
        <v>2.8899464579907885E-3</v>
      </c>
      <c r="W21" s="24">
        <f>BRPL_EOD!W21-BRPL_ISGS_exbus!W21</f>
        <v>4.0235719398697967E-3</v>
      </c>
      <c r="X21" s="24">
        <f>BRPL_EOD!X21-BRPL_ISGS_exbus!X21</f>
        <v>6.0000726333626631E-3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-2.0944199424661747E-3</v>
      </c>
      <c r="L22" s="24">
        <f>BRPL_EOD!L22-BRPL_ISGS_exbus!L22</f>
        <v>-3.4261165309690256E-5</v>
      </c>
      <c r="M22" s="24">
        <f>BRPL_EOD!M22-BRPL_ISGS_exbus!M22</f>
        <v>3.1740967423488087E-3</v>
      </c>
      <c r="N22" s="24">
        <f>BRPL_EOD!N22-BRPL_ISGS_exbus!N22</f>
        <v>3.6684671159363802E-3</v>
      </c>
      <c r="O22" s="24">
        <f>BRPL_EOD!O22-BRPL_ISGS_exbus!O22</f>
        <v>-2.4391967453141206E-3</v>
      </c>
      <c r="P22" s="24">
        <f>BRPL_EOD!P22-BRPL_ISGS_exbus!P22</f>
        <v>2.1123406468355199E-3</v>
      </c>
      <c r="Q22" s="24">
        <f>BRPL_EOD!Q22-BRPL_ISGS_exbus!Q22</f>
        <v>0</v>
      </c>
      <c r="R22" s="24">
        <f>BRPL_EOD!R22-BRPL_ISGS_exbus!R22</f>
        <v>3.1051851851842116E-3</v>
      </c>
      <c r="S22" s="24">
        <f>BRPL_EOD!S22-BRPL_ISGS_exbus!S22</f>
        <v>0</v>
      </c>
      <c r="T22" s="24">
        <f>BRPL_EOD!T22-BRPL_ISGS_exbus!T22</f>
        <v>0</v>
      </c>
      <c r="U22" s="24">
        <f>BRPL_EOD!U22-BRPL_ISGS_exbus!U22</f>
        <v>-3.5588208942272104E-4</v>
      </c>
      <c r="V22" s="24">
        <f>BRPL_EOD!V22-BRPL_ISGS_exbus!V22</f>
        <v>2.8899464579907885E-3</v>
      </c>
      <c r="W22" s="24">
        <f>BRPL_EOD!W22-BRPL_ISGS_exbus!W22</f>
        <v>4.0235719398697967E-3</v>
      </c>
      <c r="X22" s="24">
        <f>BRPL_EOD!X22-BRPL_ISGS_exbus!X22</f>
        <v>6.0000726333626631E-3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-2.0944199424661747E-3</v>
      </c>
      <c r="L23" s="24">
        <f>BRPL_EOD!L23-BRPL_ISGS_exbus!L23</f>
        <v>-3.4261165309690256E-5</v>
      </c>
      <c r="M23" s="24">
        <f>BRPL_EOD!M23-BRPL_ISGS_exbus!M23</f>
        <v>3.1740967423488087E-3</v>
      </c>
      <c r="N23" s="24">
        <f>BRPL_EOD!N23-BRPL_ISGS_exbus!N23</f>
        <v>4.0331978771845911E-3</v>
      </c>
      <c r="O23" s="24">
        <f>BRPL_EOD!O23-BRPL_ISGS_exbus!O23</f>
        <v>-2.2027152042767284E-3</v>
      </c>
      <c r="P23" s="24">
        <f>BRPL_EOD!P23-BRPL_ISGS_exbus!P23</f>
        <v>3.5045595547700259E-3</v>
      </c>
      <c r="Q23" s="24">
        <f>BRPL_EOD!Q23-BRPL_ISGS_exbus!Q23</f>
        <v>0</v>
      </c>
      <c r="R23" s="24">
        <f>BRPL_EOD!R23-BRPL_ISGS_exbus!R23</f>
        <v>3.1051851851842116E-3</v>
      </c>
      <c r="S23" s="24">
        <f>BRPL_EOD!S23-BRPL_ISGS_exbus!S23</f>
        <v>0</v>
      </c>
      <c r="T23" s="24">
        <f>BRPL_EOD!T23-BRPL_ISGS_exbus!T23</f>
        <v>0</v>
      </c>
      <c r="U23" s="24">
        <f>BRPL_EOD!U23-BRPL_ISGS_exbus!U23</f>
        <v>-3.5588208942272104E-4</v>
      </c>
      <c r="V23" s="24">
        <f>BRPL_EOD!V23-BRPL_ISGS_exbus!V23</f>
        <v>2.8899464579907885E-3</v>
      </c>
      <c r="W23" s="24">
        <f>BRPL_EOD!W23-BRPL_ISGS_exbus!W23</f>
        <v>4.0235719398697967E-3</v>
      </c>
      <c r="X23" s="24">
        <f>BRPL_EOD!X23-BRPL_ISGS_exbus!X23</f>
        <v>6.0000726333626631E-3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-2.0944199424661747E-3</v>
      </c>
      <c r="L24" s="24">
        <f>BRPL_EOD!L24-BRPL_ISGS_exbus!L24</f>
        <v>-3.4261165309690256E-5</v>
      </c>
      <c r="M24" s="24">
        <f>BRPL_EOD!M24-BRPL_ISGS_exbus!M24</f>
        <v>3.1740967423488087E-3</v>
      </c>
      <c r="N24" s="24">
        <f>BRPL_EOD!N24-BRPL_ISGS_exbus!N24</f>
        <v>4.0331978771845911E-3</v>
      </c>
      <c r="O24" s="24">
        <f>BRPL_EOD!O24-BRPL_ISGS_exbus!O24</f>
        <v>-2.2027152042767284E-3</v>
      </c>
      <c r="P24" s="24">
        <f>BRPL_EOD!P24-BRPL_ISGS_exbus!P24</f>
        <v>3.5045595547700259E-3</v>
      </c>
      <c r="Q24" s="24">
        <f>BRPL_EOD!Q24-BRPL_ISGS_exbus!Q24</f>
        <v>0</v>
      </c>
      <c r="R24" s="24">
        <f>BRPL_EOD!R24-BRPL_ISGS_exbus!R24</f>
        <v>3.1051851851842116E-3</v>
      </c>
      <c r="S24" s="24">
        <f>BRPL_EOD!S24-BRPL_ISGS_exbus!S24</f>
        <v>0</v>
      </c>
      <c r="T24" s="24">
        <f>BRPL_EOD!T24-BRPL_ISGS_exbus!T24</f>
        <v>0</v>
      </c>
      <c r="U24" s="24">
        <f>BRPL_EOD!U24-BRPL_ISGS_exbus!U24</f>
        <v>-3.5588208942272104E-4</v>
      </c>
      <c r="V24" s="24">
        <f>BRPL_EOD!V24-BRPL_ISGS_exbus!V24</f>
        <v>2.8899464579907885E-3</v>
      </c>
      <c r="W24" s="24">
        <f>BRPL_EOD!W24-BRPL_ISGS_exbus!W24</f>
        <v>4.0235719398697967E-3</v>
      </c>
      <c r="X24" s="24">
        <f>BRPL_EOD!X24-BRPL_ISGS_exbus!X24</f>
        <v>6.0000726333626631E-3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-2.0937296260399307E-3</v>
      </c>
      <c r="L25" s="24">
        <f>BRPL_EOD!L25-BRPL_ISGS_exbus!L25</f>
        <v>-3.4261165309690256E-5</v>
      </c>
      <c r="M25" s="24">
        <f>BRPL_EOD!M25-BRPL_ISGS_exbus!M25</f>
        <v>3.1740967423488087E-3</v>
      </c>
      <c r="N25" s="24">
        <f>BRPL_EOD!N25-BRPL_ISGS_exbus!N25</f>
        <v>4.0331978771845911E-3</v>
      </c>
      <c r="O25" s="24">
        <f>BRPL_EOD!O25-BRPL_ISGS_exbus!O25</f>
        <v>-2.2027152042767284E-3</v>
      </c>
      <c r="P25" s="24">
        <f>BRPL_EOD!P25-BRPL_ISGS_exbus!P25</f>
        <v>3.5045595547700259E-3</v>
      </c>
      <c r="Q25" s="24">
        <f>BRPL_EOD!Q25-BRPL_ISGS_exbus!Q25</f>
        <v>0</v>
      </c>
      <c r="R25" s="24">
        <f>BRPL_EOD!R25-BRPL_ISGS_exbus!R25</f>
        <v>-1.3993623438164349E-3</v>
      </c>
      <c r="S25" s="24">
        <f>BRPL_EOD!S25-BRPL_ISGS_exbus!S25</f>
        <v>0</v>
      </c>
      <c r="T25" s="24">
        <f>BRPL_EOD!T25-BRPL_ISGS_exbus!T25</f>
        <v>0</v>
      </c>
      <c r="U25" s="24">
        <f>BRPL_EOD!U25-BRPL_ISGS_exbus!U25</f>
        <v>-3.5588208942272104E-4</v>
      </c>
      <c r="V25" s="24">
        <f>BRPL_EOD!V25-BRPL_ISGS_exbus!V25</f>
        <v>2.8899464579907885E-3</v>
      </c>
      <c r="W25" s="24">
        <f>BRPL_EOD!W25-BRPL_ISGS_exbus!W25</f>
        <v>4.0235719398697967E-3</v>
      </c>
      <c r="X25" s="24">
        <f>BRPL_EOD!X25-BRPL_ISGS_exbus!X25</f>
        <v>6.0000726333626631E-3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-2.0937296260399307E-3</v>
      </c>
      <c r="L26" s="24">
        <f>BRPL_EOD!L26-BRPL_ISGS_exbus!L26</f>
        <v>-3.4261165309690256E-5</v>
      </c>
      <c r="M26" s="24">
        <f>BRPL_EOD!M26-BRPL_ISGS_exbus!M26</f>
        <v>3.1740967423488087E-3</v>
      </c>
      <c r="N26" s="24">
        <f>BRPL_EOD!N26-BRPL_ISGS_exbus!N26</f>
        <v>4.0331978771845911E-3</v>
      </c>
      <c r="O26" s="24">
        <f>BRPL_EOD!O26-BRPL_ISGS_exbus!O26</f>
        <v>-2.2027152042767284E-3</v>
      </c>
      <c r="P26" s="24">
        <f>BRPL_EOD!P26-BRPL_ISGS_exbus!P26</f>
        <v>3.5045595547700259E-3</v>
      </c>
      <c r="Q26" s="24">
        <f>BRPL_EOD!Q26-BRPL_ISGS_exbus!Q26</f>
        <v>0</v>
      </c>
      <c r="R26" s="24">
        <f>BRPL_EOD!R26-BRPL_ISGS_exbus!R26</f>
        <v>-1.7431876966096382E-3</v>
      </c>
      <c r="S26" s="24">
        <f>BRPL_EOD!S26-BRPL_ISGS_exbus!S26</f>
        <v>0</v>
      </c>
      <c r="T26" s="24">
        <f>BRPL_EOD!T26-BRPL_ISGS_exbus!T26</f>
        <v>0</v>
      </c>
      <c r="U26" s="24">
        <f>BRPL_EOD!U26-BRPL_ISGS_exbus!U26</f>
        <v>-3.5588208942272104E-4</v>
      </c>
      <c r="V26" s="24">
        <f>BRPL_EOD!V26-BRPL_ISGS_exbus!V26</f>
        <v>2.8899464579907885E-3</v>
      </c>
      <c r="W26" s="24">
        <f>BRPL_EOD!W26-BRPL_ISGS_exbus!W26</f>
        <v>4.0235719398697967E-3</v>
      </c>
      <c r="X26" s="24">
        <f>BRPL_EOD!X26-BRPL_ISGS_exbus!X26</f>
        <v>6.0000726333626631E-3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1.8923919956819191E-3</v>
      </c>
      <c r="L27" s="24">
        <f>BRPL_EOD!L27-BRPL_ISGS_exbus!L27</f>
        <v>-1.1552162849870484E-4</v>
      </c>
      <c r="M27" s="24">
        <f>BRPL_EOD!M27-BRPL_ISGS_exbus!M27</f>
        <v>3.1740967423488087E-3</v>
      </c>
      <c r="N27" s="24">
        <f>BRPL_EOD!N27-BRPL_ISGS_exbus!N27</f>
        <v>3.6684671159363802E-3</v>
      </c>
      <c r="O27" s="24">
        <f>BRPL_EOD!O27-BRPL_ISGS_exbus!O27</f>
        <v>-2.4391967453141206E-3</v>
      </c>
      <c r="P27" s="24">
        <f>BRPL_EOD!P27-BRPL_ISGS_exbus!P27</f>
        <v>2.1123406468355199E-3</v>
      </c>
      <c r="Q27" s="24">
        <f>BRPL_EOD!Q27-BRPL_ISGS_exbus!Q27</f>
        <v>1.8566854005168665E-3</v>
      </c>
      <c r="R27" s="24">
        <f>BRPL_EOD!R27-BRPL_ISGS_exbus!R27</f>
        <v>4.5746357615890076E-3</v>
      </c>
      <c r="S27" s="24">
        <f>BRPL_EOD!S27-BRPL_ISGS_exbus!S27</f>
        <v>0</v>
      </c>
      <c r="T27" s="24">
        <f>BRPL_EOD!T27-BRPL_ISGS_exbus!T27</f>
        <v>0</v>
      </c>
      <c r="U27" s="24">
        <f>BRPL_EOD!U27-BRPL_ISGS_exbus!U27</f>
        <v>-3.5588208942272104E-4</v>
      </c>
      <c r="V27" s="24">
        <f>BRPL_EOD!V27-BRPL_ISGS_exbus!V27</f>
        <v>2.7396226415099534E-3</v>
      </c>
      <c r="W27" s="24">
        <f>BRPL_EOD!W27-BRPL_ISGS_exbus!W27</f>
        <v>-1.5038480233311446E-3</v>
      </c>
      <c r="X27" s="24">
        <f>BRPL_EOD!X27-BRPL_ISGS_exbus!X27</f>
        <v>-5.5162696912418596E-3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6.69870985518628E-4</v>
      </c>
      <c r="L28" s="24">
        <f>BRPL_EOD!L28-BRPL_ISGS_exbus!L28</f>
        <v>3.2347041986735547E-5</v>
      </c>
      <c r="M28" s="24">
        <f>BRPL_EOD!M28-BRPL_ISGS_exbus!M28</f>
        <v>3.1740967423488087E-3</v>
      </c>
      <c r="N28" s="24">
        <f>BRPL_EOD!N28-BRPL_ISGS_exbus!N28</f>
        <v>3.6684671159363802E-3</v>
      </c>
      <c r="O28" s="24">
        <f>BRPL_EOD!O28-BRPL_ISGS_exbus!O28</f>
        <v>-2.4391967453141206E-3</v>
      </c>
      <c r="P28" s="24">
        <f>BRPL_EOD!P28-BRPL_ISGS_exbus!P28</f>
        <v>2.1123406468355199E-3</v>
      </c>
      <c r="Q28" s="24">
        <f>BRPL_EOD!Q28-BRPL_ISGS_exbus!Q28</f>
        <v>1.8566854005168665E-3</v>
      </c>
      <c r="R28" s="24">
        <f>BRPL_EOD!R28-BRPL_ISGS_exbus!R28</f>
        <v>4.5746357615890076E-3</v>
      </c>
      <c r="S28" s="24">
        <f>BRPL_EOD!S28-BRPL_ISGS_exbus!S28</f>
        <v>0</v>
      </c>
      <c r="T28" s="24">
        <f>BRPL_EOD!T28-BRPL_ISGS_exbus!T28</f>
        <v>0</v>
      </c>
      <c r="U28" s="24">
        <f>BRPL_EOD!U28-BRPL_ISGS_exbus!U28</f>
        <v>-3.5588208942272104E-4</v>
      </c>
      <c r="V28" s="24">
        <f>BRPL_EOD!V28-BRPL_ISGS_exbus!V28</f>
        <v>2.7396226415099534E-3</v>
      </c>
      <c r="W28" s="24">
        <f>BRPL_EOD!W28-BRPL_ISGS_exbus!W28</f>
        <v>1.6512939657964409E-3</v>
      </c>
      <c r="X28" s="24">
        <f>BRPL_EOD!X28-BRPL_ISGS_exbus!X28</f>
        <v>-5.5162696912418596E-3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-2.0442144299295251E-3</v>
      </c>
      <c r="L29" s="24">
        <f>BRPL_EOD!L29-BRPL_ISGS_exbus!L29</f>
        <v>3.1313937979327022E-4</v>
      </c>
      <c r="M29" s="24">
        <f>BRPL_EOD!M29-BRPL_ISGS_exbus!M29</f>
        <v>3.1740967423488087E-3</v>
      </c>
      <c r="N29" s="24">
        <f>BRPL_EOD!N29-BRPL_ISGS_exbus!N29</f>
        <v>3.6684671159363802E-3</v>
      </c>
      <c r="O29" s="24">
        <f>BRPL_EOD!O29-BRPL_ISGS_exbus!O29</f>
        <v>-2.4391967453141206E-3</v>
      </c>
      <c r="P29" s="24">
        <f>BRPL_EOD!P29-BRPL_ISGS_exbus!P29</f>
        <v>2.1123406468355199E-3</v>
      </c>
      <c r="Q29" s="24">
        <f>BRPL_EOD!Q29-BRPL_ISGS_exbus!Q29</f>
        <v>1.1573620689651065E-3</v>
      </c>
      <c r="R29" s="24">
        <f>BRPL_EOD!R29-BRPL_ISGS_exbus!R29</f>
        <v>-1.7431876966096382E-3</v>
      </c>
      <c r="S29" s="24">
        <f>BRPL_EOD!S29-BRPL_ISGS_exbus!S29</f>
        <v>0</v>
      </c>
      <c r="T29" s="24">
        <f>BRPL_EOD!T29-BRPL_ISGS_exbus!T29</f>
        <v>0</v>
      </c>
      <c r="U29" s="24">
        <f>BRPL_EOD!U29-BRPL_ISGS_exbus!U29</f>
        <v>-3.5588208942272104E-4</v>
      </c>
      <c r="V29" s="24">
        <f>BRPL_EOD!V29-BRPL_ISGS_exbus!V29</f>
        <v>4.1497747747749614E-3</v>
      </c>
      <c r="W29" s="24">
        <f>BRPL_EOD!W29-BRPL_ISGS_exbus!W29</f>
        <v>1.6512939657964409E-3</v>
      </c>
      <c r="X29" s="24">
        <f>BRPL_EOD!X29-BRPL_ISGS_exbus!X29</f>
        <v>-5.5162696912418596E-3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1.8923919956819191E-3</v>
      </c>
      <c r="L30" s="24">
        <f>BRPL_EOD!L30-BRPL_ISGS_exbus!L30</f>
        <v>-3.2326682134264928E-5</v>
      </c>
      <c r="M30" s="24">
        <f>BRPL_EOD!M30-BRPL_ISGS_exbus!M30</f>
        <v>3.1740967423488087E-3</v>
      </c>
      <c r="N30" s="24">
        <f>BRPL_EOD!N30-BRPL_ISGS_exbus!N30</f>
        <v>3.6684671159363802E-3</v>
      </c>
      <c r="O30" s="24">
        <f>BRPL_EOD!O30-BRPL_ISGS_exbus!O30</f>
        <v>-2.4391967453141206E-3</v>
      </c>
      <c r="P30" s="24">
        <f>BRPL_EOD!P30-BRPL_ISGS_exbus!P30</f>
        <v>2.1123406468355199E-3</v>
      </c>
      <c r="Q30" s="24">
        <f>BRPL_EOD!Q30-BRPL_ISGS_exbus!Q30</f>
        <v>1.1573620689651065E-3</v>
      </c>
      <c r="R30" s="24">
        <f>BRPL_EOD!R30-BRPL_ISGS_exbus!R30</f>
        <v>-1.7431876966096382E-3</v>
      </c>
      <c r="S30" s="24">
        <f>BRPL_EOD!S30-BRPL_ISGS_exbus!S30</f>
        <v>0</v>
      </c>
      <c r="T30" s="24">
        <f>BRPL_EOD!T30-BRPL_ISGS_exbus!T30</f>
        <v>0</v>
      </c>
      <c r="U30" s="24">
        <f>BRPL_EOD!U30-BRPL_ISGS_exbus!U30</f>
        <v>-3.5588208942272104E-4</v>
      </c>
      <c r="V30" s="24">
        <f>BRPL_EOD!V30-BRPL_ISGS_exbus!V30</f>
        <v>4.1497747747749614E-3</v>
      </c>
      <c r="W30" s="24">
        <f>BRPL_EOD!W30-BRPL_ISGS_exbus!W30</f>
        <v>1.6512939657964409E-3</v>
      </c>
      <c r="X30" s="24">
        <f>BRPL_EOD!X30-BRPL_ISGS_exbus!X30</f>
        <v>-5.5162696912418596E-3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1.8923919956819191E-3</v>
      </c>
      <c r="L31" s="24">
        <f>BRPL_EOD!L31-BRPL_ISGS_exbus!L31</f>
        <v>-3.2326682134264928E-5</v>
      </c>
      <c r="M31" s="24">
        <f>BRPL_EOD!M31-BRPL_ISGS_exbus!M31</f>
        <v>3.1740967423488087E-3</v>
      </c>
      <c r="N31" s="24">
        <f>BRPL_EOD!N31-BRPL_ISGS_exbus!N31</f>
        <v>3.6684671159363802E-3</v>
      </c>
      <c r="O31" s="24">
        <f>BRPL_EOD!O31-BRPL_ISGS_exbus!O31</f>
        <v>-2.4391967453141206E-3</v>
      </c>
      <c r="P31" s="24">
        <f>BRPL_EOD!P31-BRPL_ISGS_exbus!P31</f>
        <v>2.1123406468355199E-3</v>
      </c>
      <c r="Q31" s="24">
        <f>BRPL_EOD!Q31-BRPL_ISGS_exbus!Q31</f>
        <v>1.1573620689651065E-3</v>
      </c>
      <c r="R31" s="24">
        <f>BRPL_EOD!R31-BRPL_ISGS_exbus!R31</f>
        <v>-1.7431876966096382E-3</v>
      </c>
      <c r="S31" s="24">
        <f>BRPL_EOD!S31-BRPL_ISGS_exbus!S31</f>
        <v>0</v>
      </c>
      <c r="T31" s="24">
        <f>BRPL_EOD!T31-BRPL_ISGS_exbus!T31</f>
        <v>0</v>
      </c>
      <c r="U31" s="24">
        <f>BRPL_EOD!U31-BRPL_ISGS_exbus!U31</f>
        <v>4.1522994651899126E-4</v>
      </c>
      <c r="V31" s="24">
        <f>BRPL_EOD!V31-BRPL_ISGS_exbus!V31</f>
        <v>2.893689655172782E-3</v>
      </c>
      <c r="W31" s="24">
        <f>BRPL_EOD!W31-BRPL_ISGS_exbus!W31</f>
        <v>-2.15092578564402E-3</v>
      </c>
      <c r="X31" s="24">
        <f>BRPL_EOD!X31-BRPL_ISGS_exbus!X31</f>
        <v>-4.6122000691894982E-4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1.8923919956819191E-3</v>
      </c>
      <c r="L32" s="24">
        <f>BRPL_EOD!L32-BRPL_ISGS_exbus!L32</f>
        <v>-3.2326682134264928E-5</v>
      </c>
      <c r="M32" s="24">
        <f>BRPL_EOD!M32-BRPL_ISGS_exbus!M32</f>
        <v>3.1740967423488087E-3</v>
      </c>
      <c r="N32" s="24">
        <f>BRPL_EOD!N32-BRPL_ISGS_exbus!N32</f>
        <v>3.6684671159363802E-3</v>
      </c>
      <c r="O32" s="24">
        <f>BRPL_EOD!O32-BRPL_ISGS_exbus!O32</f>
        <v>-2.4391967453141206E-3</v>
      </c>
      <c r="P32" s="24">
        <f>BRPL_EOD!P32-BRPL_ISGS_exbus!P32</f>
        <v>2.1123406468355199E-3</v>
      </c>
      <c r="Q32" s="24">
        <f>BRPL_EOD!Q32-BRPL_ISGS_exbus!Q32</f>
        <v>1.1573620689651065E-3</v>
      </c>
      <c r="R32" s="24">
        <f>BRPL_EOD!R32-BRPL_ISGS_exbus!R32</f>
        <v>-1.7431876966096382E-3</v>
      </c>
      <c r="S32" s="24">
        <f>BRPL_EOD!S32-BRPL_ISGS_exbus!S32</f>
        <v>0</v>
      </c>
      <c r="T32" s="24">
        <f>BRPL_EOD!T32-BRPL_ISGS_exbus!T32</f>
        <v>0</v>
      </c>
      <c r="U32" s="24">
        <f>BRPL_EOD!U32-BRPL_ISGS_exbus!U32</f>
        <v>4.1522994651899126E-4</v>
      </c>
      <c r="V32" s="24">
        <f>BRPL_EOD!V32-BRPL_ISGS_exbus!V32</f>
        <v>2.893689655172782E-3</v>
      </c>
      <c r="W32" s="24">
        <f>BRPL_EOD!W32-BRPL_ISGS_exbus!W32</f>
        <v>3.8027532169113698E-3</v>
      </c>
      <c r="X32" s="24">
        <f>BRPL_EOD!X32-BRPL_ISGS_exbus!X32</f>
        <v>1.1842750698534132E-3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-2.0937296260399307E-3</v>
      </c>
      <c r="L33" s="24">
        <f>BRPL_EOD!L33-BRPL_ISGS_exbus!L33</f>
        <v>-4.7487389229772248E-5</v>
      </c>
      <c r="M33" s="24">
        <f>BRPL_EOD!M33-BRPL_ISGS_exbus!M33</f>
        <v>3.1740967423488087E-3</v>
      </c>
      <c r="N33" s="24">
        <f>BRPL_EOD!N33-BRPL_ISGS_exbus!N33</f>
        <v>3.6684671159363802E-3</v>
      </c>
      <c r="O33" s="24">
        <f>BRPL_EOD!O33-BRPL_ISGS_exbus!O33</f>
        <v>-2.4391967453141206E-3</v>
      </c>
      <c r="P33" s="24">
        <f>BRPL_EOD!P33-BRPL_ISGS_exbus!P33</f>
        <v>2.1123406468355199E-3</v>
      </c>
      <c r="Q33" s="24">
        <f>BRPL_EOD!Q33-BRPL_ISGS_exbus!Q33</f>
        <v>0</v>
      </c>
      <c r="R33" s="24">
        <f>BRPL_EOD!R33-BRPL_ISGS_exbus!R33</f>
        <v>-1.7431876966096382E-3</v>
      </c>
      <c r="S33" s="24">
        <f>BRPL_EOD!S33-BRPL_ISGS_exbus!S33</f>
        <v>0</v>
      </c>
      <c r="T33" s="24">
        <f>BRPL_EOD!T33-BRPL_ISGS_exbus!T33</f>
        <v>0</v>
      </c>
      <c r="U33" s="24">
        <f>BRPL_EOD!U33-BRPL_ISGS_exbus!U33</f>
        <v>4.1522994651899126E-4</v>
      </c>
      <c r="V33" s="24">
        <f>BRPL_EOD!V33-BRPL_ISGS_exbus!V33</f>
        <v>2.893689655172782E-3</v>
      </c>
      <c r="W33" s="24">
        <f>BRPL_EOD!W33-BRPL_ISGS_exbus!W33</f>
        <v>3.8027532169113698E-3</v>
      </c>
      <c r="X33" s="24">
        <f>BRPL_EOD!X33-BRPL_ISGS_exbus!X33</f>
        <v>1.1842750698534132E-3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-2.0937296260399307E-3</v>
      </c>
      <c r="L34" s="24">
        <f>BRPL_EOD!L34-BRPL_ISGS_exbus!L34</f>
        <v>-3.4261165309690256E-5</v>
      </c>
      <c r="M34" s="24">
        <f>BRPL_EOD!M34-BRPL_ISGS_exbus!M34</f>
        <v>3.1740967423488087E-3</v>
      </c>
      <c r="N34" s="24">
        <f>BRPL_EOD!N34-BRPL_ISGS_exbus!N34</f>
        <v>3.6684671159363802E-3</v>
      </c>
      <c r="O34" s="24">
        <f>BRPL_EOD!O34-BRPL_ISGS_exbus!O34</f>
        <v>-2.4391967453141206E-3</v>
      </c>
      <c r="P34" s="24">
        <f>BRPL_EOD!P34-BRPL_ISGS_exbus!P34</f>
        <v>2.1123406468355199E-3</v>
      </c>
      <c r="Q34" s="24">
        <f>BRPL_EOD!Q34-BRPL_ISGS_exbus!Q34</f>
        <v>0</v>
      </c>
      <c r="R34" s="24">
        <f>BRPL_EOD!R34-BRPL_ISGS_exbus!R34</f>
        <v>-1.7431876966096382E-3</v>
      </c>
      <c r="S34" s="24">
        <f>BRPL_EOD!S34-BRPL_ISGS_exbus!S34</f>
        <v>0</v>
      </c>
      <c r="T34" s="24">
        <f>BRPL_EOD!T34-BRPL_ISGS_exbus!T34</f>
        <v>0</v>
      </c>
      <c r="U34" s="24">
        <f>BRPL_EOD!U34-BRPL_ISGS_exbus!U34</f>
        <v>4.1522994651899126E-4</v>
      </c>
      <c r="V34" s="24">
        <f>BRPL_EOD!V34-BRPL_ISGS_exbus!V34</f>
        <v>2.893689655172782E-3</v>
      </c>
      <c r="W34" s="24">
        <f>BRPL_EOD!W34-BRPL_ISGS_exbus!W34</f>
        <v>3.8027532169113698E-3</v>
      </c>
      <c r="X34" s="24">
        <f>BRPL_EOD!X34-BRPL_ISGS_exbus!X34</f>
        <v>1.1842750698534132E-3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-2.0937296260399307E-3</v>
      </c>
      <c r="L35" s="24">
        <f>BRPL_EOD!L35-BRPL_ISGS_exbus!L35</f>
        <v>-3.4261165309690256E-5</v>
      </c>
      <c r="M35" s="24">
        <f>BRPL_EOD!M35-BRPL_ISGS_exbus!M35</f>
        <v>3.1740967423488087E-3</v>
      </c>
      <c r="N35" s="24">
        <f>BRPL_EOD!N35-BRPL_ISGS_exbus!N35</f>
        <v>3.6684671159363802E-3</v>
      </c>
      <c r="O35" s="24">
        <f>BRPL_EOD!O35-BRPL_ISGS_exbus!O35</f>
        <v>-2.4391967453141206E-3</v>
      </c>
      <c r="P35" s="24">
        <f>BRPL_EOD!P35-BRPL_ISGS_exbus!P35</f>
        <v>2.1123406468355199E-3</v>
      </c>
      <c r="Q35" s="24">
        <f>BRPL_EOD!Q35-BRPL_ISGS_exbus!Q35</f>
        <v>0</v>
      </c>
      <c r="R35" s="24">
        <f>BRPL_EOD!R35-BRPL_ISGS_exbus!R35</f>
        <v>-1.3993623438164349E-3</v>
      </c>
      <c r="S35" s="24">
        <f>BRPL_EOD!S35-BRPL_ISGS_exbus!S35</f>
        <v>0</v>
      </c>
      <c r="T35" s="24">
        <f>BRPL_EOD!T35-BRPL_ISGS_exbus!T35</f>
        <v>0</v>
      </c>
      <c r="U35" s="24">
        <f>BRPL_EOD!U35-BRPL_ISGS_exbus!U35</f>
        <v>4.1522994651899126E-4</v>
      </c>
      <c r="V35" s="24">
        <f>BRPL_EOD!V35-BRPL_ISGS_exbus!V35</f>
        <v>2.893689655172782E-3</v>
      </c>
      <c r="W35" s="24">
        <f>BRPL_EOD!W35-BRPL_ISGS_exbus!W35</f>
        <v>3.8027532169113698E-3</v>
      </c>
      <c r="X35" s="24">
        <f>BRPL_EOD!X35-BRPL_ISGS_exbus!X35</f>
        <v>1.1842750698534132E-3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-2.0937296260399307E-3</v>
      </c>
      <c r="L36" s="24">
        <f>BRPL_EOD!L36-BRPL_ISGS_exbus!L36</f>
        <v>-3.4261165309690256E-5</v>
      </c>
      <c r="M36" s="24">
        <f>BRPL_EOD!M36-BRPL_ISGS_exbus!M36</f>
        <v>3.1740967423488087E-3</v>
      </c>
      <c r="N36" s="24">
        <f>BRPL_EOD!N36-BRPL_ISGS_exbus!N36</f>
        <v>3.6684671159363802E-3</v>
      </c>
      <c r="O36" s="24">
        <f>BRPL_EOD!O36-BRPL_ISGS_exbus!O36</f>
        <v>-2.4391967453141206E-3</v>
      </c>
      <c r="P36" s="24">
        <f>BRPL_EOD!P36-BRPL_ISGS_exbus!P36</f>
        <v>2.1123406468355199E-3</v>
      </c>
      <c r="Q36" s="24">
        <f>BRPL_EOD!Q36-BRPL_ISGS_exbus!Q36</f>
        <v>0</v>
      </c>
      <c r="R36" s="24">
        <f>BRPL_EOD!R36-BRPL_ISGS_exbus!R36</f>
        <v>-1.3993623438164349E-3</v>
      </c>
      <c r="S36" s="24">
        <f>BRPL_EOD!S36-BRPL_ISGS_exbus!S36</f>
        <v>0</v>
      </c>
      <c r="T36" s="24">
        <f>BRPL_EOD!T36-BRPL_ISGS_exbus!T36</f>
        <v>0</v>
      </c>
      <c r="U36" s="24">
        <f>BRPL_EOD!U36-BRPL_ISGS_exbus!U36</f>
        <v>4.1522994651899126E-4</v>
      </c>
      <c r="V36" s="24">
        <f>BRPL_EOD!V36-BRPL_ISGS_exbus!V36</f>
        <v>2.893689655172782E-3</v>
      </c>
      <c r="W36" s="24">
        <f>BRPL_EOD!W36-BRPL_ISGS_exbus!W36</f>
        <v>3.8027532169113698E-3</v>
      </c>
      <c r="X36" s="24">
        <f>BRPL_EOD!X36-BRPL_ISGS_exbus!X36</f>
        <v>1.1842750698534132E-3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-2.0937296260399307E-3</v>
      </c>
      <c r="L37" s="24">
        <f>BRPL_EOD!L37-BRPL_ISGS_exbus!L37</f>
        <v>-3.4261165309690256E-5</v>
      </c>
      <c r="M37" s="24">
        <f>BRPL_EOD!M37-BRPL_ISGS_exbus!M37</f>
        <v>3.1740967423488087E-3</v>
      </c>
      <c r="N37" s="24">
        <f>BRPL_EOD!N37-BRPL_ISGS_exbus!N37</f>
        <v>5.6077949502721935E-3</v>
      </c>
      <c r="O37" s="24">
        <f>BRPL_EOD!O37-BRPL_ISGS_exbus!O37</f>
        <v>1.2771874672665717E-3</v>
      </c>
      <c r="P37" s="24">
        <f>BRPL_EOD!P37-BRPL_ISGS_exbus!P37</f>
        <v>2.1123406468355199E-3</v>
      </c>
      <c r="Q37" s="24">
        <f>BRPL_EOD!Q37-BRPL_ISGS_exbus!Q37</f>
        <v>0</v>
      </c>
      <c r="R37" s="24">
        <f>BRPL_EOD!R37-BRPL_ISGS_exbus!R37</f>
        <v>-1.3993623438164349E-3</v>
      </c>
      <c r="S37" s="24">
        <f>BRPL_EOD!S37-BRPL_ISGS_exbus!S37</f>
        <v>0</v>
      </c>
      <c r="T37" s="24">
        <f>BRPL_EOD!T37-BRPL_ISGS_exbus!T37</f>
        <v>0</v>
      </c>
      <c r="U37" s="24">
        <f>BRPL_EOD!U37-BRPL_ISGS_exbus!U37</f>
        <v>4.1522994651899126E-4</v>
      </c>
      <c r="V37" s="24">
        <f>BRPL_EOD!V37-BRPL_ISGS_exbus!V37</f>
        <v>2.893689655172782E-3</v>
      </c>
      <c r="W37" s="24">
        <f>BRPL_EOD!W37-BRPL_ISGS_exbus!W37</f>
        <v>3.8027532169113698E-3</v>
      </c>
      <c r="X37" s="24">
        <f>BRPL_EOD!X37-BRPL_ISGS_exbus!X37</f>
        <v>1.1842750698534132E-3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-2.0937296260399307E-3</v>
      </c>
      <c r="L38" s="24">
        <f>BRPL_EOD!L38-BRPL_ISGS_exbus!L38</f>
        <v>-3.4261165309690256E-5</v>
      </c>
      <c r="M38" s="24">
        <f>BRPL_EOD!M38-BRPL_ISGS_exbus!M38</f>
        <v>3.1740967423488087E-3</v>
      </c>
      <c r="N38" s="24">
        <f>BRPL_EOD!N38-BRPL_ISGS_exbus!N38</f>
        <v>5.6077949502721935E-3</v>
      </c>
      <c r="O38" s="24">
        <f>BRPL_EOD!O38-BRPL_ISGS_exbus!O38</f>
        <v>7.1310179748422797E-3</v>
      </c>
      <c r="P38" s="24">
        <f>BRPL_EOD!P38-BRPL_ISGS_exbus!P38</f>
        <v>-3.0520348959477417E-3</v>
      </c>
      <c r="Q38" s="24">
        <f>BRPL_EOD!Q38-BRPL_ISGS_exbus!Q38</f>
        <v>0</v>
      </c>
      <c r="R38" s="24">
        <f>BRPL_EOD!R38-BRPL_ISGS_exbus!R38</f>
        <v>-1.3993623438164349E-3</v>
      </c>
      <c r="S38" s="24">
        <f>BRPL_EOD!S38-BRPL_ISGS_exbus!S38</f>
        <v>0</v>
      </c>
      <c r="T38" s="24">
        <f>BRPL_EOD!T38-BRPL_ISGS_exbus!T38</f>
        <v>0</v>
      </c>
      <c r="U38" s="24">
        <f>BRPL_EOD!U38-BRPL_ISGS_exbus!U38</f>
        <v>4.1522994651899126E-4</v>
      </c>
      <c r="V38" s="24">
        <f>BRPL_EOD!V38-BRPL_ISGS_exbus!V38</f>
        <v>2.893689655172782E-3</v>
      </c>
      <c r="W38" s="24">
        <f>BRPL_EOD!W38-BRPL_ISGS_exbus!W38</f>
        <v>3.8027532169113698E-3</v>
      </c>
      <c r="X38" s="24">
        <f>BRPL_EOD!X38-BRPL_ISGS_exbus!X38</f>
        <v>1.1842750698534132E-3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-2.0937296260399307E-3</v>
      </c>
      <c r="L39" s="24">
        <f>BRPL_EOD!L39-BRPL_ISGS_exbus!L39</f>
        <v>-3.4261165309690256E-5</v>
      </c>
      <c r="M39" s="24">
        <f>BRPL_EOD!M39-BRPL_ISGS_exbus!M39</f>
        <v>3.1740967423488087E-3</v>
      </c>
      <c r="N39" s="24">
        <f>BRPL_EOD!N39-BRPL_ISGS_exbus!N39</f>
        <v>5.6077949502721935E-3</v>
      </c>
      <c r="O39" s="24">
        <f>BRPL_EOD!O39-BRPL_ISGS_exbus!O39</f>
        <v>7.1310179748422797E-3</v>
      </c>
      <c r="P39" s="24">
        <f>BRPL_EOD!P39-BRPL_ISGS_exbus!P39</f>
        <v>-3.0520348959477417E-3</v>
      </c>
      <c r="Q39" s="24">
        <f>BRPL_EOD!Q39-BRPL_ISGS_exbus!Q39</f>
        <v>0</v>
      </c>
      <c r="R39" s="24">
        <f>BRPL_EOD!R39-BRPL_ISGS_exbus!R39</f>
        <v>-1.3993623438164349E-3</v>
      </c>
      <c r="S39" s="24">
        <f>BRPL_EOD!S39-BRPL_ISGS_exbus!S39</f>
        <v>0</v>
      </c>
      <c r="T39" s="24">
        <f>BRPL_EOD!T39-BRPL_ISGS_exbus!T39</f>
        <v>0</v>
      </c>
      <c r="U39" s="24">
        <f>BRPL_EOD!U39-BRPL_ISGS_exbus!U39</f>
        <v>4.1522994651899126E-4</v>
      </c>
      <c r="V39" s="24">
        <f>BRPL_EOD!V39-BRPL_ISGS_exbus!V39</f>
        <v>1.1396344647520706E-3</v>
      </c>
      <c r="W39" s="24">
        <f>BRPL_EOD!W39-BRPL_ISGS_exbus!W39</f>
        <v>4.0235719398697967E-3</v>
      </c>
      <c r="X39" s="24">
        <f>BRPL_EOD!X39-BRPL_ISGS_exbus!X39</f>
        <v>-6.7824363286916878E-4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-2.0937296260399307E-3</v>
      </c>
      <c r="L40" s="24">
        <f>BRPL_EOD!L40-BRPL_ISGS_exbus!L40</f>
        <v>-3.4261165309690256E-5</v>
      </c>
      <c r="M40" s="24">
        <f>BRPL_EOD!M40-BRPL_ISGS_exbus!M40</f>
        <v>3.1740967423488087E-3</v>
      </c>
      <c r="N40" s="24">
        <f>BRPL_EOD!N40-BRPL_ISGS_exbus!N40</f>
        <v>5.6077949502721935E-3</v>
      </c>
      <c r="O40" s="24">
        <f>BRPL_EOD!O40-BRPL_ISGS_exbus!O40</f>
        <v>7.1310179748422797E-3</v>
      </c>
      <c r="P40" s="24">
        <f>BRPL_EOD!P40-BRPL_ISGS_exbus!P40</f>
        <v>-3.0520348959477417E-3</v>
      </c>
      <c r="Q40" s="24">
        <f>BRPL_EOD!Q40-BRPL_ISGS_exbus!Q40</f>
        <v>0</v>
      </c>
      <c r="R40" s="24">
        <f>BRPL_EOD!R40-BRPL_ISGS_exbus!R40</f>
        <v>-1.3993623438164349E-3</v>
      </c>
      <c r="S40" s="24">
        <f>BRPL_EOD!S40-BRPL_ISGS_exbus!S40</f>
        <v>0</v>
      </c>
      <c r="T40" s="24">
        <f>BRPL_EOD!T40-BRPL_ISGS_exbus!T40</f>
        <v>0</v>
      </c>
      <c r="U40" s="24">
        <f>BRPL_EOD!U40-BRPL_ISGS_exbus!U40</f>
        <v>4.1522994651899126E-4</v>
      </c>
      <c r="V40" s="24">
        <f>BRPL_EOD!V40-BRPL_ISGS_exbus!V40</f>
        <v>1.1396344647520706E-3</v>
      </c>
      <c r="W40" s="24">
        <f>BRPL_EOD!W40-BRPL_ISGS_exbus!W40</f>
        <v>4.0235719398697967E-3</v>
      </c>
      <c r="X40" s="24">
        <f>BRPL_EOD!X40-BRPL_ISGS_exbus!X40</f>
        <v>-6.7824363286916878E-4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-2.0937296260399307E-3</v>
      </c>
      <c r="L41" s="24">
        <f>BRPL_EOD!L41-BRPL_ISGS_exbus!L41</f>
        <v>-3.4261165309690256E-5</v>
      </c>
      <c r="M41" s="24">
        <f>BRPL_EOD!M41-BRPL_ISGS_exbus!M41</f>
        <v>3.1740967423488087E-3</v>
      </c>
      <c r="N41" s="24">
        <f>BRPL_EOD!N41-BRPL_ISGS_exbus!N41</f>
        <v>5.6077949502721935E-3</v>
      </c>
      <c r="O41" s="24">
        <f>BRPL_EOD!O41-BRPL_ISGS_exbus!O41</f>
        <v>-2.4391967453141206E-3</v>
      </c>
      <c r="P41" s="24">
        <f>BRPL_EOD!P41-BRPL_ISGS_exbus!P41</f>
        <v>2.1123406468355199E-3</v>
      </c>
      <c r="Q41" s="24">
        <f>BRPL_EOD!Q41-BRPL_ISGS_exbus!Q41</f>
        <v>0</v>
      </c>
      <c r="R41" s="24">
        <f>BRPL_EOD!R41-BRPL_ISGS_exbus!R41</f>
        <v>-1.3993623438164349E-3</v>
      </c>
      <c r="S41" s="24">
        <f>BRPL_EOD!S41-BRPL_ISGS_exbus!S41</f>
        <v>0</v>
      </c>
      <c r="T41" s="24">
        <f>BRPL_EOD!T41-BRPL_ISGS_exbus!T41</f>
        <v>0</v>
      </c>
      <c r="U41" s="24">
        <f>BRPL_EOD!U41-BRPL_ISGS_exbus!U41</f>
        <v>4.1522994651899126E-4</v>
      </c>
      <c r="V41" s="24">
        <f>BRPL_EOD!V41-BRPL_ISGS_exbus!V41</f>
        <v>1.1396344647520706E-3</v>
      </c>
      <c r="W41" s="24">
        <f>BRPL_EOD!W41-BRPL_ISGS_exbus!W41</f>
        <v>4.0235719398697967E-3</v>
      </c>
      <c r="X41" s="24">
        <f>BRPL_EOD!X41-BRPL_ISGS_exbus!X41</f>
        <v>-6.7824363286916878E-4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-2.0937296260399307E-3</v>
      </c>
      <c r="L42" s="24">
        <f>BRPL_EOD!L42-BRPL_ISGS_exbus!L42</f>
        <v>-3.4261165309690256E-5</v>
      </c>
      <c r="M42" s="24">
        <f>BRPL_EOD!M42-BRPL_ISGS_exbus!M42</f>
        <v>3.1740967423488087E-3</v>
      </c>
      <c r="N42" s="24">
        <f>BRPL_EOD!N42-BRPL_ISGS_exbus!N42</f>
        <v>5.6077949502721935E-3</v>
      </c>
      <c r="O42" s="24">
        <f>BRPL_EOD!O42-BRPL_ISGS_exbus!O42</f>
        <v>-2.4391967453141206E-3</v>
      </c>
      <c r="P42" s="24">
        <f>BRPL_EOD!P42-BRPL_ISGS_exbus!P42</f>
        <v>2.1123406468355199E-3</v>
      </c>
      <c r="Q42" s="24">
        <f>BRPL_EOD!Q42-BRPL_ISGS_exbus!Q42</f>
        <v>0</v>
      </c>
      <c r="R42" s="24">
        <f>BRPL_EOD!R42-BRPL_ISGS_exbus!R42</f>
        <v>-1.3993623438164349E-3</v>
      </c>
      <c r="S42" s="24">
        <f>BRPL_EOD!S42-BRPL_ISGS_exbus!S42</f>
        <v>0</v>
      </c>
      <c r="T42" s="24">
        <f>BRPL_EOD!T42-BRPL_ISGS_exbus!T42</f>
        <v>0</v>
      </c>
      <c r="U42" s="24">
        <f>BRPL_EOD!U42-BRPL_ISGS_exbus!U42</f>
        <v>4.1522994651899126E-4</v>
      </c>
      <c r="V42" s="24">
        <f>BRPL_EOD!V42-BRPL_ISGS_exbus!V42</f>
        <v>1.1396344647520706E-3</v>
      </c>
      <c r="W42" s="24">
        <f>BRPL_EOD!W42-BRPL_ISGS_exbus!W42</f>
        <v>4.0235719398697967E-3</v>
      </c>
      <c r="X42" s="24">
        <f>BRPL_EOD!X42-BRPL_ISGS_exbus!X42</f>
        <v>-6.7824363286916878E-4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-2.0937296260399307E-3</v>
      </c>
      <c r="L43" s="24">
        <f>BRPL_EOD!L43-BRPL_ISGS_exbus!L43</f>
        <v>-3.4261165309690256E-5</v>
      </c>
      <c r="M43" s="24">
        <f>BRPL_EOD!M43-BRPL_ISGS_exbus!M43</f>
        <v>3.1740967423488087E-3</v>
      </c>
      <c r="N43" s="24">
        <f>BRPL_EOD!N43-BRPL_ISGS_exbus!N43</f>
        <v>5.6077949502721935E-3</v>
      </c>
      <c r="O43" s="24">
        <f>BRPL_EOD!O43-BRPL_ISGS_exbus!O43</f>
        <v>2.3344170616041993E-3</v>
      </c>
      <c r="P43" s="24">
        <f>BRPL_EOD!P43-BRPL_ISGS_exbus!P43</f>
        <v>2.1123406468355199E-3</v>
      </c>
      <c r="Q43" s="24">
        <f>BRPL_EOD!Q43-BRPL_ISGS_exbus!Q43</f>
        <v>0</v>
      </c>
      <c r="R43" s="24">
        <f>BRPL_EOD!R43-BRPL_ISGS_exbus!R43</f>
        <v>-1.3993623438164349E-3</v>
      </c>
      <c r="S43" s="24">
        <f>BRPL_EOD!S43-BRPL_ISGS_exbus!S43</f>
        <v>0</v>
      </c>
      <c r="T43" s="24">
        <f>BRPL_EOD!T43-BRPL_ISGS_exbus!T43</f>
        <v>0</v>
      </c>
      <c r="U43" s="24">
        <f>BRPL_EOD!U43-BRPL_ISGS_exbus!U43</f>
        <v>4.1522994651899126E-4</v>
      </c>
      <c r="V43" s="24">
        <f>BRPL_EOD!V43-BRPL_ISGS_exbus!V43</f>
        <v>1.1396344647520706E-3</v>
      </c>
      <c r="W43" s="24">
        <f>BRPL_EOD!W43-BRPL_ISGS_exbus!W43</f>
        <v>4.0235719398697967E-3</v>
      </c>
      <c r="X43" s="24">
        <f>BRPL_EOD!X43-BRPL_ISGS_exbus!X43</f>
        <v>-6.7824363286916878E-4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-2.0937296260399307E-3</v>
      </c>
      <c r="L44" s="24">
        <f>BRPL_EOD!L44-BRPL_ISGS_exbus!L44</f>
        <v>-3.4261165309690256E-5</v>
      </c>
      <c r="M44" s="24">
        <f>BRPL_EOD!M44-BRPL_ISGS_exbus!M44</f>
        <v>3.1740967423488087E-3</v>
      </c>
      <c r="N44" s="24">
        <f>BRPL_EOD!N44-BRPL_ISGS_exbus!N44</f>
        <v>5.6077949502721935E-3</v>
      </c>
      <c r="O44" s="24">
        <f>BRPL_EOD!O44-BRPL_ISGS_exbus!O44</f>
        <v>2.3344170616041993E-3</v>
      </c>
      <c r="P44" s="24">
        <f>BRPL_EOD!P44-BRPL_ISGS_exbus!P44</f>
        <v>2.1123406468355199E-3</v>
      </c>
      <c r="Q44" s="24">
        <f>BRPL_EOD!Q44-BRPL_ISGS_exbus!Q44</f>
        <v>0</v>
      </c>
      <c r="R44" s="24">
        <f>BRPL_EOD!R44-BRPL_ISGS_exbus!R44</f>
        <v>-1.3993623438164349E-3</v>
      </c>
      <c r="S44" s="24">
        <f>BRPL_EOD!S44-BRPL_ISGS_exbus!S44</f>
        <v>0</v>
      </c>
      <c r="T44" s="24">
        <f>BRPL_EOD!T44-BRPL_ISGS_exbus!T44</f>
        <v>0</v>
      </c>
      <c r="U44" s="24">
        <f>BRPL_EOD!U44-BRPL_ISGS_exbus!U44</f>
        <v>4.1522994651899126E-4</v>
      </c>
      <c r="V44" s="24">
        <f>BRPL_EOD!V44-BRPL_ISGS_exbus!V44</f>
        <v>1.1396344647520706E-3</v>
      </c>
      <c r="W44" s="24">
        <f>BRPL_EOD!W44-BRPL_ISGS_exbus!W44</f>
        <v>4.0235719398697967E-3</v>
      </c>
      <c r="X44" s="24">
        <f>BRPL_EOD!X44-BRPL_ISGS_exbus!X44</f>
        <v>-6.7824363286916878E-4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-2.0937296260399307E-3</v>
      </c>
      <c r="L45" s="24">
        <f>BRPL_EOD!L45-BRPL_ISGS_exbus!L45</f>
        <v>-3.4261165309690256E-5</v>
      </c>
      <c r="M45" s="24">
        <f>BRPL_EOD!M45-BRPL_ISGS_exbus!M45</f>
        <v>3.1740967423488087E-3</v>
      </c>
      <c r="N45" s="24">
        <f>BRPL_EOD!N45-BRPL_ISGS_exbus!N45</f>
        <v>3.6684671159363802E-3</v>
      </c>
      <c r="O45" s="24">
        <f>BRPL_EOD!O45-BRPL_ISGS_exbus!O45</f>
        <v>-2.4391967453141206E-3</v>
      </c>
      <c r="P45" s="24">
        <f>BRPL_EOD!P45-BRPL_ISGS_exbus!P45</f>
        <v>2.1123406468355199E-3</v>
      </c>
      <c r="Q45" s="24">
        <f>BRPL_EOD!Q45-BRPL_ISGS_exbus!Q45</f>
        <v>-3.0581286863275992E-3</v>
      </c>
      <c r="R45" s="24">
        <f>BRPL_EOD!R45-BRPL_ISGS_exbus!R45</f>
        <v>-7.1661237785036747E-4</v>
      </c>
      <c r="S45" s="24">
        <f>BRPL_EOD!S45-BRPL_ISGS_exbus!S45</f>
        <v>0</v>
      </c>
      <c r="T45" s="24">
        <f>BRPL_EOD!T45-BRPL_ISGS_exbus!T45</f>
        <v>0</v>
      </c>
      <c r="U45" s="24">
        <f>BRPL_EOD!U45-BRPL_ISGS_exbus!U45</f>
        <v>4.1522994651899126E-4</v>
      </c>
      <c r="V45" s="24">
        <f>BRPL_EOD!V45-BRPL_ISGS_exbus!V45</f>
        <v>1.6528834951454741E-3</v>
      </c>
      <c r="W45" s="24">
        <f>BRPL_EOD!W45-BRPL_ISGS_exbus!W45</f>
        <v>1.6512939657964409E-3</v>
      </c>
      <c r="X45" s="24">
        <f>BRPL_EOD!X45-BRPL_ISGS_exbus!X45</f>
        <v>-5.5162696912418596E-3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-2.0937296260399307E-3</v>
      </c>
      <c r="L46" s="24">
        <f>BRPL_EOD!L46-BRPL_ISGS_exbus!L46</f>
        <v>-3.4261165309690256E-5</v>
      </c>
      <c r="M46" s="24">
        <f>BRPL_EOD!M46-BRPL_ISGS_exbus!M46</f>
        <v>3.1740967423488087E-3</v>
      </c>
      <c r="N46" s="24">
        <f>BRPL_EOD!N46-BRPL_ISGS_exbus!N46</f>
        <v>3.6684671159363802E-3</v>
      </c>
      <c r="O46" s="24">
        <f>BRPL_EOD!O46-BRPL_ISGS_exbus!O46</f>
        <v>-2.4391967453141206E-3</v>
      </c>
      <c r="P46" s="24">
        <f>BRPL_EOD!P46-BRPL_ISGS_exbus!P46</f>
        <v>2.1123406468355199E-3</v>
      </c>
      <c r="Q46" s="24">
        <f>BRPL_EOD!Q46-BRPL_ISGS_exbus!Q46</f>
        <v>-3.0581286863275992E-3</v>
      </c>
      <c r="R46" s="24">
        <f>BRPL_EOD!R46-BRPL_ISGS_exbus!R46</f>
        <v>-7.1661237785036747E-4</v>
      </c>
      <c r="S46" s="24">
        <f>BRPL_EOD!S46-BRPL_ISGS_exbus!S46</f>
        <v>0</v>
      </c>
      <c r="T46" s="24">
        <f>BRPL_EOD!T46-BRPL_ISGS_exbus!T46</f>
        <v>0</v>
      </c>
      <c r="U46" s="24">
        <f>BRPL_EOD!U46-BRPL_ISGS_exbus!U46</f>
        <v>4.1522994651899126E-4</v>
      </c>
      <c r="V46" s="24">
        <f>BRPL_EOD!V46-BRPL_ISGS_exbus!V46</f>
        <v>1.6528834951454741E-3</v>
      </c>
      <c r="W46" s="24">
        <f>BRPL_EOD!W46-BRPL_ISGS_exbus!W46</f>
        <v>1.6512939657964409E-3</v>
      </c>
      <c r="X46" s="24">
        <f>BRPL_EOD!X46-BRPL_ISGS_exbus!X46</f>
        <v>-5.5162696912418596E-3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3.2710248638068151E-4</v>
      </c>
      <c r="L47" s="24">
        <f>BRPL_EOD!L47-BRPL_ISGS_exbus!L47</f>
        <v>-3.4261165309690256E-5</v>
      </c>
      <c r="M47" s="24">
        <f>BRPL_EOD!M47-BRPL_ISGS_exbus!M47</f>
        <v>3.1740967423488087E-3</v>
      </c>
      <c r="N47" s="24">
        <f>BRPL_EOD!N47-BRPL_ISGS_exbus!N47</f>
        <v>3.6684671159363802E-3</v>
      </c>
      <c r="O47" s="24">
        <f>BRPL_EOD!O47-BRPL_ISGS_exbus!O47</f>
        <v>-2.4391967453141206E-3</v>
      </c>
      <c r="P47" s="24">
        <f>BRPL_EOD!P47-BRPL_ISGS_exbus!P47</f>
        <v>2.1123406468355199E-3</v>
      </c>
      <c r="Q47" s="24">
        <f>BRPL_EOD!Q47-BRPL_ISGS_exbus!Q47</f>
        <v>1.6922170127262604E-3</v>
      </c>
      <c r="R47" s="24">
        <f>BRPL_EOD!R47-BRPL_ISGS_exbus!R47</f>
        <v>-2.6747311601802437E-3</v>
      </c>
      <c r="S47" s="24">
        <f>BRPL_EOD!S47-BRPL_ISGS_exbus!S47</f>
        <v>0</v>
      </c>
      <c r="T47" s="24">
        <f>BRPL_EOD!T47-BRPL_ISGS_exbus!T47</f>
        <v>0</v>
      </c>
      <c r="U47" s="24">
        <f>BRPL_EOD!U47-BRPL_ISGS_exbus!U47</f>
        <v>4.1522994651899126E-4</v>
      </c>
      <c r="V47" s="24">
        <f>BRPL_EOD!V47-BRPL_ISGS_exbus!V47</f>
        <v>2.7396226415099534E-3</v>
      </c>
      <c r="W47" s="24">
        <f>BRPL_EOD!W47-BRPL_ISGS_exbus!W47</f>
        <v>1.6512939657964409E-3</v>
      </c>
      <c r="X47" s="24">
        <f>BRPL_EOD!X47-BRPL_ISGS_exbus!X47</f>
        <v>-5.5162696912418596E-3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3.3607984897798815E-4</v>
      </c>
      <c r="L48" s="24">
        <f>BRPL_EOD!L48-BRPL_ISGS_exbus!L48</f>
        <v>-3.4261165309690256E-5</v>
      </c>
      <c r="M48" s="24">
        <f>BRPL_EOD!M48-BRPL_ISGS_exbus!M48</f>
        <v>3.1740967423488087E-3</v>
      </c>
      <c r="N48" s="24">
        <f>BRPL_EOD!N48-BRPL_ISGS_exbus!N48</f>
        <v>3.6684671159363802E-3</v>
      </c>
      <c r="O48" s="24">
        <f>BRPL_EOD!O48-BRPL_ISGS_exbus!O48</f>
        <v>-2.4391967453141206E-3</v>
      </c>
      <c r="P48" s="24">
        <f>BRPL_EOD!P48-BRPL_ISGS_exbus!P48</f>
        <v>2.1123406468355199E-3</v>
      </c>
      <c r="Q48" s="24">
        <f>BRPL_EOD!Q48-BRPL_ISGS_exbus!Q48</f>
        <v>1.6922170127262604E-3</v>
      </c>
      <c r="R48" s="24">
        <f>BRPL_EOD!R48-BRPL_ISGS_exbus!R48</f>
        <v>-7.8868562091471972E-4</v>
      </c>
      <c r="S48" s="24">
        <f>BRPL_EOD!S48-BRPL_ISGS_exbus!S48</f>
        <v>0</v>
      </c>
      <c r="T48" s="24">
        <f>BRPL_EOD!T48-BRPL_ISGS_exbus!T48</f>
        <v>0</v>
      </c>
      <c r="U48" s="24">
        <f>BRPL_EOD!U48-BRPL_ISGS_exbus!U48</f>
        <v>4.1522994651899126E-4</v>
      </c>
      <c r="V48" s="24">
        <f>BRPL_EOD!V48-BRPL_ISGS_exbus!V48</f>
        <v>2.7396226415099534E-3</v>
      </c>
      <c r="W48" s="24">
        <f>BRPL_EOD!W48-BRPL_ISGS_exbus!W48</f>
        <v>1.6512939657964409E-3</v>
      </c>
      <c r="X48" s="24">
        <f>BRPL_EOD!X48-BRPL_ISGS_exbus!X48</f>
        <v>-5.5162696912418596E-3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3.4341035308216306E-4</v>
      </c>
      <c r="L49" s="24">
        <f>BRPL_EOD!L49-BRPL_ISGS_exbus!L49</f>
        <v>-1.1178404568301659E-4</v>
      </c>
      <c r="M49" s="24">
        <f>BRPL_EOD!M49-BRPL_ISGS_exbus!M49</f>
        <v>5.1885357240166741E-4</v>
      </c>
      <c r="N49" s="24">
        <f>BRPL_EOD!N49-BRPL_ISGS_exbus!N49</f>
        <v>2.8346511628001281E-3</v>
      </c>
      <c r="O49" s="24">
        <f>BRPL_EOD!O49-BRPL_ISGS_exbus!O49</f>
        <v>2.7078152359223395E-3</v>
      </c>
      <c r="P49" s="24">
        <f>BRPL_EOD!P49-BRPL_ISGS_exbus!P49</f>
        <v>2.1123406468355199E-3</v>
      </c>
      <c r="Q49" s="24">
        <f>BRPL_EOD!Q49-BRPL_ISGS_exbus!Q49</f>
        <v>1.6922170127262604E-3</v>
      </c>
      <c r="R49" s="24">
        <f>BRPL_EOD!R49-BRPL_ISGS_exbus!R49</f>
        <v>-7.8868562091471972E-4</v>
      </c>
      <c r="S49" s="24">
        <f>BRPL_EOD!S49-BRPL_ISGS_exbus!S49</f>
        <v>0</v>
      </c>
      <c r="T49" s="24">
        <f>BRPL_EOD!T49-BRPL_ISGS_exbus!T49</f>
        <v>0</v>
      </c>
      <c r="U49" s="24">
        <f>BRPL_EOD!U49-BRPL_ISGS_exbus!U49</f>
        <v>4.1522994651899126E-4</v>
      </c>
      <c r="V49" s="24">
        <f>BRPL_EOD!V49-BRPL_ISGS_exbus!V49</f>
        <v>2.7396226415099534E-3</v>
      </c>
      <c r="W49" s="24">
        <f>BRPL_EOD!W49-BRPL_ISGS_exbus!W49</f>
        <v>1.6512939657964409E-3</v>
      </c>
      <c r="X49" s="24">
        <f>BRPL_EOD!X49-BRPL_ISGS_exbus!X49</f>
        <v>-5.5162696912418596E-3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3.4341035308216306E-4</v>
      </c>
      <c r="L50" s="24">
        <f>BRPL_EOD!L50-BRPL_ISGS_exbus!L50</f>
        <v>-1.1178404568301659E-4</v>
      </c>
      <c r="M50" s="24">
        <f>BRPL_EOD!M50-BRPL_ISGS_exbus!M50</f>
        <v>5.1885357240166741E-4</v>
      </c>
      <c r="N50" s="24">
        <f>BRPL_EOD!N50-BRPL_ISGS_exbus!N50</f>
        <v>2.8605083976458445E-3</v>
      </c>
      <c r="O50" s="24">
        <f>BRPL_EOD!O50-BRPL_ISGS_exbus!O50</f>
        <v>2.7988301403070182E-3</v>
      </c>
      <c r="P50" s="24">
        <f>BRPL_EOD!P50-BRPL_ISGS_exbus!P50</f>
        <v>2.1123406468355199E-3</v>
      </c>
      <c r="Q50" s="24">
        <f>BRPL_EOD!Q50-BRPL_ISGS_exbus!Q50</f>
        <v>1.6922170127262604E-3</v>
      </c>
      <c r="R50" s="24">
        <f>BRPL_EOD!R50-BRPL_ISGS_exbus!R50</f>
        <v>-7.8868562091471972E-4</v>
      </c>
      <c r="S50" s="24">
        <f>BRPL_EOD!S50-BRPL_ISGS_exbus!S50</f>
        <v>0</v>
      </c>
      <c r="T50" s="24">
        <f>BRPL_EOD!T50-BRPL_ISGS_exbus!T50</f>
        <v>0</v>
      </c>
      <c r="U50" s="24">
        <f>BRPL_EOD!U50-BRPL_ISGS_exbus!U50</f>
        <v>4.1522994651899126E-4</v>
      </c>
      <c r="V50" s="24">
        <f>BRPL_EOD!V50-BRPL_ISGS_exbus!V50</f>
        <v>2.7396226415099534E-3</v>
      </c>
      <c r="W50" s="24">
        <f>BRPL_EOD!W50-BRPL_ISGS_exbus!W50</f>
        <v>1.6512939657964409E-3</v>
      </c>
      <c r="X50" s="24">
        <f>BRPL_EOD!X50-BRPL_ISGS_exbus!X50</f>
        <v>-5.5162696912418596E-3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-1.2682700397022018E-3</v>
      </c>
      <c r="L51" s="24">
        <f>BRPL_EOD!L51-BRPL_ISGS_exbus!L51</f>
        <v>0</v>
      </c>
      <c r="M51" s="24">
        <f>BRPL_EOD!M51-BRPL_ISGS_exbus!M51</f>
        <v>5.6432255865672687E-3</v>
      </c>
      <c r="N51" s="24">
        <f>BRPL_EOD!N51-BRPL_ISGS_exbus!N51</f>
        <v>1.742679558844884E-3</v>
      </c>
      <c r="O51" s="24">
        <f>BRPL_EOD!O51-BRPL_ISGS_exbus!O51</f>
        <v>0</v>
      </c>
      <c r="P51" s="24">
        <f>BRPL_EOD!P51-BRPL_ISGS_exbus!P51</f>
        <v>2.1123406468355199E-3</v>
      </c>
      <c r="Q51" s="24">
        <f>BRPL_EOD!Q51-BRPL_ISGS_exbus!Q51</f>
        <v>5.5484040747035834E-3</v>
      </c>
      <c r="R51" s="24">
        <f>BRPL_EOD!R51-BRPL_ISGS_exbus!R51</f>
        <v>-1.9137207505508513E-3</v>
      </c>
      <c r="S51" s="24">
        <f>BRPL_EOD!S51-BRPL_ISGS_exbus!S51</f>
        <v>0</v>
      </c>
      <c r="T51" s="24">
        <f>BRPL_EOD!T51-BRPL_ISGS_exbus!T51</f>
        <v>0</v>
      </c>
      <c r="U51" s="24">
        <f>BRPL_EOD!U51-BRPL_ISGS_exbus!U51</f>
        <v>4.1522994651899126E-4</v>
      </c>
      <c r="V51" s="24">
        <f>BRPL_EOD!V51-BRPL_ISGS_exbus!V51</f>
        <v>2.7396226415099534E-3</v>
      </c>
      <c r="W51" s="24">
        <f>BRPL_EOD!W51-BRPL_ISGS_exbus!W51</f>
        <v>1.6512939657964409E-3</v>
      </c>
      <c r="X51" s="24">
        <f>BRPL_EOD!X51-BRPL_ISGS_exbus!X51</f>
        <v>-5.5162696912418596E-3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-1.2682700397022018E-3</v>
      </c>
      <c r="L52" s="24">
        <f>BRPL_EOD!L52-BRPL_ISGS_exbus!L52</f>
        <v>0</v>
      </c>
      <c r="M52" s="24">
        <f>BRPL_EOD!M52-BRPL_ISGS_exbus!M52</f>
        <v>5.6432255865672687E-3</v>
      </c>
      <c r="N52" s="24">
        <f>BRPL_EOD!N52-BRPL_ISGS_exbus!N52</f>
        <v>2.1241785631787025E-5</v>
      </c>
      <c r="O52" s="24">
        <f>BRPL_EOD!O52-BRPL_ISGS_exbus!O52</f>
        <v>0</v>
      </c>
      <c r="P52" s="24">
        <f>BRPL_EOD!P52-BRPL_ISGS_exbus!P52</f>
        <v>2.1123406468355199E-3</v>
      </c>
      <c r="Q52" s="24">
        <f>BRPL_EOD!Q52-BRPL_ISGS_exbus!Q52</f>
        <v>5.5484040747035834E-3</v>
      </c>
      <c r="R52" s="24">
        <f>BRPL_EOD!R52-BRPL_ISGS_exbus!R52</f>
        <v>-1.9137207505508513E-3</v>
      </c>
      <c r="S52" s="24">
        <f>BRPL_EOD!S52-BRPL_ISGS_exbus!S52</f>
        <v>0</v>
      </c>
      <c r="T52" s="24">
        <f>BRPL_EOD!T52-BRPL_ISGS_exbus!T52</f>
        <v>0</v>
      </c>
      <c r="U52" s="24">
        <f>BRPL_EOD!U52-BRPL_ISGS_exbus!U52</f>
        <v>4.1522994651899126E-4</v>
      </c>
      <c r="V52" s="24">
        <f>BRPL_EOD!V52-BRPL_ISGS_exbus!V52</f>
        <v>2.7396226415099534E-3</v>
      </c>
      <c r="W52" s="24">
        <f>BRPL_EOD!W52-BRPL_ISGS_exbus!W52</f>
        <v>1.6512939657964409E-3</v>
      </c>
      <c r="X52" s="24">
        <f>BRPL_EOD!X52-BRPL_ISGS_exbus!X52</f>
        <v>-5.5162696912418596E-3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-1.2682700397022018E-3</v>
      </c>
      <c r="L53" s="24">
        <f>BRPL_EOD!L53-BRPL_ISGS_exbus!L53</f>
        <v>0</v>
      </c>
      <c r="M53" s="24">
        <f>BRPL_EOD!M53-BRPL_ISGS_exbus!M53</f>
        <v>5.6432255865672687E-3</v>
      </c>
      <c r="N53" s="24">
        <f>BRPL_EOD!N53-BRPL_ISGS_exbus!N53</f>
        <v>2.1241785631787025E-5</v>
      </c>
      <c r="O53" s="24">
        <f>BRPL_EOD!O53-BRPL_ISGS_exbus!O53</f>
        <v>0</v>
      </c>
      <c r="P53" s="24">
        <f>BRPL_EOD!P53-BRPL_ISGS_exbus!P53</f>
        <v>2.1123406468355199E-3</v>
      </c>
      <c r="Q53" s="24">
        <f>BRPL_EOD!Q53-BRPL_ISGS_exbus!Q53</f>
        <v>5.5484040747035834E-3</v>
      </c>
      <c r="R53" s="24">
        <f>BRPL_EOD!R53-BRPL_ISGS_exbus!R53</f>
        <v>-1.9137207505508513E-3</v>
      </c>
      <c r="S53" s="24">
        <f>BRPL_EOD!S53-BRPL_ISGS_exbus!S53</f>
        <v>0</v>
      </c>
      <c r="T53" s="24">
        <f>BRPL_EOD!T53-BRPL_ISGS_exbus!T53</f>
        <v>0</v>
      </c>
      <c r="U53" s="24">
        <f>BRPL_EOD!U53-BRPL_ISGS_exbus!U53</f>
        <v>4.1522994651899126E-4</v>
      </c>
      <c r="V53" s="24">
        <f>BRPL_EOD!V53-BRPL_ISGS_exbus!V53</f>
        <v>2.7396226415099534E-3</v>
      </c>
      <c r="W53" s="24">
        <f>BRPL_EOD!W53-BRPL_ISGS_exbus!W53</f>
        <v>1.6512939657964409E-3</v>
      </c>
      <c r="X53" s="24">
        <f>BRPL_EOD!X53-BRPL_ISGS_exbus!X53</f>
        <v>-5.5162696912418596E-3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-1.2682700397022018E-3</v>
      </c>
      <c r="L54" s="24">
        <f>BRPL_EOD!L54-BRPL_ISGS_exbus!L54</f>
        <v>0</v>
      </c>
      <c r="M54" s="24">
        <f>BRPL_EOD!M54-BRPL_ISGS_exbus!M54</f>
        <v>1.9727776704314692E-3</v>
      </c>
      <c r="N54" s="24">
        <f>BRPL_EOD!N54-BRPL_ISGS_exbus!N54</f>
        <v>3.7284597822804244E-3</v>
      </c>
      <c r="O54" s="24">
        <f>BRPL_EOD!O54-BRPL_ISGS_exbus!O54</f>
        <v>2.9772600555304507E-3</v>
      </c>
      <c r="P54" s="24">
        <f>BRPL_EOD!P54-BRPL_ISGS_exbus!P54</f>
        <v>2.1123406468355199E-3</v>
      </c>
      <c r="Q54" s="24">
        <f>BRPL_EOD!Q54-BRPL_ISGS_exbus!Q54</f>
        <v>5.5484040747035834E-3</v>
      </c>
      <c r="R54" s="24">
        <f>BRPL_EOD!R54-BRPL_ISGS_exbus!R54</f>
        <v>-1.9137207505508513E-3</v>
      </c>
      <c r="S54" s="24">
        <f>BRPL_EOD!S54-BRPL_ISGS_exbus!S54</f>
        <v>0</v>
      </c>
      <c r="T54" s="24">
        <f>BRPL_EOD!T54-BRPL_ISGS_exbus!T54</f>
        <v>0</v>
      </c>
      <c r="U54" s="24">
        <f>BRPL_EOD!U54-BRPL_ISGS_exbus!U54</f>
        <v>4.1522994651899126E-4</v>
      </c>
      <c r="V54" s="24">
        <f>BRPL_EOD!V54-BRPL_ISGS_exbus!V54</f>
        <v>2.7396226415099534E-3</v>
      </c>
      <c r="W54" s="24">
        <f>BRPL_EOD!W54-BRPL_ISGS_exbus!W54</f>
        <v>1.6512939657964409E-3</v>
      </c>
      <c r="X54" s="24">
        <f>BRPL_EOD!X54-BRPL_ISGS_exbus!X54</f>
        <v>-5.5162696912418596E-3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-1.2682700397022018E-3</v>
      </c>
      <c r="L55" s="24">
        <f>BRPL_EOD!L55-BRPL_ISGS_exbus!L55</f>
        <v>0</v>
      </c>
      <c r="M55" s="24">
        <f>BRPL_EOD!M55-BRPL_ISGS_exbus!M55</f>
        <v>6.8903170822807169E-3</v>
      </c>
      <c r="N55" s="24">
        <f>BRPL_EOD!N55-BRPL_ISGS_exbus!N55</f>
        <v>-1.2737625516479056E-4</v>
      </c>
      <c r="O55" s="24">
        <f>BRPL_EOD!O55-BRPL_ISGS_exbus!O55</f>
        <v>3.3428408012241562E-3</v>
      </c>
      <c r="P55" s="24">
        <f>BRPL_EOD!P55-BRPL_ISGS_exbus!P55</f>
        <v>2.1123406468355199E-3</v>
      </c>
      <c r="Q55" s="24">
        <f>BRPL_EOD!Q55-BRPL_ISGS_exbus!Q55</f>
        <v>5.5484040747035834E-3</v>
      </c>
      <c r="R55" s="24">
        <f>BRPL_EOD!R55-BRPL_ISGS_exbus!R55</f>
        <v>-1.9137207505508513E-3</v>
      </c>
      <c r="S55" s="24">
        <f>BRPL_EOD!S55-BRPL_ISGS_exbus!S55</f>
        <v>0</v>
      </c>
      <c r="T55" s="24">
        <f>BRPL_EOD!T55-BRPL_ISGS_exbus!T55</f>
        <v>0</v>
      </c>
      <c r="U55" s="24">
        <f>BRPL_EOD!U55-BRPL_ISGS_exbus!U55</f>
        <v>4.1522994651899126E-4</v>
      </c>
      <c r="V55" s="24">
        <f>BRPL_EOD!V55-BRPL_ISGS_exbus!V55</f>
        <v>2.7396226415099534E-3</v>
      </c>
      <c r="W55" s="24">
        <f>BRPL_EOD!W55-BRPL_ISGS_exbus!W55</f>
        <v>1.6512939657964409E-3</v>
      </c>
      <c r="X55" s="24">
        <f>BRPL_EOD!X55-BRPL_ISGS_exbus!X55</f>
        <v>-5.5162696912418596E-3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-1.2682700397022018E-3</v>
      </c>
      <c r="L56" s="24">
        <f>BRPL_EOD!L56-BRPL_ISGS_exbus!L56</f>
        <v>0</v>
      </c>
      <c r="M56" s="24">
        <f>BRPL_EOD!M56-BRPL_ISGS_exbus!M56</f>
        <v>3.1600374485378779E-3</v>
      </c>
      <c r="N56" s="24">
        <f>BRPL_EOD!N56-BRPL_ISGS_exbus!N56</f>
        <v>1.4319334122347982E-4</v>
      </c>
      <c r="O56" s="24">
        <f>BRPL_EOD!O56-BRPL_ISGS_exbus!O56</f>
        <v>4.8502747119982814E-4</v>
      </c>
      <c r="P56" s="24">
        <f>BRPL_EOD!P56-BRPL_ISGS_exbus!P56</f>
        <v>2.1123406468355199E-3</v>
      </c>
      <c r="Q56" s="24">
        <f>BRPL_EOD!Q56-BRPL_ISGS_exbus!Q56</f>
        <v>5.5484040747035834E-3</v>
      </c>
      <c r="R56" s="24">
        <f>BRPL_EOD!R56-BRPL_ISGS_exbus!R56</f>
        <v>-1.9137207505508513E-3</v>
      </c>
      <c r="S56" s="24">
        <f>BRPL_EOD!S56-BRPL_ISGS_exbus!S56</f>
        <v>0</v>
      </c>
      <c r="T56" s="24">
        <f>BRPL_EOD!T56-BRPL_ISGS_exbus!T56</f>
        <v>0</v>
      </c>
      <c r="U56" s="24">
        <f>BRPL_EOD!U56-BRPL_ISGS_exbus!U56</f>
        <v>4.1522994651899126E-4</v>
      </c>
      <c r="V56" s="24">
        <f>BRPL_EOD!V56-BRPL_ISGS_exbus!V56</f>
        <v>2.7396226415099534E-3</v>
      </c>
      <c r="W56" s="24">
        <f>BRPL_EOD!W56-BRPL_ISGS_exbus!W56</f>
        <v>1.6512939657964409E-3</v>
      </c>
      <c r="X56" s="24">
        <f>BRPL_EOD!X56-BRPL_ISGS_exbus!X56</f>
        <v>-5.5162696912418596E-3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-3.0870488988625766E-3</v>
      </c>
      <c r="L57" s="24">
        <f>BRPL_EOD!L57-BRPL_ISGS_exbus!L57</f>
        <v>0</v>
      </c>
      <c r="M57" s="24">
        <f>BRPL_EOD!M57-BRPL_ISGS_exbus!M57</f>
        <v>5.8754178282001135E-3</v>
      </c>
      <c r="N57" s="24">
        <f>BRPL_EOD!N57-BRPL_ISGS_exbus!N57</f>
        <v>2.8964928922050603E-3</v>
      </c>
      <c r="O57" s="24">
        <f>BRPL_EOD!O57-BRPL_ISGS_exbus!O57</f>
        <v>8.9995950305876704E-4</v>
      </c>
      <c r="P57" s="24">
        <f>BRPL_EOD!P57-BRPL_ISGS_exbus!P57</f>
        <v>2.1123406468355199E-3</v>
      </c>
      <c r="Q57" s="24">
        <f>BRPL_EOD!Q57-BRPL_ISGS_exbus!Q57</f>
        <v>8.5839036544861358E-3</v>
      </c>
      <c r="R57" s="24">
        <f>BRPL_EOD!R57-BRPL_ISGS_exbus!R57</f>
        <v>2.0419197397103517E-4</v>
      </c>
      <c r="S57" s="24">
        <f>BRPL_EOD!S57-BRPL_ISGS_exbus!S57</f>
        <v>0</v>
      </c>
      <c r="T57" s="24">
        <f>BRPL_EOD!T57-BRPL_ISGS_exbus!T57</f>
        <v>0</v>
      </c>
      <c r="U57" s="24">
        <f>BRPL_EOD!U57-BRPL_ISGS_exbus!U57</f>
        <v>4.1522994651899126E-4</v>
      </c>
      <c r="V57" s="24">
        <f>BRPL_EOD!V57-BRPL_ISGS_exbus!V57</f>
        <v>2.7396226415099534E-3</v>
      </c>
      <c r="W57" s="24">
        <f>BRPL_EOD!W57-BRPL_ISGS_exbus!W57</f>
        <v>1.6512939657964409E-3</v>
      </c>
      <c r="X57" s="24">
        <f>BRPL_EOD!X57-BRPL_ISGS_exbus!X57</f>
        <v>-5.5162696912418596E-3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-3.0870488988625766E-3</v>
      </c>
      <c r="L58" s="24">
        <f>BRPL_EOD!L58-BRPL_ISGS_exbus!L58</f>
        <v>0</v>
      </c>
      <c r="M58" s="24">
        <f>BRPL_EOD!M58-BRPL_ISGS_exbus!M58</f>
        <v>2.1647167567806491E-4</v>
      </c>
      <c r="N58" s="24">
        <f>BRPL_EOD!N58-BRPL_ISGS_exbus!N58</f>
        <v>3.1220810055927473E-3</v>
      </c>
      <c r="O58" s="24">
        <f>BRPL_EOD!O58-BRPL_ISGS_exbus!O58</f>
        <v>1.8198300516445443E-3</v>
      </c>
      <c r="P58" s="24">
        <f>BRPL_EOD!P58-BRPL_ISGS_exbus!P58</f>
        <v>2.1123406468355199E-3</v>
      </c>
      <c r="Q58" s="24">
        <f>BRPL_EOD!Q58-BRPL_ISGS_exbus!Q58</f>
        <v>8.5839036544861358E-3</v>
      </c>
      <c r="R58" s="24">
        <f>BRPL_EOD!R58-BRPL_ISGS_exbus!R58</f>
        <v>2.0419197397103517E-4</v>
      </c>
      <c r="S58" s="24">
        <f>BRPL_EOD!S58-BRPL_ISGS_exbus!S58</f>
        <v>0</v>
      </c>
      <c r="T58" s="24">
        <f>BRPL_EOD!T58-BRPL_ISGS_exbus!T58</f>
        <v>0</v>
      </c>
      <c r="U58" s="24">
        <f>BRPL_EOD!U58-BRPL_ISGS_exbus!U58</f>
        <v>4.1522994651899126E-4</v>
      </c>
      <c r="V58" s="24">
        <f>BRPL_EOD!V58-BRPL_ISGS_exbus!V58</f>
        <v>2.7396226415099534E-3</v>
      </c>
      <c r="W58" s="24">
        <f>BRPL_EOD!W58-BRPL_ISGS_exbus!W58</f>
        <v>1.6512939657964409E-3</v>
      </c>
      <c r="X58" s="24">
        <f>BRPL_EOD!X58-BRPL_ISGS_exbus!X58</f>
        <v>-5.5162696912418596E-3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7.1709824379695419E-4</v>
      </c>
      <c r="L59" s="24">
        <f>BRPL_EOD!L59-BRPL_ISGS_exbus!L59</f>
        <v>3.0560281645097831E-4</v>
      </c>
      <c r="M59" s="24">
        <f>BRPL_EOD!M59-BRPL_ISGS_exbus!M59</f>
        <v>5.5862335152312426E-5</v>
      </c>
      <c r="N59" s="24">
        <f>BRPL_EOD!N59-BRPL_ISGS_exbus!N59</f>
        <v>7.405291396835878E-4</v>
      </c>
      <c r="O59" s="24">
        <f>BRPL_EOD!O59-BRPL_ISGS_exbus!O59</f>
        <v>1.4778711203717876E-3</v>
      </c>
      <c r="P59" s="24">
        <f>BRPL_EOD!P59-BRPL_ISGS_exbus!P59</f>
        <v>2.1123406468355199E-3</v>
      </c>
      <c r="Q59" s="24">
        <f>BRPL_EOD!Q59-BRPL_ISGS_exbus!Q59</f>
        <v>8.5839036544861358E-3</v>
      </c>
      <c r="R59" s="24">
        <f>BRPL_EOD!R59-BRPL_ISGS_exbus!R59</f>
        <v>2.0419197397103517E-4</v>
      </c>
      <c r="S59" s="24">
        <f>BRPL_EOD!S59-BRPL_ISGS_exbus!S59</f>
        <v>0</v>
      </c>
      <c r="T59" s="24">
        <f>BRPL_EOD!T59-BRPL_ISGS_exbus!T59</f>
        <v>0</v>
      </c>
      <c r="U59" s="24">
        <f>BRPL_EOD!U59-BRPL_ISGS_exbus!U59</f>
        <v>4.1522994651899126E-4</v>
      </c>
      <c r="V59" s="24">
        <f>BRPL_EOD!V59-BRPL_ISGS_exbus!V59</f>
        <v>2.7396226415099534E-3</v>
      </c>
      <c r="W59" s="24">
        <f>BRPL_EOD!W59-BRPL_ISGS_exbus!W59</f>
        <v>1.6512939657964409E-3</v>
      </c>
      <c r="X59" s="24">
        <f>BRPL_EOD!X59-BRPL_ISGS_exbus!X59</f>
        <v>-5.5162696912418596E-3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7.1709824379695419E-4</v>
      </c>
      <c r="L60" s="24">
        <f>BRPL_EOD!L60-BRPL_ISGS_exbus!L60</f>
        <v>0</v>
      </c>
      <c r="M60" s="24">
        <f>BRPL_EOD!M60-BRPL_ISGS_exbus!M60</f>
        <v>3.6333137275974536E-3</v>
      </c>
      <c r="N60" s="24">
        <f>BRPL_EOD!N60-BRPL_ISGS_exbus!N60</f>
        <v>1.7751653901214581E-3</v>
      </c>
      <c r="O60" s="24">
        <f>BRPL_EOD!O60-BRPL_ISGS_exbus!O60</f>
        <v>4.4252415924290744E-3</v>
      </c>
      <c r="P60" s="24">
        <f>BRPL_EOD!P60-BRPL_ISGS_exbus!P60</f>
        <v>2.1123406468355199E-3</v>
      </c>
      <c r="Q60" s="24">
        <f>BRPL_EOD!Q60-BRPL_ISGS_exbus!Q60</f>
        <v>8.9859801980214371E-3</v>
      </c>
      <c r="R60" s="24">
        <f>BRPL_EOD!R60-BRPL_ISGS_exbus!R60</f>
        <v>4.3258408871764686E-3</v>
      </c>
      <c r="S60" s="24">
        <f>BRPL_EOD!S60-BRPL_ISGS_exbus!S60</f>
        <v>0</v>
      </c>
      <c r="T60" s="24">
        <f>BRPL_EOD!T60-BRPL_ISGS_exbus!T60</f>
        <v>0</v>
      </c>
      <c r="U60" s="24">
        <f>BRPL_EOD!U60-BRPL_ISGS_exbus!U60</f>
        <v>4.1522994651899126E-4</v>
      </c>
      <c r="V60" s="24">
        <f>BRPL_EOD!V60-BRPL_ISGS_exbus!V60</f>
        <v>2.7396226415099534E-3</v>
      </c>
      <c r="W60" s="24">
        <f>BRPL_EOD!W60-BRPL_ISGS_exbus!W60</f>
        <v>1.6512939657964409E-3</v>
      </c>
      <c r="X60" s="24">
        <f>BRPL_EOD!X60-BRPL_ISGS_exbus!X60</f>
        <v>-5.5162696912418596E-3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7.1709824379695419E-4</v>
      </c>
      <c r="L61" s="24">
        <f>BRPL_EOD!L61-BRPL_ISGS_exbus!L61</f>
        <v>0</v>
      </c>
      <c r="M61" s="24">
        <f>BRPL_EOD!M61-BRPL_ISGS_exbus!M61</f>
        <v>1.0568077377755003E-3</v>
      </c>
      <c r="N61" s="24">
        <f>BRPL_EOD!N61-BRPL_ISGS_exbus!N61</f>
        <v>3.0960654591467573E-3</v>
      </c>
      <c r="O61" s="24">
        <f>BRPL_EOD!O61-BRPL_ISGS_exbus!O61</f>
        <v>2.0901832570103807E-3</v>
      </c>
      <c r="P61" s="24">
        <f>BRPL_EOD!P61-BRPL_ISGS_exbus!P61</f>
        <v>2.1123406468355199E-3</v>
      </c>
      <c r="Q61" s="24">
        <f>BRPL_EOD!Q61-BRPL_ISGS_exbus!Q61</f>
        <v>8.9859801980214371E-3</v>
      </c>
      <c r="R61" s="24">
        <f>BRPL_EOD!R61-BRPL_ISGS_exbus!R61</f>
        <v>4.3258408871764686E-3</v>
      </c>
      <c r="S61" s="24">
        <f>BRPL_EOD!S61-BRPL_ISGS_exbus!S61</f>
        <v>0</v>
      </c>
      <c r="T61" s="24">
        <f>BRPL_EOD!T61-BRPL_ISGS_exbus!T61</f>
        <v>0</v>
      </c>
      <c r="U61" s="24">
        <f>BRPL_EOD!U61-BRPL_ISGS_exbus!U61</f>
        <v>4.1522994651899126E-4</v>
      </c>
      <c r="V61" s="24">
        <f>BRPL_EOD!V61-BRPL_ISGS_exbus!V61</f>
        <v>2.7396226415099534E-3</v>
      </c>
      <c r="W61" s="24">
        <f>BRPL_EOD!W61-BRPL_ISGS_exbus!W61</f>
        <v>1.6512939657964409E-3</v>
      </c>
      <c r="X61" s="24">
        <f>BRPL_EOD!X61-BRPL_ISGS_exbus!X61</f>
        <v>-5.5162696912418596E-3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7.1709824379695419E-4</v>
      </c>
      <c r="L62" s="24">
        <f>BRPL_EOD!L62-BRPL_ISGS_exbus!L62</f>
        <v>0</v>
      </c>
      <c r="M62" s="24">
        <f>BRPL_EOD!M62-BRPL_ISGS_exbus!M62</f>
        <v>5.2845029050985204E-3</v>
      </c>
      <c r="N62" s="24">
        <f>BRPL_EOD!N62-BRPL_ISGS_exbus!N62</f>
        <v>6.3519480526963434E-5</v>
      </c>
      <c r="O62" s="24">
        <f>BRPL_EOD!O62-BRPL_ISGS_exbus!O62</f>
        <v>-2.4165782066631891E-4</v>
      </c>
      <c r="P62" s="24">
        <f>BRPL_EOD!P62-BRPL_ISGS_exbus!P62</f>
        <v>2.1123406468355199E-3</v>
      </c>
      <c r="Q62" s="24">
        <f>BRPL_EOD!Q62-BRPL_ISGS_exbus!Q62</f>
        <v>8.9859801980214371E-3</v>
      </c>
      <c r="R62" s="24">
        <f>BRPL_EOD!R62-BRPL_ISGS_exbus!R62</f>
        <v>4.3258408871764686E-3</v>
      </c>
      <c r="S62" s="24">
        <f>BRPL_EOD!S62-BRPL_ISGS_exbus!S62</f>
        <v>0</v>
      </c>
      <c r="T62" s="24">
        <f>BRPL_EOD!T62-BRPL_ISGS_exbus!T62</f>
        <v>0</v>
      </c>
      <c r="U62" s="24">
        <f>BRPL_EOD!U62-BRPL_ISGS_exbus!U62</f>
        <v>4.1522994651899126E-4</v>
      </c>
      <c r="V62" s="24">
        <f>BRPL_EOD!V62-BRPL_ISGS_exbus!V62</f>
        <v>2.7396226415099534E-3</v>
      </c>
      <c r="W62" s="24">
        <f>BRPL_EOD!W62-BRPL_ISGS_exbus!W62</f>
        <v>1.6512939657964409E-3</v>
      </c>
      <c r="X62" s="24">
        <f>BRPL_EOD!X62-BRPL_ISGS_exbus!X62</f>
        <v>-5.5162696912418596E-3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7.1709824379695419E-4</v>
      </c>
      <c r="L63" s="24">
        <f>BRPL_EOD!L63-BRPL_ISGS_exbus!L63</f>
        <v>0</v>
      </c>
      <c r="M63" s="24">
        <f>BRPL_EOD!M63-BRPL_ISGS_exbus!M63</f>
        <v>2.2866045228298049E-3</v>
      </c>
      <c r="N63" s="24">
        <f>BRPL_EOD!N63-BRPL_ISGS_exbus!N63</f>
        <v>1.9988003070992022E-3</v>
      </c>
      <c r="O63" s="24">
        <f>BRPL_EOD!O63-BRPL_ISGS_exbus!O63</f>
        <v>2.2288194613935275E-3</v>
      </c>
      <c r="P63" s="24">
        <f>BRPL_EOD!P63-BRPL_ISGS_exbus!P63</f>
        <v>2.1123406468355199E-3</v>
      </c>
      <c r="Q63" s="24">
        <f>BRPL_EOD!Q63-BRPL_ISGS_exbus!Q63</f>
        <v>8.9859801980214371E-3</v>
      </c>
      <c r="R63" s="24">
        <f>BRPL_EOD!R63-BRPL_ISGS_exbus!R63</f>
        <v>4.3258408871764686E-3</v>
      </c>
      <c r="S63" s="24">
        <f>BRPL_EOD!S63-BRPL_ISGS_exbus!S63</f>
        <v>0</v>
      </c>
      <c r="T63" s="24">
        <f>BRPL_EOD!T63-BRPL_ISGS_exbus!T63</f>
        <v>0</v>
      </c>
      <c r="U63" s="24">
        <f>BRPL_EOD!U63-BRPL_ISGS_exbus!U63</f>
        <v>4.1522994651899126E-4</v>
      </c>
      <c r="V63" s="24">
        <f>BRPL_EOD!V63-BRPL_ISGS_exbus!V63</f>
        <v>2.7396226415099534E-3</v>
      </c>
      <c r="W63" s="24">
        <f>BRPL_EOD!W63-BRPL_ISGS_exbus!W63</f>
        <v>1.6512939657964409E-3</v>
      </c>
      <c r="X63" s="24">
        <f>BRPL_EOD!X63-BRPL_ISGS_exbus!X63</f>
        <v>-5.5162696912418596E-3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7.1709824379695419E-4</v>
      </c>
      <c r="L64" s="24">
        <f>BRPL_EOD!L64-BRPL_ISGS_exbus!L64</f>
        <v>0</v>
      </c>
      <c r="M64" s="24">
        <f>BRPL_EOD!M64-BRPL_ISGS_exbus!M64</f>
        <v>6.6820099739572925E-4</v>
      </c>
      <c r="N64" s="24">
        <f>BRPL_EOD!N64-BRPL_ISGS_exbus!N64</f>
        <v>1.9988003070992022E-3</v>
      </c>
      <c r="O64" s="24">
        <f>BRPL_EOD!O64-BRPL_ISGS_exbus!O64</f>
        <v>2.2288194613935275E-3</v>
      </c>
      <c r="P64" s="24">
        <f>BRPL_EOD!P64-BRPL_ISGS_exbus!P64</f>
        <v>2.1123406468355199E-3</v>
      </c>
      <c r="Q64" s="24">
        <f>BRPL_EOD!Q64-BRPL_ISGS_exbus!Q64</f>
        <v>8.9859801980214371E-3</v>
      </c>
      <c r="R64" s="24">
        <f>BRPL_EOD!R64-BRPL_ISGS_exbus!R64</f>
        <v>4.3258408871764686E-3</v>
      </c>
      <c r="S64" s="24">
        <f>BRPL_EOD!S64-BRPL_ISGS_exbus!S64</f>
        <v>0</v>
      </c>
      <c r="T64" s="24">
        <f>BRPL_EOD!T64-BRPL_ISGS_exbus!T64</f>
        <v>0</v>
      </c>
      <c r="U64" s="24">
        <f>BRPL_EOD!U64-BRPL_ISGS_exbus!U64</f>
        <v>4.1522994651899126E-4</v>
      </c>
      <c r="V64" s="24">
        <f>BRPL_EOD!V64-BRPL_ISGS_exbus!V64</f>
        <v>2.7396226415099534E-3</v>
      </c>
      <c r="W64" s="24">
        <f>BRPL_EOD!W64-BRPL_ISGS_exbus!W64</f>
        <v>1.6512939657964409E-3</v>
      </c>
      <c r="X64" s="24">
        <f>BRPL_EOD!X64-BRPL_ISGS_exbus!X64</f>
        <v>-5.5162696912418596E-3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1.0910324649614722E-2</v>
      </c>
      <c r="L65" s="24">
        <f>BRPL_EOD!L65-BRPL_ISGS_exbus!L65</f>
        <v>0</v>
      </c>
      <c r="M65" s="24">
        <f>BRPL_EOD!M65-BRPL_ISGS_exbus!M65</f>
        <v>2.7720133433746241E-3</v>
      </c>
      <c r="N65" s="24">
        <f>BRPL_EOD!N65-BRPL_ISGS_exbus!N65</f>
        <v>1.9988003070992022E-3</v>
      </c>
      <c r="O65" s="24">
        <f>BRPL_EOD!O65-BRPL_ISGS_exbus!O65</f>
        <v>2.2288194613935275E-3</v>
      </c>
      <c r="P65" s="24">
        <f>BRPL_EOD!P65-BRPL_ISGS_exbus!P65</f>
        <v>2.1123406468355199E-3</v>
      </c>
      <c r="Q65" s="24">
        <f>BRPL_EOD!Q65-BRPL_ISGS_exbus!Q65</f>
        <v>5.5484040747035834E-3</v>
      </c>
      <c r="R65" s="24">
        <f>BRPL_EOD!R65-BRPL_ISGS_exbus!R65</f>
        <v>-1.9137207505508513E-3</v>
      </c>
      <c r="S65" s="24">
        <f>BRPL_EOD!S65-BRPL_ISGS_exbus!S65</f>
        <v>0</v>
      </c>
      <c r="T65" s="24">
        <f>BRPL_EOD!T65-BRPL_ISGS_exbus!T65</f>
        <v>0</v>
      </c>
      <c r="U65" s="24">
        <f>BRPL_EOD!U65-BRPL_ISGS_exbus!U65</f>
        <v>4.1522994651899126E-4</v>
      </c>
      <c r="V65" s="24">
        <f>BRPL_EOD!V65-BRPL_ISGS_exbus!V65</f>
        <v>2.7396226415099534E-3</v>
      </c>
      <c r="W65" s="24">
        <f>BRPL_EOD!W65-BRPL_ISGS_exbus!W65</f>
        <v>1.6512939657964409E-3</v>
      </c>
      <c r="X65" s="24">
        <f>BRPL_EOD!X65-BRPL_ISGS_exbus!X65</f>
        <v>-5.5162696912418596E-3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1.0910324649614722E-2</v>
      </c>
      <c r="L66" s="24">
        <f>BRPL_EOD!L66-BRPL_ISGS_exbus!L66</f>
        <v>1.3140923525511994E-4</v>
      </c>
      <c r="M66" s="24">
        <f>BRPL_EOD!M66-BRPL_ISGS_exbus!M66</f>
        <v>4.9630349288491971E-3</v>
      </c>
      <c r="N66" s="24">
        <f>BRPL_EOD!N66-BRPL_ISGS_exbus!N66</f>
        <v>1.9988003070992022E-3</v>
      </c>
      <c r="O66" s="24">
        <f>BRPL_EOD!O66-BRPL_ISGS_exbus!O66</f>
        <v>2.2288194613935275E-3</v>
      </c>
      <c r="P66" s="24">
        <f>BRPL_EOD!P66-BRPL_ISGS_exbus!P66</f>
        <v>2.1123406468355199E-3</v>
      </c>
      <c r="Q66" s="24">
        <f>BRPL_EOD!Q66-BRPL_ISGS_exbus!Q66</f>
        <v>5.5484040747035834E-3</v>
      </c>
      <c r="R66" s="24">
        <f>BRPL_EOD!R66-BRPL_ISGS_exbus!R66</f>
        <v>-1.9137207505508513E-3</v>
      </c>
      <c r="S66" s="24">
        <f>BRPL_EOD!S66-BRPL_ISGS_exbus!S66</f>
        <v>0</v>
      </c>
      <c r="T66" s="24">
        <f>BRPL_EOD!T66-BRPL_ISGS_exbus!T66</f>
        <v>0</v>
      </c>
      <c r="U66" s="24">
        <f>BRPL_EOD!U66-BRPL_ISGS_exbus!U66</f>
        <v>4.1522994651899126E-4</v>
      </c>
      <c r="V66" s="24">
        <f>BRPL_EOD!V66-BRPL_ISGS_exbus!V66</f>
        <v>2.7396226415099534E-3</v>
      </c>
      <c r="W66" s="24">
        <f>BRPL_EOD!W66-BRPL_ISGS_exbus!W66</f>
        <v>1.6512939657964409E-3</v>
      </c>
      <c r="X66" s="24">
        <f>BRPL_EOD!X66-BRPL_ISGS_exbus!X66</f>
        <v>-5.5162696912418596E-3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1.0910324649614722E-2</v>
      </c>
      <c r="L67" s="24">
        <f>BRPL_EOD!L67-BRPL_ISGS_exbus!L67</f>
        <v>0</v>
      </c>
      <c r="M67" s="24">
        <f>BRPL_EOD!M67-BRPL_ISGS_exbus!M67</f>
        <v>3.1740967423488087E-3</v>
      </c>
      <c r="N67" s="24">
        <f>BRPL_EOD!N67-BRPL_ISGS_exbus!N67</f>
        <v>1.9988003070992022E-3</v>
      </c>
      <c r="O67" s="24">
        <f>BRPL_EOD!O67-BRPL_ISGS_exbus!O67</f>
        <v>2.2288194613935275E-3</v>
      </c>
      <c r="P67" s="24">
        <f>BRPL_EOD!P67-BRPL_ISGS_exbus!P67</f>
        <v>2.1123406468355199E-3</v>
      </c>
      <c r="Q67" s="24">
        <f>BRPL_EOD!Q67-BRPL_ISGS_exbus!Q67</f>
        <v>5.5484040747035834E-3</v>
      </c>
      <c r="R67" s="24">
        <f>BRPL_EOD!R67-BRPL_ISGS_exbus!R67</f>
        <v>-1.9137207505508513E-3</v>
      </c>
      <c r="S67" s="24">
        <f>BRPL_EOD!S67-BRPL_ISGS_exbus!S67</f>
        <v>0</v>
      </c>
      <c r="T67" s="24">
        <f>BRPL_EOD!T67-BRPL_ISGS_exbus!T67</f>
        <v>0</v>
      </c>
      <c r="U67" s="24">
        <f>BRPL_EOD!U67-BRPL_ISGS_exbus!U67</f>
        <v>4.1522994651899126E-4</v>
      </c>
      <c r="V67" s="24">
        <f>BRPL_EOD!V67-BRPL_ISGS_exbus!V67</f>
        <v>2.7396226415099534E-3</v>
      </c>
      <c r="W67" s="24">
        <f>BRPL_EOD!W67-BRPL_ISGS_exbus!W67</f>
        <v>1.6512939657964409E-3</v>
      </c>
      <c r="X67" s="24">
        <f>BRPL_EOD!X67-BRPL_ISGS_exbus!X67</f>
        <v>-5.5162696912418596E-3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1.0910324649614722E-2</v>
      </c>
      <c r="L68" s="24">
        <f>BRPL_EOD!L68-BRPL_ISGS_exbus!L68</f>
        <v>0</v>
      </c>
      <c r="M68" s="24">
        <f>BRPL_EOD!M68-BRPL_ISGS_exbus!M68</f>
        <v>3.1740967423488087E-3</v>
      </c>
      <c r="N68" s="24">
        <f>BRPL_EOD!N68-BRPL_ISGS_exbus!N68</f>
        <v>1.9988003070992022E-3</v>
      </c>
      <c r="O68" s="24">
        <f>BRPL_EOD!O68-BRPL_ISGS_exbus!O68</f>
        <v>2.2288194613935275E-3</v>
      </c>
      <c r="P68" s="24">
        <f>BRPL_EOD!P68-BRPL_ISGS_exbus!P68</f>
        <v>2.1123406468355199E-3</v>
      </c>
      <c r="Q68" s="24">
        <f>BRPL_EOD!Q68-BRPL_ISGS_exbus!Q68</f>
        <v>5.5484040747035834E-3</v>
      </c>
      <c r="R68" s="24">
        <f>BRPL_EOD!R68-BRPL_ISGS_exbus!R68</f>
        <v>-1.9137207505508513E-3</v>
      </c>
      <c r="S68" s="24">
        <f>BRPL_EOD!S68-BRPL_ISGS_exbus!S68</f>
        <v>0</v>
      </c>
      <c r="T68" s="24">
        <f>BRPL_EOD!T68-BRPL_ISGS_exbus!T68</f>
        <v>0</v>
      </c>
      <c r="U68" s="24">
        <f>BRPL_EOD!U68-BRPL_ISGS_exbus!U68</f>
        <v>4.1522994651899126E-4</v>
      </c>
      <c r="V68" s="24">
        <f>BRPL_EOD!V68-BRPL_ISGS_exbus!V68</f>
        <v>2.7396226415099534E-3</v>
      </c>
      <c r="W68" s="24">
        <f>BRPL_EOD!W68-BRPL_ISGS_exbus!W68</f>
        <v>1.6512939657964409E-3</v>
      </c>
      <c r="X68" s="24">
        <f>BRPL_EOD!X68-BRPL_ISGS_exbus!X68</f>
        <v>-5.5162696912418596E-3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-1.5101518612823384E-3</v>
      </c>
      <c r="L69" s="24">
        <f>BRPL_EOD!L69-BRPL_ISGS_exbus!L69</f>
        <v>-1.0916065546417997E-4</v>
      </c>
      <c r="M69" s="24">
        <f>BRPL_EOD!M69-BRPL_ISGS_exbus!M69</f>
        <v>3.1740967423488087E-3</v>
      </c>
      <c r="N69" s="24">
        <f>BRPL_EOD!N69-BRPL_ISGS_exbus!N69</f>
        <v>1.9988003070992022E-3</v>
      </c>
      <c r="O69" s="24">
        <f>BRPL_EOD!O69-BRPL_ISGS_exbus!O69</f>
        <v>2.2288194613935275E-3</v>
      </c>
      <c r="P69" s="24">
        <f>BRPL_EOD!P69-BRPL_ISGS_exbus!P69</f>
        <v>2.1123406468355199E-3</v>
      </c>
      <c r="Q69" s="24">
        <f>BRPL_EOD!Q69-BRPL_ISGS_exbus!Q69</f>
        <v>5.5484040747035834E-3</v>
      </c>
      <c r="R69" s="24">
        <f>BRPL_EOD!R69-BRPL_ISGS_exbus!R69</f>
        <v>-1.9137207505508513E-3</v>
      </c>
      <c r="S69" s="24">
        <f>BRPL_EOD!S69-BRPL_ISGS_exbus!S69</f>
        <v>0</v>
      </c>
      <c r="T69" s="24">
        <f>BRPL_EOD!T69-BRPL_ISGS_exbus!T69</f>
        <v>0</v>
      </c>
      <c r="U69" s="24">
        <f>BRPL_EOD!U69-BRPL_ISGS_exbus!U69</f>
        <v>4.1522994651899126E-4</v>
      </c>
      <c r="V69" s="24">
        <f>BRPL_EOD!V69-BRPL_ISGS_exbus!V69</f>
        <v>2.7396226415099534E-3</v>
      </c>
      <c r="W69" s="24">
        <f>BRPL_EOD!W69-BRPL_ISGS_exbus!W69</f>
        <v>1.6512939657964409E-3</v>
      </c>
      <c r="X69" s="24">
        <f>BRPL_EOD!X69-BRPL_ISGS_exbus!X69</f>
        <v>-5.5162696912418596E-3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7.2777598164179835E-3</v>
      </c>
      <c r="L70" s="24">
        <f>BRPL_EOD!L70-BRPL_ISGS_exbus!L70</f>
        <v>-1.0916065546417997E-4</v>
      </c>
      <c r="M70" s="24">
        <f>BRPL_EOD!M70-BRPL_ISGS_exbus!M70</f>
        <v>3.1740967423488087E-3</v>
      </c>
      <c r="N70" s="24">
        <f>BRPL_EOD!N70-BRPL_ISGS_exbus!N70</f>
        <v>1.9988003070992022E-3</v>
      </c>
      <c r="O70" s="24">
        <f>BRPL_EOD!O70-BRPL_ISGS_exbus!O70</f>
        <v>2.2288194613935275E-3</v>
      </c>
      <c r="P70" s="24">
        <f>BRPL_EOD!P70-BRPL_ISGS_exbus!P70</f>
        <v>2.1123406468355199E-3</v>
      </c>
      <c r="Q70" s="24">
        <f>BRPL_EOD!Q70-BRPL_ISGS_exbus!Q70</f>
        <v>5.5484040747035834E-3</v>
      </c>
      <c r="R70" s="24">
        <f>BRPL_EOD!R70-BRPL_ISGS_exbus!R70</f>
        <v>-1.9137207505508513E-3</v>
      </c>
      <c r="S70" s="24">
        <f>BRPL_EOD!S70-BRPL_ISGS_exbus!S70</f>
        <v>0</v>
      </c>
      <c r="T70" s="24">
        <f>BRPL_EOD!T70-BRPL_ISGS_exbus!T70</f>
        <v>0</v>
      </c>
      <c r="U70" s="24">
        <f>BRPL_EOD!U70-BRPL_ISGS_exbus!U70</f>
        <v>4.1522994651899126E-4</v>
      </c>
      <c r="V70" s="24">
        <f>BRPL_EOD!V70-BRPL_ISGS_exbus!V70</f>
        <v>2.7396226415099534E-3</v>
      </c>
      <c r="W70" s="24">
        <f>BRPL_EOD!W70-BRPL_ISGS_exbus!W70</f>
        <v>1.6512939657964409E-3</v>
      </c>
      <c r="X70" s="24">
        <f>BRPL_EOD!X70-BRPL_ISGS_exbus!X70</f>
        <v>-5.5162696912418596E-3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7.2777598164179835E-3</v>
      </c>
      <c r="L71" s="24">
        <f>BRPL_EOD!L71-BRPL_ISGS_exbus!L71</f>
        <v>-1.0916065546417997E-4</v>
      </c>
      <c r="M71" s="24">
        <f>BRPL_EOD!M71-BRPL_ISGS_exbus!M71</f>
        <v>3.1740967423488087E-3</v>
      </c>
      <c r="N71" s="24">
        <f>BRPL_EOD!N71-BRPL_ISGS_exbus!N71</f>
        <v>1.9988003070992022E-3</v>
      </c>
      <c r="O71" s="24">
        <f>BRPL_EOD!O71-BRPL_ISGS_exbus!O71</f>
        <v>2.2288194613935275E-3</v>
      </c>
      <c r="P71" s="24">
        <f>BRPL_EOD!P71-BRPL_ISGS_exbus!P71</f>
        <v>2.1123406468355199E-3</v>
      </c>
      <c r="Q71" s="24">
        <f>BRPL_EOD!Q71-BRPL_ISGS_exbus!Q71</f>
        <v>5.5484040747035834E-3</v>
      </c>
      <c r="R71" s="24">
        <f>BRPL_EOD!R71-BRPL_ISGS_exbus!R71</f>
        <v>-1.9137207505508513E-3</v>
      </c>
      <c r="S71" s="24">
        <f>BRPL_EOD!S71-BRPL_ISGS_exbus!S71</f>
        <v>0</v>
      </c>
      <c r="T71" s="24">
        <f>BRPL_EOD!T71-BRPL_ISGS_exbus!T71</f>
        <v>0</v>
      </c>
      <c r="U71" s="24">
        <f>BRPL_EOD!U71-BRPL_ISGS_exbus!U71</f>
        <v>4.1522994651899126E-4</v>
      </c>
      <c r="V71" s="24">
        <f>BRPL_EOD!V71-BRPL_ISGS_exbus!V71</f>
        <v>2.7396226415099534E-3</v>
      </c>
      <c r="W71" s="24">
        <f>BRPL_EOD!W71-BRPL_ISGS_exbus!W71</f>
        <v>1.6512939657964409E-3</v>
      </c>
      <c r="X71" s="24">
        <f>BRPL_EOD!X71-BRPL_ISGS_exbus!X71</f>
        <v>-5.5162696912418596E-3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7.2777598164179835E-3</v>
      </c>
      <c r="L72" s="24">
        <f>BRPL_EOD!L72-BRPL_ISGS_exbus!L72</f>
        <v>-1.0916065546417997E-4</v>
      </c>
      <c r="M72" s="24">
        <f>BRPL_EOD!M72-BRPL_ISGS_exbus!M72</f>
        <v>3.1740967423488087E-3</v>
      </c>
      <c r="N72" s="24">
        <f>BRPL_EOD!N72-BRPL_ISGS_exbus!N72</f>
        <v>1.9988003070992022E-3</v>
      </c>
      <c r="O72" s="24">
        <f>BRPL_EOD!O72-BRPL_ISGS_exbus!O72</f>
        <v>2.2288194613935275E-3</v>
      </c>
      <c r="P72" s="24">
        <f>BRPL_EOD!P72-BRPL_ISGS_exbus!P72</f>
        <v>2.1123406468355199E-3</v>
      </c>
      <c r="Q72" s="24">
        <f>BRPL_EOD!Q72-BRPL_ISGS_exbus!Q72</f>
        <v>5.5484040747035834E-3</v>
      </c>
      <c r="R72" s="24">
        <f>BRPL_EOD!R72-BRPL_ISGS_exbus!R72</f>
        <v>-1.9137207505508513E-3</v>
      </c>
      <c r="S72" s="24">
        <f>BRPL_EOD!S72-BRPL_ISGS_exbus!S72</f>
        <v>0</v>
      </c>
      <c r="T72" s="24">
        <f>BRPL_EOD!T72-BRPL_ISGS_exbus!T72</f>
        <v>0</v>
      </c>
      <c r="U72" s="24">
        <f>BRPL_EOD!U72-BRPL_ISGS_exbus!U72</f>
        <v>4.1522994651899126E-4</v>
      </c>
      <c r="V72" s="24">
        <f>BRPL_EOD!V72-BRPL_ISGS_exbus!V72</f>
        <v>2.7396226415099534E-3</v>
      </c>
      <c r="W72" s="24">
        <f>BRPL_EOD!W72-BRPL_ISGS_exbus!W72</f>
        <v>1.6512939657964409E-3</v>
      </c>
      <c r="X72" s="24">
        <f>BRPL_EOD!X72-BRPL_ISGS_exbus!X72</f>
        <v>-5.5162696912418596E-3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7.2777598164179835E-3</v>
      </c>
      <c r="L73" s="24">
        <f>BRPL_EOD!L73-BRPL_ISGS_exbus!L73</f>
        <v>-9.0905934233997954E-5</v>
      </c>
      <c r="M73" s="24">
        <f>BRPL_EOD!M73-BRPL_ISGS_exbus!M73</f>
        <v>3.1740967423488087E-3</v>
      </c>
      <c r="N73" s="24">
        <f>BRPL_EOD!N73-BRPL_ISGS_exbus!N73</f>
        <v>1.9988003070992022E-3</v>
      </c>
      <c r="O73" s="24">
        <f>BRPL_EOD!O73-BRPL_ISGS_exbus!O73</f>
        <v>2.2288194613935275E-3</v>
      </c>
      <c r="P73" s="24">
        <f>BRPL_EOD!P73-BRPL_ISGS_exbus!P73</f>
        <v>2.1123406468355199E-3</v>
      </c>
      <c r="Q73" s="24">
        <f>BRPL_EOD!Q73-BRPL_ISGS_exbus!Q73</f>
        <v>6.2863099444729897E-3</v>
      </c>
      <c r="R73" s="24">
        <f>BRPL_EOD!R73-BRPL_ISGS_exbus!R73</f>
        <v>-1.8821449914270261E-3</v>
      </c>
      <c r="S73" s="24">
        <f>BRPL_EOD!S73-BRPL_ISGS_exbus!S73</f>
        <v>0</v>
      </c>
      <c r="T73" s="24">
        <f>BRPL_EOD!T73-BRPL_ISGS_exbus!T73</f>
        <v>0</v>
      </c>
      <c r="U73" s="24">
        <f>BRPL_EOD!U73-BRPL_ISGS_exbus!U73</f>
        <v>4.1522994651899126E-4</v>
      </c>
      <c r="V73" s="24">
        <f>BRPL_EOD!V73-BRPL_ISGS_exbus!V73</f>
        <v>2.7396226415099534E-3</v>
      </c>
      <c r="W73" s="24">
        <f>BRPL_EOD!W73-BRPL_ISGS_exbus!W73</f>
        <v>1.6512939657964409E-3</v>
      </c>
      <c r="X73" s="24">
        <f>BRPL_EOD!X73-BRPL_ISGS_exbus!X73</f>
        <v>-5.5162696912418596E-3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7.2777598164179835E-3</v>
      </c>
      <c r="L74" s="24">
        <f>BRPL_EOD!L74-BRPL_ISGS_exbus!L74</f>
        <v>5.340864910552412E-5</v>
      </c>
      <c r="M74" s="24">
        <f>BRPL_EOD!M74-BRPL_ISGS_exbus!M74</f>
        <v>3.1740967423488087E-3</v>
      </c>
      <c r="N74" s="24">
        <f>BRPL_EOD!N74-BRPL_ISGS_exbus!N74</f>
        <v>1.9988003070992022E-3</v>
      </c>
      <c r="O74" s="24">
        <f>BRPL_EOD!O74-BRPL_ISGS_exbus!O74</f>
        <v>2.2288194613935275E-3</v>
      </c>
      <c r="P74" s="24">
        <f>BRPL_EOD!P74-BRPL_ISGS_exbus!P74</f>
        <v>2.1123406468355199E-3</v>
      </c>
      <c r="Q74" s="24">
        <f>BRPL_EOD!Q74-BRPL_ISGS_exbus!Q74</f>
        <v>6.2863099444729897E-3</v>
      </c>
      <c r="R74" s="24">
        <f>BRPL_EOD!R74-BRPL_ISGS_exbus!R74</f>
        <v>-1.8821449914270261E-3</v>
      </c>
      <c r="S74" s="24">
        <f>BRPL_EOD!S74-BRPL_ISGS_exbus!S74</f>
        <v>0</v>
      </c>
      <c r="T74" s="24">
        <f>BRPL_EOD!T74-BRPL_ISGS_exbus!T74</f>
        <v>0</v>
      </c>
      <c r="U74" s="24">
        <f>BRPL_EOD!U74-BRPL_ISGS_exbus!U74</f>
        <v>4.1522994651899126E-4</v>
      </c>
      <c r="V74" s="24">
        <f>BRPL_EOD!V74-BRPL_ISGS_exbus!V74</f>
        <v>2.7396226415099534E-3</v>
      </c>
      <c r="W74" s="24">
        <f>BRPL_EOD!W74-BRPL_ISGS_exbus!W74</f>
        <v>1.6512939657964409E-3</v>
      </c>
      <c r="X74" s="24">
        <f>BRPL_EOD!X74-BRPL_ISGS_exbus!X74</f>
        <v>-5.5162696912418596E-3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-2.5989133164898703E-3</v>
      </c>
      <c r="L75" s="24">
        <f>BRPL_EOD!L75-BRPL_ISGS_exbus!L75</f>
        <v>-9.5227980400736101E-5</v>
      </c>
      <c r="M75" s="24">
        <f>BRPL_EOD!M75-BRPL_ISGS_exbus!M75</f>
        <v>3.1740967423488087E-3</v>
      </c>
      <c r="N75" s="24">
        <f>BRPL_EOD!N75-BRPL_ISGS_exbus!N75</f>
        <v>1.9988003070992022E-3</v>
      </c>
      <c r="O75" s="24">
        <f>BRPL_EOD!O75-BRPL_ISGS_exbus!O75</f>
        <v>2.2288194613935275E-3</v>
      </c>
      <c r="P75" s="24">
        <f>BRPL_EOD!P75-BRPL_ISGS_exbus!P75</f>
        <v>2.1123406468355199E-3</v>
      </c>
      <c r="Q75" s="24">
        <f>BRPL_EOD!Q75-BRPL_ISGS_exbus!Q75</f>
        <v>8.5839036544861358E-3</v>
      </c>
      <c r="R75" s="24">
        <f>BRPL_EOD!R75-BRPL_ISGS_exbus!R75</f>
        <v>2.0419197397103517E-4</v>
      </c>
      <c r="S75" s="24">
        <f>BRPL_EOD!S75-BRPL_ISGS_exbus!S75</f>
        <v>0</v>
      </c>
      <c r="T75" s="24">
        <f>BRPL_EOD!T75-BRPL_ISGS_exbus!T75</f>
        <v>0</v>
      </c>
      <c r="U75" s="24">
        <f>BRPL_EOD!U75-BRPL_ISGS_exbus!U75</f>
        <v>4.1522994651899126E-4</v>
      </c>
      <c r="V75" s="24">
        <f>BRPL_EOD!V75-BRPL_ISGS_exbus!V75</f>
        <v>2.7396226415099534E-3</v>
      </c>
      <c r="W75" s="24">
        <f>BRPL_EOD!W75-BRPL_ISGS_exbus!W75</f>
        <v>1.6512939657964409E-3</v>
      </c>
      <c r="X75" s="24">
        <f>BRPL_EOD!X75-BRPL_ISGS_exbus!X75</f>
        <v>-5.5162696912418596E-3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-2.5989133164898703E-3</v>
      </c>
      <c r="L76" s="24">
        <f>BRPL_EOD!L76-BRPL_ISGS_exbus!L76</f>
        <v>-9.5227980400736101E-5</v>
      </c>
      <c r="M76" s="24">
        <f>BRPL_EOD!M76-BRPL_ISGS_exbus!M76</f>
        <v>3.1740967423488087E-3</v>
      </c>
      <c r="N76" s="24">
        <f>BRPL_EOD!N76-BRPL_ISGS_exbus!N76</f>
        <v>1.9988003070992022E-3</v>
      </c>
      <c r="O76" s="24">
        <f>BRPL_EOD!O76-BRPL_ISGS_exbus!O76</f>
        <v>2.2288194613935275E-3</v>
      </c>
      <c r="P76" s="24">
        <f>BRPL_EOD!P76-BRPL_ISGS_exbus!P76</f>
        <v>2.1123406468355199E-3</v>
      </c>
      <c r="Q76" s="24">
        <f>BRPL_EOD!Q76-BRPL_ISGS_exbus!Q76</f>
        <v>8.5839036544861358E-3</v>
      </c>
      <c r="R76" s="24">
        <f>BRPL_EOD!R76-BRPL_ISGS_exbus!R76</f>
        <v>2.0419197397103517E-4</v>
      </c>
      <c r="S76" s="24">
        <f>BRPL_EOD!S76-BRPL_ISGS_exbus!S76</f>
        <v>0</v>
      </c>
      <c r="T76" s="24">
        <f>BRPL_EOD!T76-BRPL_ISGS_exbus!T76</f>
        <v>0</v>
      </c>
      <c r="U76" s="24">
        <f>BRPL_EOD!U76-BRPL_ISGS_exbus!U76</f>
        <v>4.1522994651899126E-4</v>
      </c>
      <c r="V76" s="24">
        <f>BRPL_EOD!V76-BRPL_ISGS_exbus!V76</f>
        <v>2.7396226415099534E-3</v>
      </c>
      <c r="W76" s="24">
        <f>BRPL_EOD!W76-BRPL_ISGS_exbus!W76</f>
        <v>1.6512939657964409E-3</v>
      </c>
      <c r="X76" s="24">
        <f>BRPL_EOD!X76-BRPL_ISGS_exbus!X76</f>
        <v>-5.5162696912418596E-3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-1.100569660269457E-2</v>
      </c>
      <c r="L77" s="24">
        <f>BRPL_EOD!L77-BRPL_ISGS_exbus!L77</f>
        <v>6.1259865786311707E-5</v>
      </c>
      <c r="M77" s="24">
        <f>BRPL_EOD!M77-BRPL_ISGS_exbus!M77</f>
        <v>3.1740967423488087E-3</v>
      </c>
      <c r="N77" s="24">
        <f>BRPL_EOD!N77-BRPL_ISGS_exbus!N77</f>
        <v>1.9988003070992022E-3</v>
      </c>
      <c r="O77" s="24">
        <f>BRPL_EOD!O77-BRPL_ISGS_exbus!O77</f>
        <v>2.2288194613935275E-3</v>
      </c>
      <c r="P77" s="24">
        <f>BRPL_EOD!P77-BRPL_ISGS_exbus!P77</f>
        <v>2.1123406468355199E-3</v>
      </c>
      <c r="Q77" s="24">
        <f>BRPL_EOD!Q77-BRPL_ISGS_exbus!Q77</f>
        <v>8.5839036544861358E-3</v>
      </c>
      <c r="R77" s="24">
        <f>BRPL_EOD!R77-BRPL_ISGS_exbus!R77</f>
        <v>2.0419197397103517E-4</v>
      </c>
      <c r="S77" s="24">
        <f>BRPL_EOD!S77-BRPL_ISGS_exbus!S77</f>
        <v>0</v>
      </c>
      <c r="T77" s="24">
        <f>BRPL_EOD!T77-BRPL_ISGS_exbus!T77</f>
        <v>0</v>
      </c>
      <c r="U77" s="24">
        <f>BRPL_EOD!U77-BRPL_ISGS_exbus!U77</f>
        <v>4.1522994651899126E-4</v>
      </c>
      <c r="V77" s="24">
        <f>BRPL_EOD!V77-BRPL_ISGS_exbus!V77</f>
        <v>2.7396226415099534E-3</v>
      </c>
      <c r="W77" s="24">
        <f>BRPL_EOD!W77-BRPL_ISGS_exbus!W77</f>
        <v>1.6512939657964409E-3</v>
      </c>
      <c r="X77" s="24">
        <f>BRPL_EOD!X77-BRPL_ISGS_exbus!X77</f>
        <v>-5.5162696912418596E-3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7.1709824379695419E-4</v>
      </c>
      <c r="L78" s="24">
        <f>BRPL_EOD!L78-BRPL_ISGS_exbus!L78</f>
        <v>6.1259865786311707E-5</v>
      </c>
      <c r="M78" s="24">
        <f>BRPL_EOD!M78-BRPL_ISGS_exbus!M78</f>
        <v>3.1740967423488087E-3</v>
      </c>
      <c r="N78" s="24">
        <f>BRPL_EOD!N78-BRPL_ISGS_exbus!N78</f>
        <v>1.9988003070992022E-3</v>
      </c>
      <c r="O78" s="24">
        <f>BRPL_EOD!O78-BRPL_ISGS_exbus!O78</f>
        <v>2.2288194613935275E-3</v>
      </c>
      <c r="P78" s="24">
        <f>BRPL_EOD!P78-BRPL_ISGS_exbus!P78</f>
        <v>2.1123406468355199E-3</v>
      </c>
      <c r="Q78" s="24">
        <f>BRPL_EOD!Q78-BRPL_ISGS_exbus!Q78</f>
        <v>8.5839036544861358E-3</v>
      </c>
      <c r="R78" s="24">
        <f>BRPL_EOD!R78-BRPL_ISGS_exbus!R78</f>
        <v>2.0419197397103517E-4</v>
      </c>
      <c r="S78" s="24">
        <f>BRPL_EOD!S78-BRPL_ISGS_exbus!S78</f>
        <v>0</v>
      </c>
      <c r="T78" s="24">
        <f>BRPL_EOD!T78-BRPL_ISGS_exbus!T78</f>
        <v>0</v>
      </c>
      <c r="U78" s="24">
        <f>BRPL_EOD!U78-BRPL_ISGS_exbus!U78</f>
        <v>4.1522994651899126E-4</v>
      </c>
      <c r="V78" s="24">
        <f>BRPL_EOD!V78-BRPL_ISGS_exbus!V78</f>
        <v>2.7396226415099534E-3</v>
      </c>
      <c r="W78" s="24">
        <f>BRPL_EOD!W78-BRPL_ISGS_exbus!W78</f>
        <v>1.6512939657964409E-3</v>
      </c>
      <c r="X78" s="24">
        <f>BRPL_EOD!X78-BRPL_ISGS_exbus!X78</f>
        <v>-5.5162696912418596E-3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7.1709824379695419E-4</v>
      </c>
      <c r="L79" s="24">
        <f>BRPL_EOD!L79-BRPL_ISGS_exbus!L79</f>
        <v>0</v>
      </c>
      <c r="M79" s="24">
        <f>BRPL_EOD!M79-BRPL_ISGS_exbus!M79</f>
        <v>3.1740967423488087E-3</v>
      </c>
      <c r="N79" s="24">
        <f>BRPL_EOD!N79-BRPL_ISGS_exbus!N79</f>
        <v>1.9988003070992022E-3</v>
      </c>
      <c r="O79" s="24">
        <f>BRPL_EOD!O79-BRPL_ISGS_exbus!O79</f>
        <v>2.2288194613935275E-3</v>
      </c>
      <c r="P79" s="24">
        <f>BRPL_EOD!P79-BRPL_ISGS_exbus!P79</f>
        <v>4.4120632208333177E-4</v>
      </c>
      <c r="Q79" s="24">
        <f>BRPL_EOD!Q79-BRPL_ISGS_exbus!Q79</f>
        <v>8.5839036544861358E-3</v>
      </c>
      <c r="R79" s="24">
        <f>BRPL_EOD!R79-BRPL_ISGS_exbus!R79</f>
        <v>2.0419197397103517E-4</v>
      </c>
      <c r="S79" s="24">
        <f>BRPL_EOD!S79-BRPL_ISGS_exbus!S79</f>
        <v>0</v>
      </c>
      <c r="T79" s="24">
        <f>BRPL_EOD!T79-BRPL_ISGS_exbus!T79</f>
        <v>0</v>
      </c>
      <c r="U79" s="24">
        <f>BRPL_EOD!U79-BRPL_ISGS_exbus!U79</f>
        <v>4.1522994651899126E-4</v>
      </c>
      <c r="V79" s="24">
        <f>BRPL_EOD!V79-BRPL_ISGS_exbus!V79</f>
        <v>2.7396226415099534E-3</v>
      </c>
      <c r="W79" s="24">
        <f>BRPL_EOD!W79-BRPL_ISGS_exbus!W79</f>
        <v>1.6512939657964409E-3</v>
      </c>
      <c r="X79" s="24">
        <f>BRPL_EOD!X79-BRPL_ISGS_exbus!X79</f>
        <v>1.7567695962128482E-4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7.1709824379695419E-4</v>
      </c>
      <c r="L80" s="24">
        <f>BRPL_EOD!L80-BRPL_ISGS_exbus!L80</f>
        <v>0</v>
      </c>
      <c r="M80" s="24">
        <f>BRPL_EOD!M80-BRPL_ISGS_exbus!M80</f>
        <v>3.1740967423488087E-3</v>
      </c>
      <c r="N80" s="24">
        <f>BRPL_EOD!N80-BRPL_ISGS_exbus!N80</f>
        <v>1.9988003070992022E-3</v>
      </c>
      <c r="O80" s="24">
        <f>BRPL_EOD!O80-BRPL_ISGS_exbus!O80</f>
        <v>2.2288194613935275E-3</v>
      </c>
      <c r="P80" s="24">
        <f>BRPL_EOD!P80-BRPL_ISGS_exbus!P80</f>
        <v>4.4120632208333177E-4</v>
      </c>
      <c r="Q80" s="24">
        <f>BRPL_EOD!Q80-BRPL_ISGS_exbus!Q80</f>
        <v>8.5839036544861358E-3</v>
      </c>
      <c r="R80" s="24">
        <f>BRPL_EOD!R80-BRPL_ISGS_exbus!R80</f>
        <v>2.0419197397103517E-4</v>
      </c>
      <c r="S80" s="24">
        <f>BRPL_EOD!S80-BRPL_ISGS_exbus!S80</f>
        <v>0</v>
      </c>
      <c r="T80" s="24">
        <f>BRPL_EOD!T80-BRPL_ISGS_exbus!T80</f>
        <v>0</v>
      </c>
      <c r="U80" s="24">
        <f>BRPL_EOD!U80-BRPL_ISGS_exbus!U80</f>
        <v>4.1522994651899126E-4</v>
      </c>
      <c r="V80" s="24">
        <f>BRPL_EOD!V80-BRPL_ISGS_exbus!V80</f>
        <v>2.7396226415099534E-3</v>
      </c>
      <c r="W80" s="24">
        <f>BRPL_EOD!W80-BRPL_ISGS_exbus!W80</f>
        <v>1.6512939657964409E-3</v>
      </c>
      <c r="X80" s="24">
        <f>BRPL_EOD!X80-BRPL_ISGS_exbus!X80</f>
        <v>1.7567695962128482E-4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7.1709824379695419E-4</v>
      </c>
      <c r="L81" s="24">
        <f>BRPL_EOD!L81-BRPL_ISGS_exbus!L81</f>
        <v>0</v>
      </c>
      <c r="M81" s="24">
        <f>BRPL_EOD!M81-BRPL_ISGS_exbus!M81</f>
        <v>3.1740967423488087E-3</v>
      </c>
      <c r="N81" s="24">
        <f>BRPL_EOD!N81-BRPL_ISGS_exbus!N81</f>
        <v>1.9988003070992022E-3</v>
      </c>
      <c r="O81" s="24">
        <f>BRPL_EOD!O81-BRPL_ISGS_exbus!O81</f>
        <v>2.2288194613935275E-3</v>
      </c>
      <c r="P81" s="24">
        <f>BRPL_EOD!P81-BRPL_ISGS_exbus!P81</f>
        <v>4.4120632208333177E-4</v>
      </c>
      <c r="Q81" s="24">
        <f>BRPL_EOD!Q81-BRPL_ISGS_exbus!Q81</f>
        <v>8.5839036544861358E-3</v>
      </c>
      <c r="R81" s="24">
        <f>BRPL_EOD!R81-BRPL_ISGS_exbus!R81</f>
        <v>2.0419197397103517E-4</v>
      </c>
      <c r="S81" s="24">
        <f>BRPL_EOD!S81-BRPL_ISGS_exbus!S81</f>
        <v>0</v>
      </c>
      <c r="T81" s="24">
        <f>BRPL_EOD!T81-BRPL_ISGS_exbus!T81</f>
        <v>0</v>
      </c>
      <c r="U81" s="24">
        <f>BRPL_EOD!U81-BRPL_ISGS_exbus!U81</f>
        <v>4.1522994651899126E-4</v>
      </c>
      <c r="V81" s="24">
        <f>BRPL_EOD!V81-BRPL_ISGS_exbus!V81</f>
        <v>2.7396226415099534E-3</v>
      </c>
      <c r="W81" s="24">
        <f>BRPL_EOD!W81-BRPL_ISGS_exbus!W81</f>
        <v>1.6512939657964409E-3</v>
      </c>
      <c r="X81" s="24">
        <f>BRPL_EOD!X81-BRPL_ISGS_exbus!X81</f>
        <v>1.7567695962128482E-4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7.1709824379695419E-4</v>
      </c>
      <c r="L82" s="24">
        <f>BRPL_EOD!L82-BRPL_ISGS_exbus!L82</f>
        <v>0</v>
      </c>
      <c r="M82" s="24">
        <f>BRPL_EOD!M82-BRPL_ISGS_exbus!M82</f>
        <v>3.1740967423488087E-3</v>
      </c>
      <c r="N82" s="24">
        <f>BRPL_EOD!N82-BRPL_ISGS_exbus!N82</f>
        <v>1.9988003070992022E-3</v>
      </c>
      <c r="O82" s="24">
        <f>BRPL_EOD!O82-BRPL_ISGS_exbus!O82</f>
        <v>2.2288194613935275E-3</v>
      </c>
      <c r="P82" s="24">
        <f>BRPL_EOD!P82-BRPL_ISGS_exbus!P82</f>
        <v>4.4120632208333177E-4</v>
      </c>
      <c r="Q82" s="24">
        <f>BRPL_EOD!Q82-BRPL_ISGS_exbus!Q82</f>
        <v>8.5839036544861358E-3</v>
      </c>
      <c r="R82" s="24">
        <f>BRPL_EOD!R82-BRPL_ISGS_exbus!R82</f>
        <v>2.0419197397103517E-4</v>
      </c>
      <c r="S82" s="24">
        <f>BRPL_EOD!S82-BRPL_ISGS_exbus!S82</f>
        <v>0</v>
      </c>
      <c r="T82" s="24">
        <f>BRPL_EOD!T82-BRPL_ISGS_exbus!T82</f>
        <v>0</v>
      </c>
      <c r="U82" s="24">
        <f>BRPL_EOD!U82-BRPL_ISGS_exbus!U82</f>
        <v>4.1522994651899126E-4</v>
      </c>
      <c r="V82" s="24">
        <f>BRPL_EOD!V82-BRPL_ISGS_exbus!V82</f>
        <v>2.7396226415099534E-3</v>
      </c>
      <c r="W82" s="24">
        <f>BRPL_EOD!W82-BRPL_ISGS_exbus!W82</f>
        <v>1.6512939657964409E-3</v>
      </c>
      <c r="X82" s="24">
        <f>BRPL_EOD!X82-BRPL_ISGS_exbus!X82</f>
        <v>1.7567695962128482E-4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7.1709824379695419E-4</v>
      </c>
      <c r="L83" s="24">
        <f>BRPL_EOD!L83-BRPL_ISGS_exbus!L83</f>
        <v>2.1023813660470125E-4</v>
      </c>
      <c r="M83" s="24">
        <f>BRPL_EOD!M83-BRPL_ISGS_exbus!M83</f>
        <v>3.1740967423488087E-3</v>
      </c>
      <c r="N83" s="24">
        <f>BRPL_EOD!N83-BRPL_ISGS_exbus!N83</f>
        <v>1.9988003070992022E-3</v>
      </c>
      <c r="O83" s="24">
        <f>BRPL_EOD!O83-BRPL_ISGS_exbus!O83</f>
        <v>2.2288194613935275E-3</v>
      </c>
      <c r="P83" s="24">
        <f>BRPL_EOD!P83-BRPL_ISGS_exbus!P83</f>
        <v>4.4120632208333177E-4</v>
      </c>
      <c r="Q83" s="24">
        <f>BRPL_EOD!Q83-BRPL_ISGS_exbus!Q83</f>
        <v>8.9859801980214371E-3</v>
      </c>
      <c r="R83" s="24">
        <f>BRPL_EOD!R83-BRPL_ISGS_exbus!R83</f>
        <v>4.3258408871764686E-3</v>
      </c>
      <c r="S83" s="24">
        <f>BRPL_EOD!S83-BRPL_ISGS_exbus!S83</f>
        <v>0</v>
      </c>
      <c r="T83" s="24">
        <f>BRPL_EOD!T83-BRPL_ISGS_exbus!T83</f>
        <v>0</v>
      </c>
      <c r="U83" s="24">
        <f>BRPL_EOD!U83-BRPL_ISGS_exbus!U83</f>
        <v>4.1522994651899126E-4</v>
      </c>
      <c r="V83" s="24">
        <f>BRPL_EOD!V83-BRPL_ISGS_exbus!V83</f>
        <v>2.7396226415099534E-3</v>
      </c>
      <c r="W83" s="24">
        <f>BRPL_EOD!W83-BRPL_ISGS_exbus!W83</f>
        <v>1.6512939657964409E-3</v>
      </c>
      <c r="X83" s="24">
        <f>BRPL_EOD!X83-BRPL_ISGS_exbus!X83</f>
        <v>1.7567695962128482E-4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7.1709824379695419E-4</v>
      </c>
      <c r="L84" s="24">
        <f>BRPL_EOD!L84-BRPL_ISGS_exbus!L84</f>
        <v>2.1023813660470125E-4</v>
      </c>
      <c r="M84" s="24">
        <f>BRPL_EOD!M84-BRPL_ISGS_exbus!M84</f>
        <v>3.1740967423488087E-3</v>
      </c>
      <c r="N84" s="24">
        <f>BRPL_EOD!N84-BRPL_ISGS_exbus!N84</f>
        <v>1.9988003070992022E-3</v>
      </c>
      <c r="O84" s="24">
        <f>BRPL_EOD!O84-BRPL_ISGS_exbus!O84</f>
        <v>2.2288194613935275E-3</v>
      </c>
      <c r="P84" s="24">
        <f>BRPL_EOD!P84-BRPL_ISGS_exbus!P84</f>
        <v>4.4120632208333177E-4</v>
      </c>
      <c r="Q84" s="24">
        <f>BRPL_EOD!Q84-BRPL_ISGS_exbus!Q84</f>
        <v>8.9859801980214371E-3</v>
      </c>
      <c r="R84" s="24">
        <f>BRPL_EOD!R84-BRPL_ISGS_exbus!R84</f>
        <v>4.3258408871764686E-3</v>
      </c>
      <c r="S84" s="24">
        <f>BRPL_EOD!S84-BRPL_ISGS_exbus!S84</f>
        <v>0</v>
      </c>
      <c r="T84" s="24">
        <f>BRPL_EOD!T84-BRPL_ISGS_exbus!T84</f>
        <v>0</v>
      </c>
      <c r="U84" s="24">
        <f>BRPL_EOD!U84-BRPL_ISGS_exbus!U84</f>
        <v>4.1522994651899126E-4</v>
      </c>
      <c r="V84" s="24">
        <f>BRPL_EOD!V84-BRPL_ISGS_exbus!V84</f>
        <v>2.7396226415099534E-3</v>
      </c>
      <c r="W84" s="24">
        <f>BRPL_EOD!W84-BRPL_ISGS_exbus!W84</f>
        <v>1.6512939657964409E-3</v>
      </c>
      <c r="X84" s="24">
        <f>BRPL_EOD!X84-BRPL_ISGS_exbus!X84</f>
        <v>1.7567695962128482E-4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7.1709824379695419E-4</v>
      </c>
      <c r="L85" s="24">
        <f>BRPL_EOD!L85-BRPL_ISGS_exbus!L85</f>
        <v>2.1023813660470125E-4</v>
      </c>
      <c r="M85" s="24">
        <f>BRPL_EOD!M85-BRPL_ISGS_exbus!M85</f>
        <v>3.1740967423488087E-3</v>
      </c>
      <c r="N85" s="24">
        <f>BRPL_EOD!N85-BRPL_ISGS_exbus!N85</f>
        <v>1.9988003070992022E-3</v>
      </c>
      <c r="O85" s="24">
        <f>BRPL_EOD!O85-BRPL_ISGS_exbus!O85</f>
        <v>2.2288194613935275E-3</v>
      </c>
      <c r="P85" s="24">
        <f>BRPL_EOD!P85-BRPL_ISGS_exbus!P85</f>
        <v>4.4120632208333177E-4</v>
      </c>
      <c r="Q85" s="24">
        <f>BRPL_EOD!Q85-BRPL_ISGS_exbus!Q85</f>
        <v>8.9859801980214371E-3</v>
      </c>
      <c r="R85" s="24">
        <f>BRPL_EOD!R85-BRPL_ISGS_exbus!R85</f>
        <v>4.3258408871764686E-3</v>
      </c>
      <c r="S85" s="24">
        <f>BRPL_EOD!S85-BRPL_ISGS_exbus!S85</f>
        <v>0</v>
      </c>
      <c r="T85" s="24">
        <f>BRPL_EOD!T85-BRPL_ISGS_exbus!T85</f>
        <v>0</v>
      </c>
      <c r="U85" s="24">
        <f>BRPL_EOD!U85-BRPL_ISGS_exbus!U85</f>
        <v>4.1522994651899126E-4</v>
      </c>
      <c r="V85" s="24">
        <f>BRPL_EOD!V85-BRPL_ISGS_exbus!V85</f>
        <v>2.7396226415099534E-3</v>
      </c>
      <c r="W85" s="24">
        <f>BRPL_EOD!W85-BRPL_ISGS_exbus!W85</f>
        <v>1.6512939657964409E-3</v>
      </c>
      <c r="X85" s="24">
        <f>BRPL_EOD!X85-BRPL_ISGS_exbus!X85</f>
        <v>1.7567695962128482E-4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7.1709824379695419E-4</v>
      </c>
      <c r="L86" s="24">
        <f>BRPL_EOD!L86-BRPL_ISGS_exbus!L86</f>
        <v>2.1023813660470125E-4</v>
      </c>
      <c r="M86" s="24">
        <f>BRPL_EOD!M86-BRPL_ISGS_exbus!M86</f>
        <v>3.1740967423488087E-3</v>
      </c>
      <c r="N86" s="24">
        <f>BRPL_EOD!N86-BRPL_ISGS_exbus!N86</f>
        <v>1.9988003070992022E-3</v>
      </c>
      <c r="O86" s="24">
        <f>BRPL_EOD!O86-BRPL_ISGS_exbus!O86</f>
        <v>2.2288194613935275E-3</v>
      </c>
      <c r="P86" s="24">
        <f>BRPL_EOD!P86-BRPL_ISGS_exbus!P86</f>
        <v>4.4120632208333177E-4</v>
      </c>
      <c r="Q86" s="24">
        <f>BRPL_EOD!Q86-BRPL_ISGS_exbus!Q86</f>
        <v>8.9859801980214371E-3</v>
      </c>
      <c r="R86" s="24">
        <f>BRPL_EOD!R86-BRPL_ISGS_exbus!R86</f>
        <v>4.3258408871764686E-3</v>
      </c>
      <c r="S86" s="24">
        <f>BRPL_EOD!S86-BRPL_ISGS_exbus!S86</f>
        <v>0</v>
      </c>
      <c r="T86" s="24">
        <f>BRPL_EOD!T86-BRPL_ISGS_exbus!T86</f>
        <v>0</v>
      </c>
      <c r="U86" s="24">
        <f>BRPL_EOD!U86-BRPL_ISGS_exbus!U86</f>
        <v>4.1522994651899126E-4</v>
      </c>
      <c r="V86" s="24">
        <f>BRPL_EOD!V86-BRPL_ISGS_exbus!V86</f>
        <v>2.7396226415099534E-3</v>
      </c>
      <c r="W86" s="24">
        <f>BRPL_EOD!W86-BRPL_ISGS_exbus!W86</f>
        <v>1.6512939657964409E-3</v>
      </c>
      <c r="X86" s="24">
        <f>BRPL_EOD!X86-BRPL_ISGS_exbus!X86</f>
        <v>1.7567695962128482E-4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7.1709824379695419E-4</v>
      </c>
      <c r="L87" s="24">
        <f>BRPL_EOD!L87-BRPL_ISGS_exbus!L87</f>
        <v>0</v>
      </c>
      <c r="M87" s="24">
        <f>BRPL_EOD!M87-BRPL_ISGS_exbus!M87</f>
        <v>3.1740967423488087E-3</v>
      </c>
      <c r="N87" s="24">
        <f>BRPL_EOD!N87-BRPL_ISGS_exbus!N87</f>
        <v>1.9988003070992022E-3</v>
      </c>
      <c r="O87" s="24">
        <f>BRPL_EOD!O87-BRPL_ISGS_exbus!O87</f>
        <v>2.2288194613935275E-3</v>
      </c>
      <c r="P87" s="24">
        <f>BRPL_EOD!P87-BRPL_ISGS_exbus!P87</f>
        <v>4.4120632208333177E-4</v>
      </c>
      <c r="Q87" s="24">
        <f>BRPL_EOD!Q87-BRPL_ISGS_exbus!Q87</f>
        <v>8.5839036544861358E-3</v>
      </c>
      <c r="R87" s="24">
        <f>BRPL_EOD!R87-BRPL_ISGS_exbus!R87</f>
        <v>2.0419197397103517E-4</v>
      </c>
      <c r="S87" s="24">
        <f>BRPL_EOD!S87-BRPL_ISGS_exbus!S87</f>
        <v>0</v>
      </c>
      <c r="T87" s="24">
        <f>BRPL_EOD!T87-BRPL_ISGS_exbus!T87</f>
        <v>0</v>
      </c>
      <c r="U87" s="24">
        <f>BRPL_EOD!U87-BRPL_ISGS_exbus!U87</f>
        <v>4.1522994651899126E-4</v>
      </c>
      <c r="V87" s="24">
        <f>BRPL_EOD!V87-BRPL_ISGS_exbus!V87</f>
        <v>2.7396226415099534E-3</v>
      </c>
      <c r="W87" s="24">
        <f>BRPL_EOD!W87-BRPL_ISGS_exbus!W87</f>
        <v>1.6512939657964409E-3</v>
      </c>
      <c r="X87" s="24">
        <f>BRPL_EOD!X87-BRPL_ISGS_exbus!X87</f>
        <v>1.7567695962128482E-4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7.1709824379695419E-4</v>
      </c>
      <c r="L88" s="24">
        <f>BRPL_EOD!L88-BRPL_ISGS_exbus!L88</f>
        <v>0</v>
      </c>
      <c r="M88" s="24">
        <f>BRPL_EOD!M88-BRPL_ISGS_exbus!M88</f>
        <v>3.1740967423488087E-3</v>
      </c>
      <c r="N88" s="24">
        <f>BRPL_EOD!N88-BRPL_ISGS_exbus!N88</f>
        <v>1.9988003070992022E-3</v>
      </c>
      <c r="O88" s="24">
        <f>BRPL_EOD!O88-BRPL_ISGS_exbus!O88</f>
        <v>2.2288194613935275E-3</v>
      </c>
      <c r="P88" s="24">
        <f>BRPL_EOD!P88-BRPL_ISGS_exbus!P88</f>
        <v>4.4120632208333177E-4</v>
      </c>
      <c r="Q88" s="24">
        <f>BRPL_EOD!Q88-BRPL_ISGS_exbus!Q88</f>
        <v>8.5839036544861358E-3</v>
      </c>
      <c r="R88" s="24">
        <f>BRPL_EOD!R88-BRPL_ISGS_exbus!R88</f>
        <v>2.0419197397103517E-4</v>
      </c>
      <c r="S88" s="24">
        <f>BRPL_EOD!S88-BRPL_ISGS_exbus!S88</f>
        <v>0</v>
      </c>
      <c r="T88" s="24">
        <f>BRPL_EOD!T88-BRPL_ISGS_exbus!T88</f>
        <v>0</v>
      </c>
      <c r="U88" s="24">
        <f>BRPL_EOD!U88-BRPL_ISGS_exbus!U88</f>
        <v>4.1522994651899126E-4</v>
      </c>
      <c r="V88" s="24">
        <f>BRPL_EOD!V88-BRPL_ISGS_exbus!V88</f>
        <v>2.7396226415099534E-3</v>
      </c>
      <c r="W88" s="24">
        <f>BRPL_EOD!W88-BRPL_ISGS_exbus!W88</f>
        <v>1.6512939657964409E-3</v>
      </c>
      <c r="X88" s="24">
        <f>BRPL_EOD!X88-BRPL_ISGS_exbus!X88</f>
        <v>1.7567695962128482E-4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7.1709824379695419E-4</v>
      </c>
      <c r="L89" s="24">
        <f>BRPL_EOD!L89-BRPL_ISGS_exbus!L89</f>
        <v>0</v>
      </c>
      <c r="M89" s="24">
        <f>BRPL_EOD!M89-BRPL_ISGS_exbus!M89</f>
        <v>3.1740967423488087E-3</v>
      </c>
      <c r="N89" s="24">
        <f>BRPL_EOD!N89-BRPL_ISGS_exbus!N89</f>
        <v>1.9988003070992022E-3</v>
      </c>
      <c r="O89" s="24">
        <f>BRPL_EOD!O89-BRPL_ISGS_exbus!O89</f>
        <v>2.2288194613935275E-3</v>
      </c>
      <c r="P89" s="24">
        <f>BRPL_EOD!P89-BRPL_ISGS_exbus!P89</f>
        <v>4.4120632208333177E-4</v>
      </c>
      <c r="Q89" s="24">
        <f>BRPL_EOD!Q89-BRPL_ISGS_exbus!Q89</f>
        <v>8.5839036544861358E-3</v>
      </c>
      <c r="R89" s="24">
        <f>BRPL_EOD!R89-BRPL_ISGS_exbus!R89</f>
        <v>0</v>
      </c>
      <c r="S89" s="24">
        <f>BRPL_EOD!S89-BRPL_ISGS_exbus!S89</f>
        <v>0</v>
      </c>
      <c r="T89" s="24">
        <f>BRPL_EOD!T89-BRPL_ISGS_exbus!T89</f>
        <v>0</v>
      </c>
      <c r="U89" s="24">
        <f>BRPL_EOD!U89-BRPL_ISGS_exbus!U89</f>
        <v>4.1522994651899126E-4</v>
      </c>
      <c r="V89" s="24">
        <f>BRPL_EOD!V89-BRPL_ISGS_exbus!V89</f>
        <v>2.7396226415099534E-3</v>
      </c>
      <c r="W89" s="24">
        <f>BRPL_EOD!W89-BRPL_ISGS_exbus!W89</f>
        <v>1.6512939657964409E-3</v>
      </c>
      <c r="X89" s="24">
        <f>BRPL_EOD!X89-BRPL_ISGS_exbus!X89</f>
        <v>1.7567695962128482E-4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7.1709824379695419E-4</v>
      </c>
      <c r="L90" s="24">
        <f>BRPL_EOD!L90-BRPL_ISGS_exbus!L90</f>
        <v>0</v>
      </c>
      <c r="M90" s="24">
        <f>BRPL_EOD!M90-BRPL_ISGS_exbus!M90</f>
        <v>3.1740967423488087E-3</v>
      </c>
      <c r="N90" s="24">
        <f>BRPL_EOD!N90-BRPL_ISGS_exbus!N90</f>
        <v>1.9988003070992022E-3</v>
      </c>
      <c r="O90" s="24">
        <f>BRPL_EOD!O90-BRPL_ISGS_exbus!O90</f>
        <v>2.2288194613935275E-3</v>
      </c>
      <c r="P90" s="24">
        <f>BRPL_EOD!P90-BRPL_ISGS_exbus!P90</f>
        <v>4.4120632208333177E-4</v>
      </c>
      <c r="Q90" s="24">
        <f>BRPL_EOD!Q90-BRPL_ISGS_exbus!Q90</f>
        <v>8.5839036544861358E-3</v>
      </c>
      <c r="R90" s="24">
        <f>BRPL_EOD!R90-BRPL_ISGS_exbus!R90</f>
        <v>0</v>
      </c>
      <c r="S90" s="24">
        <f>BRPL_EOD!S90-BRPL_ISGS_exbus!S90</f>
        <v>0</v>
      </c>
      <c r="T90" s="24">
        <f>BRPL_EOD!T90-BRPL_ISGS_exbus!T90</f>
        <v>0</v>
      </c>
      <c r="U90" s="24">
        <f>BRPL_EOD!U90-BRPL_ISGS_exbus!U90</f>
        <v>4.1522994651899126E-4</v>
      </c>
      <c r="V90" s="24">
        <f>BRPL_EOD!V90-BRPL_ISGS_exbus!V90</f>
        <v>2.7396226415099534E-3</v>
      </c>
      <c r="W90" s="24">
        <f>BRPL_EOD!W90-BRPL_ISGS_exbus!W90</f>
        <v>1.6512939657964409E-3</v>
      </c>
      <c r="X90" s="24">
        <f>BRPL_EOD!X90-BRPL_ISGS_exbus!X90</f>
        <v>1.7567695962128482E-4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7.1709824379695419E-4</v>
      </c>
      <c r="L91" s="24">
        <f>BRPL_EOD!L91-BRPL_ISGS_exbus!L91</f>
        <v>0</v>
      </c>
      <c r="M91" s="24">
        <f>BRPL_EOD!M91-BRPL_ISGS_exbus!M91</f>
        <v>3.1740967423488087E-3</v>
      </c>
      <c r="N91" s="24">
        <f>BRPL_EOD!N91-BRPL_ISGS_exbus!N91</f>
        <v>1.9988003070992022E-3</v>
      </c>
      <c r="O91" s="24">
        <f>BRPL_EOD!O91-BRPL_ISGS_exbus!O91</f>
        <v>2.2288194613935275E-3</v>
      </c>
      <c r="P91" s="24">
        <f>BRPL_EOD!P91-BRPL_ISGS_exbus!P91</f>
        <v>4.4120632208333177E-4</v>
      </c>
      <c r="Q91" s="24">
        <f>BRPL_EOD!Q91-BRPL_ISGS_exbus!Q91</f>
        <v>8.5839036544861358E-3</v>
      </c>
      <c r="R91" s="24">
        <f>BRPL_EOD!R91-BRPL_ISGS_exbus!R91</f>
        <v>0</v>
      </c>
      <c r="S91" s="24">
        <f>BRPL_EOD!S91-BRPL_ISGS_exbus!S91</f>
        <v>0</v>
      </c>
      <c r="T91" s="24">
        <f>BRPL_EOD!T91-BRPL_ISGS_exbus!T91</f>
        <v>0</v>
      </c>
      <c r="U91" s="24">
        <f>BRPL_EOD!U91-BRPL_ISGS_exbus!U91</f>
        <v>-4.6528785029664732E-4</v>
      </c>
      <c r="V91" s="24">
        <f>BRPL_EOD!V91-BRPL_ISGS_exbus!V91</f>
        <v>2.7396226415099534E-3</v>
      </c>
      <c r="W91" s="24">
        <f>BRPL_EOD!W91-BRPL_ISGS_exbus!W91</f>
        <v>1.6512939657964409E-3</v>
      </c>
      <c r="X91" s="24">
        <f>BRPL_EOD!X91-BRPL_ISGS_exbus!X91</f>
        <v>1.7567695962128482E-4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7.1709824379695419E-4</v>
      </c>
      <c r="L92" s="24">
        <f>BRPL_EOD!L92-BRPL_ISGS_exbus!L92</f>
        <v>0</v>
      </c>
      <c r="M92" s="24">
        <f>BRPL_EOD!M92-BRPL_ISGS_exbus!M92</f>
        <v>3.1740967423488087E-3</v>
      </c>
      <c r="N92" s="24">
        <f>BRPL_EOD!N92-BRPL_ISGS_exbus!N92</f>
        <v>1.9988003070992022E-3</v>
      </c>
      <c r="O92" s="24">
        <f>BRPL_EOD!O92-BRPL_ISGS_exbus!O92</f>
        <v>2.2288194613935275E-3</v>
      </c>
      <c r="P92" s="24">
        <f>BRPL_EOD!P92-BRPL_ISGS_exbus!P92</f>
        <v>4.4120632208333177E-4</v>
      </c>
      <c r="Q92" s="24">
        <f>BRPL_EOD!Q92-BRPL_ISGS_exbus!Q92</f>
        <v>8.5839036544861358E-3</v>
      </c>
      <c r="R92" s="24">
        <f>BRPL_EOD!R92-BRPL_ISGS_exbus!R92</f>
        <v>0</v>
      </c>
      <c r="S92" s="24">
        <f>BRPL_EOD!S92-BRPL_ISGS_exbus!S92</f>
        <v>0</v>
      </c>
      <c r="T92" s="24">
        <f>BRPL_EOD!T92-BRPL_ISGS_exbus!T92</f>
        <v>0</v>
      </c>
      <c r="U92" s="24">
        <f>BRPL_EOD!U92-BRPL_ISGS_exbus!U92</f>
        <v>1.890357403411258E-4</v>
      </c>
      <c r="V92" s="24">
        <f>BRPL_EOD!V92-BRPL_ISGS_exbus!V92</f>
        <v>2.7396226415099534E-3</v>
      </c>
      <c r="W92" s="24">
        <f>BRPL_EOD!W92-BRPL_ISGS_exbus!W92</f>
        <v>1.6512939657964409E-3</v>
      </c>
      <c r="X92" s="24">
        <f>BRPL_EOD!X92-BRPL_ISGS_exbus!X92</f>
        <v>1.7567695962128482E-4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-3.6052419366114918E-3</v>
      </c>
      <c r="L93" s="24">
        <f>BRPL_EOD!L93-BRPL_ISGS_exbus!L93</f>
        <v>0</v>
      </c>
      <c r="M93" s="24">
        <f>BRPL_EOD!M93-BRPL_ISGS_exbus!M93</f>
        <v>3.1740967423488087E-3</v>
      </c>
      <c r="N93" s="24">
        <f>BRPL_EOD!N93-BRPL_ISGS_exbus!N93</f>
        <v>1.9988003070992022E-3</v>
      </c>
      <c r="O93" s="24">
        <f>BRPL_EOD!O93-BRPL_ISGS_exbus!O93</f>
        <v>2.2288194613935275E-3</v>
      </c>
      <c r="P93" s="24">
        <f>BRPL_EOD!P93-BRPL_ISGS_exbus!P93</f>
        <v>4.4120632208333177E-4</v>
      </c>
      <c r="Q93" s="24">
        <f>BRPL_EOD!Q93-BRPL_ISGS_exbus!Q93</f>
        <v>8.9859801980214371E-3</v>
      </c>
      <c r="R93" s="24">
        <f>BRPL_EOD!R93-BRPL_ISGS_exbus!R93</f>
        <v>5.7547581104149259E-3</v>
      </c>
      <c r="S93" s="24">
        <f>BRPL_EOD!S93-BRPL_ISGS_exbus!S93</f>
        <v>0</v>
      </c>
      <c r="T93" s="24">
        <f>BRPL_EOD!T93-BRPL_ISGS_exbus!T93</f>
        <v>0</v>
      </c>
      <c r="U93" s="24">
        <f>BRPL_EOD!U93-BRPL_ISGS_exbus!U93</f>
        <v>-1.7449781659450991E-4</v>
      </c>
      <c r="V93" s="24">
        <f>BRPL_EOD!V93-BRPL_ISGS_exbus!V93</f>
        <v>2.7396226415099534E-3</v>
      </c>
      <c r="W93" s="24">
        <f>BRPL_EOD!W93-BRPL_ISGS_exbus!W93</f>
        <v>1.6512939657964409E-3</v>
      </c>
      <c r="X93" s="24">
        <f>BRPL_EOD!X93-BRPL_ISGS_exbus!X93</f>
        <v>1.7567695962128482E-4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6.6292583653648762E-4</v>
      </c>
      <c r="L94" s="24">
        <f>BRPL_EOD!L94-BRPL_ISGS_exbus!L94</f>
        <v>0</v>
      </c>
      <c r="M94" s="24">
        <f>BRPL_EOD!M94-BRPL_ISGS_exbus!M94</f>
        <v>3.1740967423488087E-3</v>
      </c>
      <c r="N94" s="24">
        <f>BRPL_EOD!N94-BRPL_ISGS_exbus!N94</f>
        <v>1.9988003070992022E-3</v>
      </c>
      <c r="O94" s="24">
        <f>BRPL_EOD!O94-BRPL_ISGS_exbus!O94</f>
        <v>2.2288194613935275E-3</v>
      </c>
      <c r="P94" s="24">
        <f>BRPL_EOD!P94-BRPL_ISGS_exbus!P94</f>
        <v>4.4120632208333177E-4</v>
      </c>
      <c r="Q94" s="24">
        <f>BRPL_EOD!Q94-BRPL_ISGS_exbus!Q94</f>
        <v>8.9859801980214371E-3</v>
      </c>
      <c r="R94" s="24">
        <f>BRPL_EOD!R94-BRPL_ISGS_exbus!R94</f>
        <v>5.7547581104149259E-3</v>
      </c>
      <c r="S94" s="24">
        <f>BRPL_EOD!S94-BRPL_ISGS_exbus!S94</f>
        <v>0</v>
      </c>
      <c r="T94" s="24">
        <f>BRPL_EOD!T94-BRPL_ISGS_exbus!T94</f>
        <v>0</v>
      </c>
      <c r="U94" s="24">
        <f>BRPL_EOD!U94-BRPL_ISGS_exbus!U94</f>
        <v>4.8935577447650758E-4</v>
      </c>
      <c r="V94" s="24">
        <f>BRPL_EOD!V94-BRPL_ISGS_exbus!V94</f>
        <v>2.7396226415099534E-3</v>
      </c>
      <c r="W94" s="24">
        <f>BRPL_EOD!W94-BRPL_ISGS_exbus!W94</f>
        <v>1.6512939657964409E-3</v>
      </c>
      <c r="X94" s="24">
        <f>BRPL_EOD!X94-BRPL_ISGS_exbus!X94</f>
        <v>1.7567695962128482E-4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7.1709824379695419E-4</v>
      </c>
      <c r="L95" s="24">
        <f>BRPL_EOD!L95-BRPL_ISGS_exbus!L95</f>
        <v>0</v>
      </c>
      <c r="M95" s="24">
        <f>BRPL_EOD!M95-BRPL_ISGS_exbus!M95</f>
        <v>3.1740967423488087E-3</v>
      </c>
      <c r="N95" s="24">
        <f>BRPL_EOD!N95-BRPL_ISGS_exbus!N95</f>
        <v>1.9988003070992022E-3</v>
      </c>
      <c r="O95" s="24">
        <f>BRPL_EOD!O95-BRPL_ISGS_exbus!O95</f>
        <v>2.2288194613935275E-3</v>
      </c>
      <c r="P95" s="24">
        <f>BRPL_EOD!P95-BRPL_ISGS_exbus!P95</f>
        <v>4.4120632208333177E-4</v>
      </c>
      <c r="Q95" s="24">
        <f>BRPL_EOD!Q95-BRPL_ISGS_exbus!Q95</f>
        <v>6.6745236768799288E-3</v>
      </c>
      <c r="R95" s="24">
        <f>BRPL_EOD!R95-BRPL_ISGS_exbus!R95</f>
        <v>6.0821408582061309E-3</v>
      </c>
      <c r="S95" s="24">
        <f>BRPL_EOD!S95-BRPL_ISGS_exbus!S95</f>
        <v>0</v>
      </c>
      <c r="T95" s="24">
        <f>BRPL_EOD!T95-BRPL_ISGS_exbus!T95</f>
        <v>0</v>
      </c>
      <c r="U95" s="24">
        <f>BRPL_EOD!U95-BRPL_ISGS_exbus!U95</f>
        <v>-1.3642715886632573E-3</v>
      </c>
      <c r="V95" s="24">
        <f>BRPL_EOD!V95-BRPL_ISGS_exbus!V95</f>
        <v>2.7396226415099534E-3</v>
      </c>
      <c r="W95" s="24">
        <f>BRPL_EOD!W95-BRPL_ISGS_exbus!W95</f>
        <v>1.6512939657964409E-3</v>
      </c>
      <c r="X95" s="24">
        <f>BRPL_EOD!X95-BRPL_ISGS_exbus!X95</f>
        <v>1.7567695962128482E-4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7.1709824379695419E-4</v>
      </c>
      <c r="L96" s="24">
        <f>BRPL_EOD!L96-BRPL_ISGS_exbus!L96</f>
        <v>0</v>
      </c>
      <c r="M96" s="24">
        <f>BRPL_EOD!M96-BRPL_ISGS_exbus!M96</f>
        <v>3.1740967423488087E-3</v>
      </c>
      <c r="N96" s="24">
        <f>BRPL_EOD!N96-BRPL_ISGS_exbus!N96</f>
        <v>1.9988003070992022E-3</v>
      </c>
      <c r="O96" s="24">
        <f>BRPL_EOD!O96-BRPL_ISGS_exbus!O96</f>
        <v>2.2288194613935275E-3</v>
      </c>
      <c r="P96" s="24">
        <f>BRPL_EOD!P96-BRPL_ISGS_exbus!P96</f>
        <v>4.4120632208333177E-4</v>
      </c>
      <c r="Q96" s="24">
        <f>BRPL_EOD!Q96-BRPL_ISGS_exbus!Q96</f>
        <v>6.6745236768799288E-3</v>
      </c>
      <c r="R96" s="24">
        <f>BRPL_EOD!R96-BRPL_ISGS_exbus!R96</f>
        <v>6.0821408582061309E-3</v>
      </c>
      <c r="S96" s="24">
        <f>BRPL_EOD!S96-BRPL_ISGS_exbus!S96</f>
        <v>0</v>
      </c>
      <c r="T96" s="24">
        <f>BRPL_EOD!T96-BRPL_ISGS_exbus!T96</f>
        <v>0</v>
      </c>
      <c r="U96" s="24">
        <f>BRPL_EOD!U96-BRPL_ISGS_exbus!U96</f>
        <v>-6.9706431358440568E-4</v>
      </c>
      <c r="V96" s="24">
        <f>BRPL_EOD!V96-BRPL_ISGS_exbus!V96</f>
        <v>2.7396226415099534E-3</v>
      </c>
      <c r="W96" s="24">
        <f>BRPL_EOD!W96-BRPL_ISGS_exbus!W96</f>
        <v>1.6512939657964409E-3</v>
      </c>
      <c r="X96" s="24">
        <f>BRPL_EOD!X96-BRPL_ISGS_exbus!X96</f>
        <v>1.7567695962128482E-4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7.1709824379695419E-4</v>
      </c>
      <c r="L97" s="24">
        <f>BRPL_EOD!L97-BRPL_ISGS_exbus!L97</f>
        <v>0</v>
      </c>
      <c r="M97" s="24">
        <f>BRPL_EOD!M97-BRPL_ISGS_exbus!M97</f>
        <v>3.1740967423488087E-3</v>
      </c>
      <c r="N97" s="24">
        <f>BRPL_EOD!N97-BRPL_ISGS_exbus!N97</f>
        <v>1.9988003070992022E-3</v>
      </c>
      <c r="O97" s="24">
        <f>BRPL_EOD!O97-BRPL_ISGS_exbus!O97</f>
        <v>2.2288194613935275E-3</v>
      </c>
      <c r="P97" s="24">
        <f>BRPL_EOD!P97-BRPL_ISGS_exbus!P97</f>
        <v>4.4120632208333177E-4</v>
      </c>
      <c r="Q97" s="24">
        <f>BRPL_EOD!Q97-BRPL_ISGS_exbus!Q97</f>
        <v>6.6745236768799288E-3</v>
      </c>
      <c r="R97" s="24">
        <f>BRPL_EOD!R97-BRPL_ISGS_exbus!R97</f>
        <v>6.0821408582061309E-3</v>
      </c>
      <c r="S97" s="24">
        <f>BRPL_EOD!S97-BRPL_ISGS_exbus!S97</f>
        <v>0</v>
      </c>
      <c r="T97" s="24">
        <f>BRPL_EOD!T97-BRPL_ISGS_exbus!T97</f>
        <v>0</v>
      </c>
      <c r="U97" s="24">
        <f>BRPL_EOD!U97-BRPL_ISGS_exbus!U97</f>
        <v>1.8982362071469083E-3</v>
      </c>
      <c r="V97" s="24">
        <f>BRPL_EOD!V97-BRPL_ISGS_exbus!V97</f>
        <v>2.7396226415099534E-3</v>
      </c>
      <c r="W97" s="24">
        <f>BRPL_EOD!W97-BRPL_ISGS_exbus!W97</f>
        <v>1.6512939657964409E-3</v>
      </c>
      <c r="X97" s="24">
        <f>BRPL_EOD!X97-BRPL_ISGS_exbus!X97</f>
        <v>1.7567695962128482E-4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7.1709824379695419E-4</v>
      </c>
      <c r="L98" s="24">
        <f>BRPL_EOD!L98-BRPL_ISGS_exbus!L98</f>
        <v>0</v>
      </c>
      <c r="M98" s="24">
        <f>BRPL_EOD!M98-BRPL_ISGS_exbus!M98</f>
        <v>3.1740967423488087E-3</v>
      </c>
      <c r="N98" s="24">
        <f>BRPL_EOD!N98-BRPL_ISGS_exbus!N98</f>
        <v>1.9988003070992022E-3</v>
      </c>
      <c r="O98" s="24">
        <f>BRPL_EOD!O98-BRPL_ISGS_exbus!O98</f>
        <v>2.2288194613935275E-3</v>
      </c>
      <c r="P98" s="24">
        <f>BRPL_EOD!P98-BRPL_ISGS_exbus!P98</f>
        <v>4.4120632208333177E-4</v>
      </c>
      <c r="Q98" s="24">
        <f>BRPL_EOD!Q98-BRPL_ISGS_exbus!Q98</f>
        <v>6.6745236768799288E-3</v>
      </c>
      <c r="R98" s="24">
        <f>BRPL_EOD!R98-BRPL_ISGS_exbus!R98</f>
        <v>6.0821408582061309E-3</v>
      </c>
      <c r="S98" s="24">
        <f>BRPL_EOD!S98-BRPL_ISGS_exbus!S98</f>
        <v>0</v>
      </c>
      <c r="T98" s="24">
        <f>BRPL_EOD!T98-BRPL_ISGS_exbus!T98</f>
        <v>0</v>
      </c>
      <c r="U98" s="24">
        <f>BRPL_EOD!U98-BRPL_ISGS_exbus!U98</f>
        <v>-4.0041225626907817E-4</v>
      </c>
      <c r="V98" s="24">
        <f>BRPL_EOD!V98-BRPL_ISGS_exbus!V98</f>
        <v>2.7396226415099534E-3</v>
      </c>
      <c r="W98" s="24">
        <f>BRPL_EOD!W98-BRPL_ISGS_exbus!W98</f>
        <v>1.6512939657964409E-3</v>
      </c>
      <c r="X98" s="24">
        <f>BRPL_EOD!X98-BRPL_ISGS_exbus!X98</f>
        <v>1.7567695962128482E-4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4.0038703273737042E-5</v>
      </c>
      <c r="L99" s="24">
        <f>BRPL_EOD!L99-BRPL_ISGS_exbus!L99</f>
        <v>-6.9198866359254652E-9</v>
      </c>
      <c r="M99" s="24">
        <f>BRPL_EOD!M99-BRPL_ISGS_exbus!M99</f>
        <v>7.6095572997258998E-5</v>
      </c>
      <c r="N99" s="24">
        <f>BRPL_EOD!N99-BRPL_ISGS_exbus!N99</f>
        <v>7.0149574256772596E-5</v>
      </c>
      <c r="O99" s="24">
        <f>BRPL_EOD!O99-BRPL_ISGS_exbus!O99</f>
        <v>8.4344584705409176E-6</v>
      </c>
      <c r="P99" s="24">
        <f>BRPL_EOD!P99-BRPL_ISGS_exbus!P99</f>
        <v>3.9859441150924546E-5</v>
      </c>
      <c r="Q99" s="24">
        <f>BRPL_EOD!Q99-BRPL_ISGS_exbus!Q99</f>
        <v>1.1739982281244732E-4</v>
      </c>
      <c r="R99" s="24">
        <f>BRPL_EOD!R99-BRPL_ISGS_exbus!R99</f>
        <v>1.8761851788284822E-6</v>
      </c>
      <c r="S99" s="24">
        <f>BRPL_EOD!S99-BRPL_ISGS_exbus!S99</f>
        <v>0</v>
      </c>
      <c r="T99" s="24">
        <f>BRPL_EOD!T99-BRPL_ISGS_exbus!T99</f>
        <v>0</v>
      </c>
      <c r="U99" s="24">
        <f>BRPL_EOD!U99-BRPL_ISGS_exbus!U99</f>
        <v>3.6060480461674871E-6</v>
      </c>
      <c r="V99" s="24">
        <f>BRPL_EOD!V99-BRPL_ISGS_exbus!V99</f>
        <v>6.4839346458067659E-5</v>
      </c>
      <c r="W99" s="24">
        <f>BRPL_EOD!W99-BRPL_ISGS_exbus!W99</f>
        <v>5.0880188190993714E-5</v>
      </c>
      <c r="X99" s="24">
        <f>BRPL_EOD!X99-BRPL_ISGS_exbus!X99</f>
        <v>-4.9025452806050751E-5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1"/>
    </row>
    <row r="2" spans="1:17">
      <c r="A2" s="191" t="s">
        <v>44</v>
      </c>
      <c r="B2" s="191" t="s">
        <v>325</v>
      </c>
      <c r="C2" s="191" t="s">
        <v>522</v>
      </c>
      <c r="D2" s="192" t="s">
        <v>523</v>
      </c>
      <c r="E2" s="191" t="s">
        <v>325</v>
      </c>
      <c r="F2" s="191" t="s">
        <v>522</v>
      </c>
      <c r="G2" s="192" t="s">
        <v>523</v>
      </c>
      <c r="H2" s="191" t="s">
        <v>325</v>
      </c>
      <c r="I2" s="191" t="s">
        <v>522</v>
      </c>
      <c r="J2" s="192" t="s">
        <v>523</v>
      </c>
      <c r="K2" s="191" t="s">
        <v>325</v>
      </c>
      <c r="L2" s="191" t="s">
        <v>522</v>
      </c>
      <c r="M2" s="192" t="s">
        <v>523</v>
      </c>
      <c r="N2" s="191" t="s">
        <v>325</v>
      </c>
      <c r="O2" s="191" t="s">
        <v>522</v>
      </c>
      <c r="P2" s="192" t="s">
        <v>523</v>
      </c>
      <c r="Q2" s="192" t="s">
        <v>524</v>
      </c>
    </row>
    <row r="3" spans="1:17">
      <c r="A3" s="33" t="s">
        <v>45</v>
      </c>
      <c r="B3" s="193">
        <f>PPCL_NG!I3+PPCL_Spot!I3+GT_NG!I3+GT_Spot!I3+Bawana_NG!I3+Bawana_RLNG!I3+Bawana_Spot!I3</f>
        <v>188.63</v>
      </c>
      <c r="C3" s="193">
        <f>PPCL_NG!P3+PPCL_Spot!P3+GT_NG!P3+GT_Spot!P3+Bawana_NG!P3+Bawana_RLNG!P3+Bawana_Spot!P3</f>
        <v>188.83140134857811</v>
      </c>
      <c r="D3" s="194">
        <f t="shared" ref="D3:D66" si="0">B3-C3</f>
        <v>-0.20140134857811631</v>
      </c>
      <c r="E3" s="193">
        <f>PPCL_NG!J3+PPCL_Spot!J3+GT_NG!J3+GT_Spot!J3+Bawana_NG!J3+Bawana_RLNG!J3+Bawana_Spot!J3</f>
        <v>77</v>
      </c>
      <c r="F3" s="193">
        <f>PPCL_NG!Q3+PPCL_Spot!Q3+GT_NG!Q3+GT_Spot!Q3+Bawana_NG!Q3+Bawana_RLNG!Q3+Bawana_Spot!Q3</f>
        <v>77.114922310172972</v>
      </c>
      <c r="G3" s="194">
        <f t="shared" ref="G3:G66" si="1">E3-F3</f>
        <v>-0.11492231017297172</v>
      </c>
      <c r="H3" s="193">
        <f>PPCL_NG!K3+PPCL_Spot!K3+GT_NG!K3+GT_Spot!K3+Bawana_NG!K3+Bawana_RLNG!K3+Bawana_Spot!K3</f>
        <v>21.84</v>
      </c>
      <c r="I3" s="193">
        <f>PPCL_NG!R3+PPCL_Spot!R3+GT_NG!R3+GT_Spot!R3+Bawana_NG!R3+Bawana_RLNG!R3+Bawana_Spot!R3</f>
        <v>21.84</v>
      </c>
      <c r="J3" s="194">
        <f t="shared" ref="J3:J66" si="2">H3-I3</f>
        <v>0</v>
      </c>
      <c r="K3" s="193">
        <f>PPCL_NG!L3+PPCL_Spot!L3+GT_NG!L3+GT_Spot!L3+Bawana_NG!L3+Bawana_RLNG!L3+Bawana_Spot!L3</f>
        <v>62.08</v>
      </c>
      <c r="L3" s="193">
        <f>PPCL_NG!S3+PPCL_Spot!S3+GT_NG!S3+GT_Spot!S3+Bawana_NG!S3+Bawana_RLNG!S3+Bawana_Spot!S3</f>
        <v>62.109879800644975</v>
      </c>
      <c r="M3" s="194">
        <f t="shared" ref="M3:M66" si="3">K3-L3</f>
        <v>-2.9879800644977195E-2</v>
      </c>
      <c r="N3" s="193">
        <f>PPCL_NG!M3+PPCL_Spot!M3+GT_NG!M3+GT_Spot!M3+Bawana_NG!M3+Bawana_RLNG!M3+Bawana_Spot!M3</f>
        <v>88.009999999999991</v>
      </c>
      <c r="O3" s="193">
        <f>PPCL_NG!T3+PPCL_Spot!T3+GT_NG!T3+GT_Spot!T3+Bawana_NG!T3+Bawana_RLNG!T3+Bawana_Spot!T3</f>
        <v>88.153796540603906</v>
      </c>
      <c r="P3" s="194">
        <f t="shared" ref="P3:P66" si="4">N3-O3</f>
        <v>-0.14379654060391545</v>
      </c>
      <c r="Q3" s="194">
        <f>D3+G3+J3+M3+P3</f>
        <v>-0.48999999999998067</v>
      </c>
    </row>
    <row r="4" spans="1:17">
      <c r="A4" s="33" t="s">
        <v>46</v>
      </c>
      <c r="B4" s="193">
        <f>PPCL_NG!I4+PPCL_Spot!I4+GT_NG!I4+GT_Spot!I4+Bawana_NG!I4+Bawana_RLNG!I4+Bawana_Spot!I4</f>
        <v>188.63</v>
      </c>
      <c r="C4" s="193">
        <f>PPCL_NG!P4+PPCL_Spot!P4+GT_NG!P4+GT_Spot!P4+Bawana_NG!P4+Bawana_RLNG!P4+Bawana_Spot!P4</f>
        <v>188.83140134857811</v>
      </c>
      <c r="D4" s="194">
        <f t="shared" si="0"/>
        <v>-0.20140134857811631</v>
      </c>
      <c r="E4" s="193">
        <f>PPCL_NG!J4+PPCL_Spot!J4+GT_NG!J4+GT_Spot!J4+Bawana_NG!J4+Bawana_RLNG!J4+Bawana_Spot!J4</f>
        <v>77</v>
      </c>
      <c r="F4" s="193">
        <f>PPCL_NG!Q4+PPCL_Spot!Q4+GT_NG!Q4+GT_Spot!Q4+Bawana_NG!Q4+Bawana_RLNG!Q4+Bawana_Spot!Q4</f>
        <v>77.114922310172972</v>
      </c>
      <c r="G4" s="194">
        <f t="shared" si="1"/>
        <v>-0.11492231017297172</v>
      </c>
      <c r="H4" s="193">
        <f>PPCL_NG!K4+PPCL_Spot!K4+GT_NG!K4+GT_Spot!K4+Bawana_NG!K4+Bawana_RLNG!K4+Bawana_Spot!K4</f>
        <v>21.84</v>
      </c>
      <c r="I4" s="193">
        <f>PPCL_NG!R4+PPCL_Spot!R4+GT_NG!R4+GT_Spot!R4+Bawana_NG!R4+Bawana_RLNG!R4+Bawana_Spot!R4</f>
        <v>21.84</v>
      </c>
      <c r="J4" s="194">
        <f t="shared" si="2"/>
        <v>0</v>
      </c>
      <c r="K4" s="193">
        <f>PPCL_NG!L4+PPCL_Spot!L4+GT_NG!L4+GT_Spot!L4+Bawana_NG!L4+Bawana_RLNG!L4+Bawana_Spot!L4</f>
        <v>62.08</v>
      </c>
      <c r="L4" s="193">
        <f>PPCL_NG!S4+PPCL_Spot!S4+GT_NG!S4+GT_Spot!S4+Bawana_NG!S4+Bawana_RLNG!S4+Bawana_Spot!S4</f>
        <v>62.109879800644975</v>
      </c>
      <c r="M4" s="194">
        <f t="shared" si="3"/>
        <v>-2.9879800644977195E-2</v>
      </c>
      <c r="N4" s="193">
        <f>PPCL_NG!M4+PPCL_Spot!M4+GT_NG!M4+GT_Spot!M4+Bawana_NG!M4+Bawana_RLNG!M4+Bawana_Spot!M4</f>
        <v>88.009999999999991</v>
      </c>
      <c r="O4" s="193">
        <f>PPCL_NG!T4+PPCL_Spot!T4+GT_NG!T4+GT_Spot!T4+Bawana_NG!T4+Bawana_RLNG!T4+Bawana_Spot!T4</f>
        <v>88.153796540603906</v>
      </c>
      <c r="P4" s="194">
        <f t="shared" si="4"/>
        <v>-0.14379654060391545</v>
      </c>
      <c r="Q4" s="194">
        <f t="shared" ref="Q4:Q67" si="5">D4+G4+J4+M4+P4</f>
        <v>-0.48999999999998067</v>
      </c>
    </row>
    <row r="5" spans="1:17">
      <c r="A5" s="33" t="s">
        <v>47</v>
      </c>
      <c r="B5" s="193">
        <f>PPCL_NG!I5+PPCL_Spot!I5+GT_NG!I5+GT_Spot!I5+Bawana_NG!I5+Bawana_RLNG!I5+Bawana_Spot!I5</f>
        <v>164.01999999999998</v>
      </c>
      <c r="C5" s="193">
        <f>PPCL_NG!P5+PPCL_Spot!P5+GT_NG!P5+GT_Spot!P5+Bawana_NG!P5+Bawana_RLNG!P5+Bawana_Spot!P5</f>
        <v>164.22140134857813</v>
      </c>
      <c r="D5" s="194">
        <f t="shared" si="0"/>
        <v>-0.20140134857814473</v>
      </c>
      <c r="E5" s="193">
        <f>PPCL_NG!J5+PPCL_Spot!J5+GT_NG!J5+GT_Spot!J5+Bawana_NG!J5+Bawana_RLNG!J5+Bawana_Spot!J5</f>
        <v>77</v>
      </c>
      <c r="F5" s="193">
        <f>PPCL_NG!Q5+PPCL_Spot!Q5+GT_NG!Q5+GT_Spot!Q5+Bawana_NG!Q5+Bawana_RLNG!Q5+Bawana_Spot!Q5</f>
        <v>77.114922310172972</v>
      </c>
      <c r="G5" s="194">
        <f t="shared" si="1"/>
        <v>-0.11492231017297172</v>
      </c>
      <c r="H5" s="193">
        <f>PPCL_NG!K5+PPCL_Spot!K5+GT_NG!K5+GT_Spot!K5+Bawana_NG!K5+Bawana_RLNG!K5+Bawana_Spot!K5</f>
        <v>21.84</v>
      </c>
      <c r="I5" s="193">
        <f>PPCL_NG!R5+PPCL_Spot!R5+GT_NG!R5+GT_Spot!R5+Bawana_NG!R5+Bawana_RLNG!R5+Bawana_Spot!R5</f>
        <v>21.84</v>
      </c>
      <c r="J5" s="194">
        <f t="shared" si="2"/>
        <v>0</v>
      </c>
      <c r="K5" s="193">
        <f>PPCL_NG!L5+PPCL_Spot!L5+GT_NG!L5+GT_Spot!L5+Bawana_NG!L5+Bawana_RLNG!L5+Bawana_Spot!L5</f>
        <v>62.08</v>
      </c>
      <c r="L5" s="193">
        <f>PPCL_NG!S5+PPCL_Spot!S5+GT_NG!S5+GT_Spot!S5+Bawana_NG!S5+Bawana_RLNG!S5+Bawana_Spot!S5</f>
        <v>62.109879800644975</v>
      </c>
      <c r="M5" s="194">
        <f t="shared" si="3"/>
        <v>-2.9879800644977195E-2</v>
      </c>
      <c r="N5" s="193">
        <f>PPCL_NG!M5+PPCL_Spot!M5+GT_NG!M5+GT_Spot!M5+Bawana_NG!M5+Bawana_RLNG!M5+Bawana_Spot!M5</f>
        <v>88.009999999999991</v>
      </c>
      <c r="O5" s="193">
        <f>PPCL_NG!T5+PPCL_Spot!T5+GT_NG!T5+GT_Spot!T5+Bawana_NG!T5+Bawana_RLNG!T5+Bawana_Spot!T5</f>
        <v>88.153796540603935</v>
      </c>
      <c r="P5" s="194">
        <f t="shared" si="4"/>
        <v>-0.14379654060394387</v>
      </c>
      <c r="Q5" s="194">
        <f t="shared" si="5"/>
        <v>-0.49000000000003752</v>
      </c>
    </row>
    <row r="6" spans="1:17">
      <c r="A6" s="33" t="s">
        <v>48</v>
      </c>
      <c r="B6" s="193">
        <f>PPCL_NG!I6+PPCL_Spot!I6+GT_NG!I6+GT_Spot!I6+Bawana_NG!I6+Bawana_RLNG!I6+Bawana_Spot!I6</f>
        <v>164.01999999999998</v>
      </c>
      <c r="C6" s="193">
        <f>PPCL_NG!P6+PPCL_Spot!P6+GT_NG!P6+GT_Spot!P6+Bawana_NG!P6+Bawana_RLNG!P6+Bawana_Spot!P6</f>
        <v>164.22140134857813</v>
      </c>
      <c r="D6" s="194">
        <f t="shared" si="0"/>
        <v>-0.20140134857814473</v>
      </c>
      <c r="E6" s="193">
        <f>PPCL_NG!J6+PPCL_Spot!J6+GT_NG!J6+GT_Spot!J6+Bawana_NG!J6+Bawana_RLNG!J6+Bawana_Spot!J6</f>
        <v>77</v>
      </c>
      <c r="F6" s="193">
        <f>PPCL_NG!Q6+PPCL_Spot!Q6+GT_NG!Q6+GT_Spot!Q6+Bawana_NG!Q6+Bawana_RLNG!Q6+Bawana_Spot!Q6</f>
        <v>77.114922310172972</v>
      </c>
      <c r="G6" s="194">
        <f t="shared" si="1"/>
        <v>-0.11492231017297172</v>
      </c>
      <c r="H6" s="193">
        <f>PPCL_NG!K6+PPCL_Spot!K6+GT_NG!K6+GT_Spot!K6+Bawana_NG!K6+Bawana_RLNG!K6+Bawana_Spot!K6</f>
        <v>21.84</v>
      </c>
      <c r="I6" s="193">
        <f>PPCL_NG!R6+PPCL_Spot!R6+GT_NG!R6+GT_Spot!R6+Bawana_NG!R6+Bawana_RLNG!R6+Bawana_Spot!R6</f>
        <v>21.84</v>
      </c>
      <c r="J6" s="194">
        <f t="shared" si="2"/>
        <v>0</v>
      </c>
      <c r="K6" s="193">
        <f>PPCL_NG!L6+PPCL_Spot!L6+GT_NG!L6+GT_Spot!L6+Bawana_NG!L6+Bawana_RLNG!L6+Bawana_Spot!L6</f>
        <v>62.08</v>
      </c>
      <c r="L6" s="193">
        <f>PPCL_NG!S6+PPCL_Spot!S6+GT_NG!S6+GT_Spot!S6+Bawana_NG!S6+Bawana_RLNG!S6+Bawana_Spot!S6</f>
        <v>62.109879800644975</v>
      </c>
      <c r="M6" s="194">
        <f t="shared" si="3"/>
        <v>-2.9879800644977195E-2</v>
      </c>
      <c r="N6" s="193">
        <f>PPCL_NG!M6+PPCL_Spot!M6+GT_NG!M6+GT_Spot!M6+Bawana_NG!M6+Bawana_RLNG!M6+Bawana_Spot!M6</f>
        <v>88.009999999999991</v>
      </c>
      <c r="O6" s="193">
        <f>PPCL_NG!T6+PPCL_Spot!T6+GT_NG!T6+GT_Spot!T6+Bawana_NG!T6+Bawana_RLNG!T6+Bawana_Spot!T6</f>
        <v>88.153796540603935</v>
      </c>
      <c r="P6" s="194">
        <f t="shared" si="4"/>
        <v>-0.14379654060394387</v>
      </c>
      <c r="Q6" s="194">
        <f t="shared" si="5"/>
        <v>-0.49000000000003752</v>
      </c>
    </row>
    <row r="7" spans="1:17">
      <c r="A7" s="33" t="s">
        <v>49</v>
      </c>
      <c r="B7" s="193">
        <f>PPCL_NG!I7+PPCL_Spot!I7+GT_NG!I7+GT_Spot!I7+Bawana_NG!I7+Bawana_RLNG!I7+Bawana_Spot!I7</f>
        <v>164.01999999999998</v>
      </c>
      <c r="C7" s="193">
        <f>PPCL_NG!P7+PPCL_Spot!P7+GT_NG!P7+GT_Spot!P7+Bawana_NG!P7+Bawana_RLNG!P7+Bawana_Spot!P7</f>
        <v>164.22140134857813</v>
      </c>
      <c r="D7" s="194">
        <f t="shared" si="0"/>
        <v>-0.20140134857814473</v>
      </c>
      <c r="E7" s="193">
        <f>PPCL_NG!J7+PPCL_Spot!J7+GT_NG!J7+GT_Spot!J7+Bawana_NG!J7+Bawana_RLNG!J7+Bawana_Spot!J7</f>
        <v>77</v>
      </c>
      <c r="F7" s="193">
        <f>PPCL_NG!Q7+PPCL_Spot!Q7+GT_NG!Q7+GT_Spot!Q7+Bawana_NG!Q7+Bawana_RLNG!Q7+Bawana_Spot!Q7</f>
        <v>77.114922310172972</v>
      </c>
      <c r="G7" s="194">
        <f t="shared" si="1"/>
        <v>-0.11492231017297172</v>
      </c>
      <c r="H7" s="193">
        <f>PPCL_NG!K7+PPCL_Spot!K7+GT_NG!K7+GT_Spot!K7+Bawana_NG!K7+Bawana_RLNG!K7+Bawana_Spot!K7</f>
        <v>21.84</v>
      </c>
      <c r="I7" s="193">
        <f>PPCL_NG!R7+PPCL_Spot!R7+GT_NG!R7+GT_Spot!R7+Bawana_NG!R7+Bawana_RLNG!R7+Bawana_Spot!R7</f>
        <v>21.84</v>
      </c>
      <c r="J7" s="194">
        <f t="shared" si="2"/>
        <v>0</v>
      </c>
      <c r="K7" s="193">
        <f>PPCL_NG!L7+PPCL_Spot!L7+GT_NG!L7+GT_Spot!L7+Bawana_NG!L7+Bawana_RLNG!L7+Bawana_Spot!L7</f>
        <v>62.08</v>
      </c>
      <c r="L7" s="193">
        <f>PPCL_NG!S7+PPCL_Spot!S7+GT_NG!S7+GT_Spot!S7+Bawana_NG!S7+Bawana_RLNG!S7+Bawana_Spot!S7</f>
        <v>62.109879800644975</v>
      </c>
      <c r="M7" s="194">
        <f t="shared" si="3"/>
        <v>-2.9879800644977195E-2</v>
      </c>
      <c r="N7" s="193">
        <f>PPCL_NG!M7+PPCL_Spot!M7+GT_NG!M7+GT_Spot!M7+Bawana_NG!M7+Bawana_RLNG!M7+Bawana_Spot!M7</f>
        <v>88.009999999999991</v>
      </c>
      <c r="O7" s="193">
        <f>PPCL_NG!T7+PPCL_Spot!T7+GT_NG!T7+GT_Spot!T7+Bawana_NG!T7+Bawana_RLNG!T7+Bawana_Spot!T7</f>
        <v>88.153796540603935</v>
      </c>
      <c r="P7" s="194">
        <f t="shared" si="4"/>
        <v>-0.14379654060394387</v>
      </c>
      <c r="Q7" s="194">
        <f t="shared" si="5"/>
        <v>-0.49000000000003752</v>
      </c>
    </row>
    <row r="8" spans="1:17">
      <c r="A8" s="33" t="s">
        <v>50</v>
      </c>
      <c r="B8" s="193">
        <f>PPCL_NG!I8+PPCL_Spot!I8+GT_NG!I8+GT_Spot!I8+Bawana_NG!I8+Bawana_RLNG!I8+Bawana_Spot!I8</f>
        <v>164.01999999999998</v>
      </c>
      <c r="C8" s="193">
        <f>PPCL_NG!P8+PPCL_Spot!P8+GT_NG!P8+GT_Spot!P8+Bawana_NG!P8+Bawana_RLNG!P8+Bawana_Spot!P8</f>
        <v>164.22140134857813</v>
      </c>
      <c r="D8" s="194">
        <f t="shared" si="0"/>
        <v>-0.20140134857814473</v>
      </c>
      <c r="E8" s="193">
        <f>PPCL_NG!J8+PPCL_Spot!J8+GT_NG!J8+GT_Spot!J8+Bawana_NG!J8+Bawana_RLNG!J8+Bawana_Spot!J8</f>
        <v>77</v>
      </c>
      <c r="F8" s="193">
        <f>PPCL_NG!Q8+PPCL_Spot!Q8+GT_NG!Q8+GT_Spot!Q8+Bawana_NG!Q8+Bawana_RLNG!Q8+Bawana_Spot!Q8</f>
        <v>77.114922310172972</v>
      </c>
      <c r="G8" s="194">
        <f t="shared" si="1"/>
        <v>-0.11492231017297172</v>
      </c>
      <c r="H8" s="193">
        <f>PPCL_NG!K8+PPCL_Spot!K8+GT_NG!K8+GT_Spot!K8+Bawana_NG!K8+Bawana_RLNG!K8+Bawana_Spot!K8</f>
        <v>21.84</v>
      </c>
      <c r="I8" s="193">
        <f>PPCL_NG!R8+PPCL_Spot!R8+GT_NG!R8+GT_Spot!R8+Bawana_NG!R8+Bawana_RLNG!R8+Bawana_Spot!R8</f>
        <v>21.84</v>
      </c>
      <c r="J8" s="194">
        <f t="shared" si="2"/>
        <v>0</v>
      </c>
      <c r="K8" s="193">
        <f>PPCL_NG!L8+PPCL_Spot!L8+GT_NG!L8+GT_Spot!L8+Bawana_NG!L8+Bawana_RLNG!L8+Bawana_Spot!L8</f>
        <v>62.08</v>
      </c>
      <c r="L8" s="193">
        <f>PPCL_NG!S8+PPCL_Spot!S8+GT_NG!S8+GT_Spot!S8+Bawana_NG!S8+Bawana_RLNG!S8+Bawana_Spot!S8</f>
        <v>62.109879800644975</v>
      </c>
      <c r="M8" s="194">
        <f t="shared" si="3"/>
        <v>-2.9879800644977195E-2</v>
      </c>
      <c r="N8" s="193">
        <f>PPCL_NG!M8+PPCL_Spot!M8+GT_NG!M8+GT_Spot!M8+Bawana_NG!M8+Bawana_RLNG!M8+Bawana_Spot!M8</f>
        <v>88.009999999999991</v>
      </c>
      <c r="O8" s="193">
        <f>PPCL_NG!T8+PPCL_Spot!T8+GT_NG!T8+GT_Spot!T8+Bawana_NG!T8+Bawana_RLNG!T8+Bawana_Spot!T8</f>
        <v>88.153796540603935</v>
      </c>
      <c r="P8" s="194">
        <f t="shared" si="4"/>
        <v>-0.14379654060394387</v>
      </c>
      <c r="Q8" s="194">
        <f t="shared" si="5"/>
        <v>-0.49000000000003752</v>
      </c>
    </row>
    <row r="9" spans="1:17">
      <c r="A9" s="33" t="s">
        <v>51</v>
      </c>
      <c r="B9" s="193">
        <f>PPCL_NG!I9+PPCL_Spot!I9+GT_NG!I9+GT_Spot!I9+Bawana_NG!I9+Bawana_RLNG!I9+Bawana_Spot!I9</f>
        <v>163.43</v>
      </c>
      <c r="C9" s="193">
        <f>PPCL_NG!P9+PPCL_Spot!P9+GT_NG!P9+GT_Spot!P9+Bawana_NG!P9+Bawana_RLNG!P9+Bawana_Spot!P9</f>
        <v>163.62875264270616</v>
      </c>
      <c r="D9" s="194">
        <f t="shared" si="0"/>
        <v>-0.19875264270615389</v>
      </c>
      <c r="E9" s="193">
        <f>PPCL_NG!J9+PPCL_Spot!J9+GT_NG!J9+GT_Spot!J9+Bawana_NG!J9+Bawana_RLNG!J9+Bawana_Spot!J9</f>
        <v>77</v>
      </c>
      <c r="F9" s="193">
        <f>PPCL_NG!Q9+PPCL_Spot!Q9+GT_NG!Q9+GT_Spot!Q9+Bawana_NG!Q9+Bawana_RLNG!Q9+Bawana_Spot!Q9</f>
        <v>77.118393234672311</v>
      </c>
      <c r="G9" s="194">
        <f t="shared" si="1"/>
        <v>-0.11839323467231111</v>
      </c>
      <c r="H9" s="193">
        <f>PPCL_NG!K9+PPCL_Spot!K9+GT_NG!K9+GT_Spot!K9+Bawana_NG!K9+Bawana_RLNG!K9+Bawana_Spot!K9</f>
        <v>21.84</v>
      </c>
      <c r="I9" s="193">
        <f>PPCL_NG!R9+PPCL_Spot!R9+GT_NG!R9+GT_Spot!R9+Bawana_NG!R9+Bawana_RLNG!R9+Bawana_Spot!R9</f>
        <v>21.84</v>
      </c>
      <c r="J9" s="194">
        <f t="shared" si="2"/>
        <v>0</v>
      </c>
      <c r="K9" s="193">
        <f>PPCL_NG!L9+PPCL_Spot!L9+GT_NG!L9+GT_Spot!L9+Bawana_NG!L9+Bawana_RLNG!L9+Bawana_Spot!L9</f>
        <v>62.08</v>
      </c>
      <c r="L9" s="193">
        <f>PPCL_NG!S9+PPCL_Spot!S9+GT_NG!S9+GT_Spot!S9+Bawana_NG!S9+Bawana_RLNG!S9+Bawana_Spot!S9</f>
        <v>62.110782241014803</v>
      </c>
      <c r="M9" s="194">
        <f t="shared" si="3"/>
        <v>-3.0782241014804868E-2</v>
      </c>
      <c r="N9" s="193">
        <f>PPCL_NG!M9+PPCL_Spot!M9+GT_NG!M9+GT_Spot!M9+Bawana_NG!M9+Bawana_RLNG!M9+Bawana_Spot!M9</f>
        <v>87.6</v>
      </c>
      <c r="O9" s="193">
        <f>PPCL_NG!T9+PPCL_Spot!T9+GT_NG!T9+GT_Spot!T9+Bawana_NG!T9+Bawana_RLNG!T9+Bawana_Spot!T9</f>
        <v>87.742071881606762</v>
      </c>
      <c r="P9" s="194">
        <f t="shared" si="4"/>
        <v>-0.14207188160676765</v>
      </c>
      <c r="Q9" s="194">
        <f t="shared" si="5"/>
        <v>-0.49000000000003752</v>
      </c>
    </row>
    <row r="10" spans="1:17">
      <c r="A10" s="33" t="s">
        <v>52</v>
      </c>
      <c r="B10" s="193">
        <f>PPCL_NG!I10+PPCL_Spot!I10+GT_NG!I10+GT_Spot!I10+Bawana_NG!I10+Bawana_RLNG!I10+Bawana_Spot!I10</f>
        <v>163.43</v>
      </c>
      <c r="C10" s="193">
        <f>PPCL_NG!P10+PPCL_Spot!P10+GT_NG!P10+GT_Spot!P10+Bawana_NG!P10+Bawana_RLNG!P10+Bawana_Spot!P10</f>
        <v>163.62875264270616</v>
      </c>
      <c r="D10" s="194">
        <f t="shared" si="0"/>
        <v>-0.19875264270615389</v>
      </c>
      <c r="E10" s="193">
        <f>PPCL_NG!J10+PPCL_Spot!J10+GT_NG!J10+GT_Spot!J10+Bawana_NG!J10+Bawana_RLNG!J10+Bawana_Spot!J10</f>
        <v>77</v>
      </c>
      <c r="F10" s="193">
        <f>PPCL_NG!Q10+PPCL_Spot!Q10+GT_NG!Q10+GT_Spot!Q10+Bawana_NG!Q10+Bawana_RLNG!Q10+Bawana_Spot!Q10</f>
        <v>77.118393234672311</v>
      </c>
      <c r="G10" s="194">
        <f t="shared" si="1"/>
        <v>-0.11839323467231111</v>
      </c>
      <c r="H10" s="193">
        <f>PPCL_NG!K10+PPCL_Spot!K10+GT_NG!K10+GT_Spot!K10+Bawana_NG!K10+Bawana_RLNG!K10+Bawana_Spot!K10</f>
        <v>21.84</v>
      </c>
      <c r="I10" s="193">
        <f>PPCL_NG!R10+PPCL_Spot!R10+GT_NG!R10+GT_Spot!R10+Bawana_NG!R10+Bawana_RLNG!R10+Bawana_Spot!R10</f>
        <v>21.84</v>
      </c>
      <c r="J10" s="194">
        <f t="shared" si="2"/>
        <v>0</v>
      </c>
      <c r="K10" s="193">
        <f>PPCL_NG!L10+PPCL_Spot!L10+GT_NG!L10+GT_Spot!L10+Bawana_NG!L10+Bawana_RLNG!L10+Bawana_Spot!L10</f>
        <v>62.08</v>
      </c>
      <c r="L10" s="193">
        <f>PPCL_NG!S10+PPCL_Spot!S10+GT_NG!S10+GT_Spot!S10+Bawana_NG!S10+Bawana_RLNG!S10+Bawana_Spot!S10</f>
        <v>62.110782241014803</v>
      </c>
      <c r="M10" s="194">
        <f t="shared" si="3"/>
        <v>-3.0782241014804868E-2</v>
      </c>
      <c r="N10" s="193">
        <f>PPCL_NG!M10+PPCL_Spot!M10+GT_NG!M10+GT_Spot!M10+Bawana_NG!M10+Bawana_RLNG!M10+Bawana_Spot!M10</f>
        <v>87.6</v>
      </c>
      <c r="O10" s="193">
        <f>PPCL_NG!T10+PPCL_Spot!T10+GT_NG!T10+GT_Spot!T10+Bawana_NG!T10+Bawana_RLNG!T10+Bawana_Spot!T10</f>
        <v>87.742071881606762</v>
      </c>
      <c r="P10" s="194">
        <f t="shared" si="4"/>
        <v>-0.14207188160676765</v>
      </c>
      <c r="Q10" s="194">
        <f t="shared" si="5"/>
        <v>-0.49000000000003752</v>
      </c>
    </row>
    <row r="11" spans="1:17">
      <c r="A11" s="33" t="s">
        <v>53</v>
      </c>
      <c r="B11" s="193">
        <f>PPCL_NG!I11+PPCL_Spot!I11+GT_NG!I11+GT_Spot!I11+Bawana_NG!I11+Bawana_RLNG!I11+Bawana_Spot!I11</f>
        <v>136.89999999999998</v>
      </c>
      <c r="C11" s="193">
        <f>PPCL_NG!P11+PPCL_Spot!P11+GT_NG!P11+GT_Spot!P11+Bawana_NG!P11+Bawana_RLNG!P11+Bawana_Spot!P11</f>
        <v>137.09494496280939</v>
      </c>
      <c r="D11" s="194">
        <f t="shared" si="0"/>
        <v>-0.19494496280941576</v>
      </c>
      <c r="E11" s="193">
        <f>PPCL_NG!J11+PPCL_Spot!J11+GT_NG!J11+GT_Spot!J11+Bawana_NG!J11+Bawana_RLNG!J11+Bawana_Spot!J11</f>
        <v>79.77000000000001</v>
      </c>
      <c r="F11" s="193">
        <f>PPCL_NG!Q11+PPCL_Spot!Q11+GT_NG!Q11+GT_Spot!Q11+Bawana_NG!Q11+Bawana_RLNG!Q11+Bawana_Spot!Q11</f>
        <v>79.88619114183129</v>
      </c>
      <c r="G11" s="194">
        <f t="shared" si="1"/>
        <v>-0.11619114183127977</v>
      </c>
      <c r="H11" s="193">
        <f>PPCL_NG!K11+PPCL_Spot!K11+GT_NG!K11+GT_Spot!K11+Bawana_NG!K11+Bawana_RLNG!K11+Bawana_Spot!K11</f>
        <v>14.59</v>
      </c>
      <c r="I11" s="193">
        <f>PPCL_NG!R11+PPCL_Spot!R11+GT_NG!R11+GT_Spot!R11+Bawana_NG!R11+Bawana_RLNG!R11+Bawana_Spot!R11</f>
        <v>14.589730788733693</v>
      </c>
      <c r="J11" s="194">
        <f t="shared" si="2"/>
        <v>2.692112663069679E-4</v>
      </c>
      <c r="K11" s="193">
        <f>PPCL_NG!L11+PPCL_Spot!L11+GT_NG!L11+GT_Spot!L11+Bawana_NG!L11+Bawana_RLNG!L11+Bawana_Spot!L11</f>
        <v>68.460000000000008</v>
      </c>
      <c r="L11" s="193">
        <f>PPCL_NG!S11+PPCL_Spot!S11+GT_NG!S11+GT_Spot!S11+Bawana_NG!S11+Bawana_RLNG!S11+Bawana_Spot!S11</f>
        <v>68.489721991164615</v>
      </c>
      <c r="M11" s="194">
        <f t="shared" si="3"/>
        <v>-2.972199116460672E-2</v>
      </c>
      <c r="N11" s="193">
        <f>PPCL_NG!M11+PPCL_Spot!M11+GT_NG!M11+GT_Spot!M11+Bawana_NG!M11+Bawana_RLNG!M11+Bawana_Spot!M11</f>
        <v>95.32</v>
      </c>
      <c r="O11" s="193">
        <f>PPCL_NG!T11+PPCL_Spot!T11+GT_NG!T11+GT_Spot!T11+Bawana_NG!T11+Bawana_RLNG!T11+Bawana_Spot!T11</f>
        <v>95.459411115460995</v>
      </c>
      <c r="P11" s="194">
        <f t="shared" si="4"/>
        <v>-0.1394111154610016</v>
      </c>
      <c r="Q11" s="194">
        <f t="shared" si="5"/>
        <v>-0.47999999999999687</v>
      </c>
    </row>
    <row r="12" spans="1:17">
      <c r="A12" s="33" t="s">
        <v>54</v>
      </c>
      <c r="B12" s="193">
        <f>PPCL_NG!I12+PPCL_Spot!I12+GT_NG!I12+GT_Spot!I12+Bawana_NG!I12+Bawana_RLNG!I12+Bawana_Spot!I12</f>
        <v>136.89999999999998</v>
      </c>
      <c r="C12" s="193">
        <f>PPCL_NG!P12+PPCL_Spot!P12+GT_NG!P12+GT_Spot!P12+Bawana_NG!P12+Bawana_RLNG!P12+Bawana_Spot!P12</f>
        <v>137.09494496280939</v>
      </c>
      <c r="D12" s="194">
        <f t="shared" si="0"/>
        <v>-0.19494496280941576</v>
      </c>
      <c r="E12" s="193">
        <f>PPCL_NG!J12+PPCL_Spot!J12+GT_NG!J12+GT_Spot!J12+Bawana_NG!J12+Bawana_RLNG!J12+Bawana_Spot!J12</f>
        <v>79.77000000000001</v>
      </c>
      <c r="F12" s="193">
        <f>PPCL_NG!Q12+PPCL_Spot!Q12+GT_NG!Q12+GT_Spot!Q12+Bawana_NG!Q12+Bawana_RLNG!Q12+Bawana_Spot!Q12</f>
        <v>79.88619114183129</v>
      </c>
      <c r="G12" s="194">
        <f t="shared" si="1"/>
        <v>-0.11619114183127977</v>
      </c>
      <c r="H12" s="193">
        <f>PPCL_NG!K12+PPCL_Spot!K12+GT_NG!K12+GT_Spot!K12+Bawana_NG!K12+Bawana_RLNG!K12+Bawana_Spot!K12</f>
        <v>14.59</v>
      </c>
      <c r="I12" s="193">
        <f>PPCL_NG!R12+PPCL_Spot!R12+GT_NG!R12+GT_Spot!R12+Bawana_NG!R12+Bawana_RLNG!R12+Bawana_Spot!R12</f>
        <v>14.589730788733693</v>
      </c>
      <c r="J12" s="194">
        <f t="shared" si="2"/>
        <v>2.692112663069679E-4</v>
      </c>
      <c r="K12" s="193">
        <f>PPCL_NG!L12+PPCL_Spot!L12+GT_NG!L12+GT_Spot!L12+Bawana_NG!L12+Bawana_RLNG!L12+Bawana_Spot!L12</f>
        <v>68.460000000000008</v>
      </c>
      <c r="L12" s="193">
        <f>PPCL_NG!S12+PPCL_Spot!S12+GT_NG!S12+GT_Spot!S12+Bawana_NG!S12+Bawana_RLNG!S12+Bawana_Spot!S12</f>
        <v>68.489721991164615</v>
      </c>
      <c r="M12" s="194">
        <f t="shared" si="3"/>
        <v>-2.972199116460672E-2</v>
      </c>
      <c r="N12" s="193">
        <f>PPCL_NG!M12+PPCL_Spot!M12+GT_NG!M12+GT_Spot!M12+Bawana_NG!M12+Bawana_RLNG!M12+Bawana_Spot!M12</f>
        <v>95.32</v>
      </c>
      <c r="O12" s="193">
        <f>PPCL_NG!T12+PPCL_Spot!T12+GT_NG!T12+GT_Spot!T12+Bawana_NG!T12+Bawana_RLNG!T12+Bawana_Spot!T12</f>
        <v>95.459411115460995</v>
      </c>
      <c r="P12" s="194">
        <f t="shared" si="4"/>
        <v>-0.1394111154610016</v>
      </c>
      <c r="Q12" s="194">
        <f t="shared" si="5"/>
        <v>-0.47999999999999687</v>
      </c>
    </row>
    <row r="13" spans="1:17">
      <c r="A13" s="33" t="s">
        <v>55</v>
      </c>
      <c r="B13" s="193">
        <f>PPCL_NG!I13+PPCL_Spot!I13+GT_NG!I13+GT_Spot!I13+Bawana_NG!I13+Bawana_RLNG!I13+Bawana_Spot!I13</f>
        <v>136.89999999999998</v>
      </c>
      <c r="C13" s="193">
        <f>PPCL_NG!P13+PPCL_Spot!P13+GT_NG!P13+GT_Spot!P13+Bawana_NG!P13+Bawana_RLNG!P13+Bawana_Spot!P13</f>
        <v>137.09494496280939</v>
      </c>
      <c r="D13" s="194">
        <f t="shared" si="0"/>
        <v>-0.19494496280941576</v>
      </c>
      <c r="E13" s="193">
        <f>PPCL_NG!J13+PPCL_Spot!J13+GT_NG!J13+GT_Spot!J13+Bawana_NG!J13+Bawana_RLNG!J13+Bawana_Spot!J13</f>
        <v>79.77000000000001</v>
      </c>
      <c r="F13" s="193">
        <f>PPCL_NG!Q13+PPCL_Spot!Q13+GT_NG!Q13+GT_Spot!Q13+Bawana_NG!Q13+Bawana_RLNG!Q13+Bawana_Spot!Q13</f>
        <v>79.88619114183129</v>
      </c>
      <c r="G13" s="194">
        <f t="shared" si="1"/>
        <v>-0.11619114183127977</v>
      </c>
      <c r="H13" s="193">
        <f>PPCL_NG!K13+PPCL_Spot!K13+GT_NG!K13+GT_Spot!K13+Bawana_NG!K13+Bawana_RLNG!K13+Bawana_Spot!K13</f>
        <v>14.59</v>
      </c>
      <c r="I13" s="193">
        <f>PPCL_NG!R13+PPCL_Spot!R13+GT_NG!R13+GT_Spot!R13+Bawana_NG!R13+Bawana_RLNG!R13+Bawana_Spot!R13</f>
        <v>14.589730788733693</v>
      </c>
      <c r="J13" s="194">
        <f t="shared" si="2"/>
        <v>2.692112663069679E-4</v>
      </c>
      <c r="K13" s="193">
        <f>PPCL_NG!L13+PPCL_Spot!L13+GT_NG!L13+GT_Spot!L13+Bawana_NG!L13+Bawana_RLNG!L13+Bawana_Spot!L13</f>
        <v>68.460000000000008</v>
      </c>
      <c r="L13" s="193">
        <f>PPCL_NG!S13+PPCL_Spot!S13+GT_NG!S13+GT_Spot!S13+Bawana_NG!S13+Bawana_RLNG!S13+Bawana_Spot!S13</f>
        <v>68.489721991164615</v>
      </c>
      <c r="M13" s="194">
        <f t="shared" si="3"/>
        <v>-2.972199116460672E-2</v>
      </c>
      <c r="N13" s="193">
        <f>PPCL_NG!M13+PPCL_Spot!M13+GT_NG!M13+GT_Spot!M13+Bawana_NG!M13+Bawana_RLNG!M13+Bawana_Spot!M13</f>
        <v>95.32</v>
      </c>
      <c r="O13" s="193">
        <f>PPCL_NG!T13+PPCL_Spot!T13+GT_NG!T13+GT_Spot!T13+Bawana_NG!T13+Bawana_RLNG!T13+Bawana_Spot!T13</f>
        <v>95.459411115460995</v>
      </c>
      <c r="P13" s="194">
        <f t="shared" si="4"/>
        <v>-0.1394111154610016</v>
      </c>
      <c r="Q13" s="194">
        <f t="shared" si="5"/>
        <v>-0.47999999999999687</v>
      </c>
    </row>
    <row r="14" spans="1:17">
      <c r="A14" s="33" t="s">
        <v>56</v>
      </c>
      <c r="B14" s="193">
        <f>PPCL_NG!I14+PPCL_Spot!I14+GT_NG!I14+GT_Spot!I14+Bawana_NG!I14+Bawana_RLNG!I14+Bawana_Spot!I14</f>
        <v>136.03</v>
      </c>
      <c r="C14" s="193">
        <f>PPCL_NG!P14+PPCL_Spot!P14+GT_NG!P14+GT_Spot!P14+Bawana_NG!P14+Bawana_RLNG!P14+Bawana_Spot!P14</f>
        <v>136.22494496280939</v>
      </c>
      <c r="D14" s="194">
        <f t="shared" si="0"/>
        <v>-0.19494496280938733</v>
      </c>
      <c r="E14" s="193">
        <f>PPCL_NG!J14+PPCL_Spot!J14+GT_NG!J14+GT_Spot!J14+Bawana_NG!J14+Bawana_RLNG!J14+Bawana_Spot!J14</f>
        <v>79.77000000000001</v>
      </c>
      <c r="F14" s="193">
        <f>PPCL_NG!Q14+PPCL_Spot!Q14+GT_NG!Q14+GT_Spot!Q14+Bawana_NG!Q14+Bawana_RLNG!Q14+Bawana_Spot!Q14</f>
        <v>79.88619114183129</v>
      </c>
      <c r="G14" s="194">
        <f t="shared" si="1"/>
        <v>-0.11619114183127977</v>
      </c>
      <c r="H14" s="193">
        <f>PPCL_NG!K14+PPCL_Spot!K14+GT_NG!K14+GT_Spot!K14+Bawana_NG!K14+Bawana_RLNG!K14+Bawana_Spot!K14</f>
        <v>13.9</v>
      </c>
      <c r="I14" s="193">
        <f>PPCL_NG!R14+PPCL_Spot!R14+GT_NG!R14+GT_Spot!R14+Bawana_NG!R14+Bawana_RLNG!R14+Bawana_Spot!R14</f>
        <v>13.899730788733693</v>
      </c>
      <c r="J14" s="194">
        <f t="shared" si="2"/>
        <v>2.692112663069679E-4</v>
      </c>
      <c r="K14" s="193">
        <f>PPCL_NG!L14+PPCL_Spot!L14+GT_NG!L14+GT_Spot!L14+Bawana_NG!L14+Bawana_RLNG!L14+Bawana_Spot!L14</f>
        <v>65.02</v>
      </c>
      <c r="L14" s="193">
        <f>PPCL_NG!S14+PPCL_Spot!S14+GT_NG!S14+GT_Spot!S14+Bawana_NG!S14+Bawana_RLNG!S14+Bawana_Spot!S14</f>
        <v>65.049721991164617</v>
      </c>
      <c r="M14" s="194">
        <f t="shared" si="3"/>
        <v>-2.9721991164620931E-2</v>
      </c>
      <c r="N14" s="193">
        <f>PPCL_NG!M14+PPCL_Spot!M14+GT_NG!M14+GT_Spot!M14+Bawana_NG!M14+Bawana_RLNG!M14+Bawana_Spot!M14</f>
        <v>95.32</v>
      </c>
      <c r="O14" s="193">
        <f>PPCL_NG!T14+PPCL_Spot!T14+GT_NG!T14+GT_Spot!T14+Bawana_NG!T14+Bawana_RLNG!T14+Bawana_Spot!T14</f>
        <v>95.459411115460995</v>
      </c>
      <c r="P14" s="194">
        <f t="shared" si="4"/>
        <v>-0.1394111154610016</v>
      </c>
      <c r="Q14" s="194">
        <f t="shared" si="5"/>
        <v>-0.47999999999998266</v>
      </c>
    </row>
    <row r="15" spans="1:17">
      <c r="A15" s="33" t="s">
        <v>57</v>
      </c>
      <c r="B15" s="193">
        <f>PPCL_NG!I15+PPCL_Spot!I15+GT_NG!I15+GT_Spot!I15+Bawana_NG!I15+Bawana_RLNG!I15+Bawana_Spot!I15</f>
        <v>136.03</v>
      </c>
      <c r="C15" s="193">
        <f>PPCL_NG!P15+PPCL_Spot!P15+GT_NG!P15+GT_Spot!P15+Bawana_NG!P15+Bawana_RLNG!P15+Bawana_Spot!P15</f>
        <v>136.22494496280939</v>
      </c>
      <c r="D15" s="194">
        <f t="shared" si="0"/>
        <v>-0.19494496280938733</v>
      </c>
      <c r="E15" s="193">
        <f>PPCL_NG!J15+PPCL_Spot!J15+GT_NG!J15+GT_Spot!J15+Bawana_NG!J15+Bawana_RLNG!J15+Bawana_Spot!J15</f>
        <v>79.77000000000001</v>
      </c>
      <c r="F15" s="193">
        <f>PPCL_NG!Q15+PPCL_Spot!Q15+GT_NG!Q15+GT_Spot!Q15+Bawana_NG!Q15+Bawana_RLNG!Q15+Bawana_Spot!Q15</f>
        <v>79.88619114183129</v>
      </c>
      <c r="G15" s="194">
        <f t="shared" si="1"/>
        <v>-0.11619114183127977</v>
      </c>
      <c r="H15" s="193">
        <f>PPCL_NG!K15+PPCL_Spot!K15+GT_NG!K15+GT_Spot!K15+Bawana_NG!K15+Bawana_RLNG!K15+Bawana_Spot!K15</f>
        <v>13.9</v>
      </c>
      <c r="I15" s="193">
        <f>PPCL_NG!R15+PPCL_Spot!R15+GT_NG!R15+GT_Spot!R15+Bawana_NG!R15+Bawana_RLNG!R15+Bawana_Spot!R15</f>
        <v>13.899730788733693</v>
      </c>
      <c r="J15" s="194">
        <f t="shared" si="2"/>
        <v>2.692112663069679E-4</v>
      </c>
      <c r="K15" s="193">
        <f>PPCL_NG!L15+PPCL_Spot!L15+GT_NG!L15+GT_Spot!L15+Bawana_NG!L15+Bawana_RLNG!L15+Bawana_Spot!L15</f>
        <v>65.02</v>
      </c>
      <c r="L15" s="193">
        <f>PPCL_NG!S15+PPCL_Spot!S15+GT_NG!S15+GT_Spot!S15+Bawana_NG!S15+Bawana_RLNG!S15+Bawana_Spot!S15</f>
        <v>65.049721991164617</v>
      </c>
      <c r="M15" s="194">
        <f t="shared" si="3"/>
        <v>-2.9721991164620931E-2</v>
      </c>
      <c r="N15" s="193">
        <f>PPCL_NG!M15+PPCL_Spot!M15+GT_NG!M15+GT_Spot!M15+Bawana_NG!M15+Bawana_RLNG!M15+Bawana_Spot!M15</f>
        <v>95.32</v>
      </c>
      <c r="O15" s="193">
        <f>PPCL_NG!T15+PPCL_Spot!T15+GT_NG!T15+GT_Spot!T15+Bawana_NG!T15+Bawana_RLNG!T15+Bawana_Spot!T15</f>
        <v>95.459411115460995</v>
      </c>
      <c r="P15" s="194">
        <f t="shared" si="4"/>
        <v>-0.1394111154610016</v>
      </c>
      <c r="Q15" s="194">
        <f t="shared" si="5"/>
        <v>-0.47999999999998266</v>
      </c>
    </row>
    <row r="16" spans="1:17">
      <c r="A16" s="33" t="s">
        <v>58</v>
      </c>
      <c r="B16" s="193">
        <f>PPCL_NG!I16+PPCL_Spot!I16+GT_NG!I16+GT_Spot!I16+Bawana_NG!I16+Bawana_RLNG!I16+Bawana_Spot!I16</f>
        <v>136.03</v>
      </c>
      <c r="C16" s="193">
        <f>PPCL_NG!P16+PPCL_Spot!P16+GT_NG!P16+GT_Spot!P16+Bawana_NG!P16+Bawana_RLNG!P16+Bawana_Spot!P16</f>
        <v>136.22494496280939</v>
      </c>
      <c r="D16" s="194">
        <f t="shared" si="0"/>
        <v>-0.19494496280938733</v>
      </c>
      <c r="E16" s="193">
        <f>PPCL_NG!J16+PPCL_Spot!J16+GT_NG!J16+GT_Spot!J16+Bawana_NG!J16+Bawana_RLNG!J16+Bawana_Spot!J16</f>
        <v>79.77000000000001</v>
      </c>
      <c r="F16" s="193">
        <f>PPCL_NG!Q16+PPCL_Spot!Q16+GT_NG!Q16+GT_Spot!Q16+Bawana_NG!Q16+Bawana_RLNG!Q16+Bawana_Spot!Q16</f>
        <v>79.88619114183129</v>
      </c>
      <c r="G16" s="194">
        <f t="shared" si="1"/>
        <v>-0.11619114183127977</v>
      </c>
      <c r="H16" s="193">
        <f>PPCL_NG!K16+PPCL_Spot!K16+GT_NG!K16+GT_Spot!K16+Bawana_NG!K16+Bawana_RLNG!K16+Bawana_Spot!K16</f>
        <v>13.9</v>
      </c>
      <c r="I16" s="193">
        <f>PPCL_NG!R16+PPCL_Spot!R16+GT_NG!R16+GT_Spot!R16+Bawana_NG!R16+Bawana_RLNG!R16+Bawana_Spot!R16</f>
        <v>13.899730788733693</v>
      </c>
      <c r="J16" s="194">
        <f t="shared" si="2"/>
        <v>2.692112663069679E-4</v>
      </c>
      <c r="K16" s="193">
        <f>PPCL_NG!L16+PPCL_Spot!L16+GT_NG!L16+GT_Spot!L16+Bawana_NG!L16+Bawana_RLNG!L16+Bawana_Spot!L16</f>
        <v>65.02</v>
      </c>
      <c r="L16" s="193">
        <f>PPCL_NG!S16+PPCL_Spot!S16+GT_NG!S16+GT_Spot!S16+Bawana_NG!S16+Bawana_RLNG!S16+Bawana_Spot!S16</f>
        <v>65.049721991164617</v>
      </c>
      <c r="M16" s="194">
        <f t="shared" si="3"/>
        <v>-2.9721991164620931E-2</v>
      </c>
      <c r="N16" s="193">
        <f>PPCL_NG!M16+PPCL_Spot!M16+GT_NG!M16+GT_Spot!M16+Bawana_NG!M16+Bawana_RLNG!M16+Bawana_Spot!M16</f>
        <v>95.32</v>
      </c>
      <c r="O16" s="193">
        <f>PPCL_NG!T16+PPCL_Spot!T16+GT_NG!T16+GT_Spot!T16+Bawana_NG!T16+Bawana_RLNG!T16+Bawana_Spot!T16</f>
        <v>95.459411115460995</v>
      </c>
      <c r="P16" s="194">
        <f t="shared" si="4"/>
        <v>-0.1394111154610016</v>
      </c>
      <c r="Q16" s="194">
        <f t="shared" si="5"/>
        <v>-0.47999999999998266</v>
      </c>
    </row>
    <row r="17" spans="1:17">
      <c r="A17" s="33" t="s">
        <v>59</v>
      </c>
      <c r="B17" s="193">
        <f>PPCL_NG!I17+PPCL_Spot!I17+GT_NG!I17+GT_Spot!I17+Bawana_NG!I17+Bawana_RLNG!I17+Bawana_Spot!I17</f>
        <v>136.03</v>
      </c>
      <c r="C17" s="193">
        <f>PPCL_NG!P17+PPCL_Spot!P17+GT_NG!P17+GT_Spot!P17+Bawana_NG!P17+Bawana_RLNG!P17+Bawana_Spot!P17</f>
        <v>136.22494496280939</v>
      </c>
      <c r="D17" s="194">
        <f t="shared" si="0"/>
        <v>-0.19494496280938733</v>
      </c>
      <c r="E17" s="193">
        <f>PPCL_NG!J17+PPCL_Spot!J17+GT_NG!J17+GT_Spot!J17+Bawana_NG!J17+Bawana_RLNG!J17+Bawana_Spot!J17</f>
        <v>79.77000000000001</v>
      </c>
      <c r="F17" s="193">
        <f>PPCL_NG!Q17+PPCL_Spot!Q17+GT_NG!Q17+GT_Spot!Q17+Bawana_NG!Q17+Bawana_RLNG!Q17+Bawana_Spot!Q17</f>
        <v>79.88619114183129</v>
      </c>
      <c r="G17" s="194">
        <f t="shared" si="1"/>
        <v>-0.11619114183127977</v>
      </c>
      <c r="H17" s="193">
        <f>PPCL_NG!K17+PPCL_Spot!K17+GT_NG!K17+GT_Spot!K17+Bawana_NG!K17+Bawana_RLNG!K17+Bawana_Spot!K17</f>
        <v>13.84</v>
      </c>
      <c r="I17" s="193">
        <f>PPCL_NG!R17+PPCL_Spot!R17+GT_NG!R17+GT_Spot!R17+Bawana_NG!R17+Bawana_RLNG!R17+Bawana_Spot!R17</f>
        <v>13.839730788733693</v>
      </c>
      <c r="J17" s="194">
        <f t="shared" si="2"/>
        <v>2.692112663069679E-4</v>
      </c>
      <c r="K17" s="193">
        <f>PPCL_NG!L17+PPCL_Spot!L17+GT_NG!L17+GT_Spot!L17+Bawana_NG!L17+Bawana_RLNG!L17+Bawana_Spot!L17</f>
        <v>61.08</v>
      </c>
      <c r="L17" s="193">
        <f>PPCL_NG!S17+PPCL_Spot!S17+GT_NG!S17+GT_Spot!S17+Bawana_NG!S17+Bawana_RLNG!S17+Bawana_Spot!S17</f>
        <v>61.109721991164619</v>
      </c>
      <c r="M17" s="194">
        <f t="shared" si="3"/>
        <v>-2.9721991164620931E-2</v>
      </c>
      <c r="N17" s="193">
        <f>PPCL_NG!M17+PPCL_Spot!M17+GT_NG!M17+GT_Spot!M17+Bawana_NG!M17+Bawana_RLNG!M17+Bawana_Spot!M17</f>
        <v>95.32</v>
      </c>
      <c r="O17" s="193">
        <f>PPCL_NG!T17+PPCL_Spot!T17+GT_NG!T17+GT_Spot!T17+Bawana_NG!T17+Bawana_RLNG!T17+Bawana_Spot!T17</f>
        <v>95.459411115460995</v>
      </c>
      <c r="P17" s="194">
        <f t="shared" si="4"/>
        <v>-0.1394111154610016</v>
      </c>
      <c r="Q17" s="194">
        <f t="shared" si="5"/>
        <v>-0.47999999999998266</v>
      </c>
    </row>
    <row r="18" spans="1:17">
      <c r="A18" s="33" t="s">
        <v>60</v>
      </c>
      <c r="B18" s="193">
        <f>PPCL_NG!I18+PPCL_Spot!I18+GT_NG!I18+GT_Spot!I18+Bawana_NG!I18+Bawana_RLNG!I18+Bawana_Spot!I18</f>
        <v>136.03</v>
      </c>
      <c r="C18" s="193">
        <f>PPCL_NG!P18+PPCL_Spot!P18+GT_NG!P18+GT_Spot!P18+Bawana_NG!P18+Bawana_RLNG!P18+Bawana_Spot!P18</f>
        <v>136.22494496280939</v>
      </c>
      <c r="D18" s="194">
        <f t="shared" si="0"/>
        <v>-0.19494496280938733</v>
      </c>
      <c r="E18" s="193">
        <f>PPCL_NG!J18+PPCL_Spot!J18+GT_NG!J18+GT_Spot!J18+Bawana_NG!J18+Bawana_RLNG!J18+Bawana_Spot!J18</f>
        <v>79.77000000000001</v>
      </c>
      <c r="F18" s="193">
        <f>PPCL_NG!Q18+PPCL_Spot!Q18+GT_NG!Q18+GT_Spot!Q18+Bawana_NG!Q18+Bawana_RLNG!Q18+Bawana_Spot!Q18</f>
        <v>79.88619114183129</v>
      </c>
      <c r="G18" s="194">
        <f t="shared" si="1"/>
        <v>-0.11619114183127977</v>
      </c>
      <c r="H18" s="193">
        <f>PPCL_NG!K18+PPCL_Spot!K18+GT_NG!K18+GT_Spot!K18+Bawana_NG!K18+Bawana_RLNG!K18+Bawana_Spot!K18</f>
        <v>13.84</v>
      </c>
      <c r="I18" s="193">
        <f>PPCL_NG!R18+PPCL_Spot!R18+GT_NG!R18+GT_Spot!R18+Bawana_NG!R18+Bawana_RLNG!R18+Bawana_Spot!R18</f>
        <v>13.839730788733693</v>
      </c>
      <c r="J18" s="194">
        <f t="shared" si="2"/>
        <v>2.692112663069679E-4</v>
      </c>
      <c r="K18" s="193">
        <f>PPCL_NG!L18+PPCL_Spot!L18+GT_NG!L18+GT_Spot!L18+Bawana_NG!L18+Bawana_RLNG!L18+Bawana_Spot!L18</f>
        <v>61.08</v>
      </c>
      <c r="L18" s="193">
        <f>PPCL_NG!S18+PPCL_Spot!S18+GT_NG!S18+GT_Spot!S18+Bawana_NG!S18+Bawana_RLNG!S18+Bawana_Spot!S18</f>
        <v>61.109721991164619</v>
      </c>
      <c r="M18" s="194">
        <f t="shared" si="3"/>
        <v>-2.9721991164620931E-2</v>
      </c>
      <c r="N18" s="193">
        <f>PPCL_NG!M18+PPCL_Spot!M18+GT_NG!M18+GT_Spot!M18+Bawana_NG!M18+Bawana_RLNG!M18+Bawana_Spot!M18</f>
        <v>95.32</v>
      </c>
      <c r="O18" s="193">
        <f>PPCL_NG!T18+PPCL_Spot!T18+GT_NG!T18+GT_Spot!T18+Bawana_NG!T18+Bawana_RLNG!T18+Bawana_Spot!T18</f>
        <v>95.459411115460995</v>
      </c>
      <c r="P18" s="194">
        <f t="shared" si="4"/>
        <v>-0.1394111154610016</v>
      </c>
      <c r="Q18" s="194">
        <f t="shared" si="5"/>
        <v>-0.47999999999998266</v>
      </c>
    </row>
    <row r="19" spans="1:17">
      <c r="A19" s="33" t="s">
        <v>61</v>
      </c>
      <c r="B19" s="193">
        <f>PPCL_NG!I19+PPCL_Spot!I19+GT_NG!I19+GT_Spot!I19+Bawana_NG!I19+Bawana_RLNG!I19+Bawana_Spot!I19</f>
        <v>136.03</v>
      </c>
      <c r="C19" s="193">
        <f>PPCL_NG!P19+PPCL_Spot!P19+GT_NG!P19+GT_Spot!P19+Bawana_NG!P19+Bawana_RLNG!P19+Bawana_Spot!P19</f>
        <v>136.22494496280939</v>
      </c>
      <c r="D19" s="194">
        <f t="shared" si="0"/>
        <v>-0.19494496280938733</v>
      </c>
      <c r="E19" s="193">
        <f>PPCL_NG!J19+PPCL_Spot!J19+GT_NG!J19+GT_Spot!J19+Bawana_NG!J19+Bawana_RLNG!J19+Bawana_Spot!J19</f>
        <v>79.77000000000001</v>
      </c>
      <c r="F19" s="193">
        <f>PPCL_NG!Q19+PPCL_Spot!Q19+GT_NG!Q19+GT_Spot!Q19+Bawana_NG!Q19+Bawana_RLNG!Q19+Bawana_Spot!Q19</f>
        <v>79.88619114183129</v>
      </c>
      <c r="G19" s="194">
        <f t="shared" si="1"/>
        <v>-0.11619114183127977</v>
      </c>
      <c r="H19" s="193">
        <f>PPCL_NG!K19+PPCL_Spot!K19+GT_NG!K19+GT_Spot!K19+Bawana_NG!K19+Bawana_RLNG!K19+Bawana_Spot!K19</f>
        <v>13.84</v>
      </c>
      <c r="I19" s="193">
        <f>PPCL_NG!R19+PPCL_Spot!R19+GT_NG!R19+GT_Spot!R19+Bawana_NG!R19+Bawana_RLNG!R19+Bawana_Spot!R19</f>
        <v>13.839730788733693</v>
      </c>
      <c r="J19" s="194">
        <f t="shared" si="2"/>
        <v>2.692112663069679E-4</v>
      </c>
      <c r="K19" s="193">
        <f>PPCL_NG!L19+PPCL_Spot!L19+GT_NG!L19+GT_Spot!L19+Bawana_NG!L19+Bawana_RLNG!L19+Bawana_Spot!L19</f>
        <v>55.08</v>
      </c>
      <c r="L19" s="193">
        <f>PPCL_NG!S19+PPCL_Spot!S19+GT_NG!S19+GT_Spot!S19+Bawana_NG!S19+Bawana_RLNG!S19+Bawana_Spot!S19</f>
        <v>55.109721991164619</v>
      </c>
      <c r="M19" s="194">
        <f t="shared" si="3"/>
        <v>-2.9721991164620931E-2</v>
      </c>
      <c r="N19" s="193">
        <f>PPCL_NG!M19+PPCL_Spot!M19+GT_NG!M19+GT_Spot!M19+Bawana_NG!M19+Bawana_RLNG!M19+Bawana_Spot!M19</f>
        <v>95.32</v>
      </c>
      <c r="O19" s="193">
        <f>PPCL_NG!T19+PPCL_Spot!T19+GT_NG!T19+GT_Spot!T19+Bawana_NG!T19+Bawana_RLNG!T19+Bawana_Spot!T19</f>
        <v>95.459411115460995</v>
      </c>
      <c r="P19" s="194">
        <f t="shared" si="4"/>
        <v>-0.1394111154610016</v>
      </c>
      <c r="Q19" s="194">
        <f t="shared" si="5"/>
        <v>-0.47999999999998266</v>
      </c>
    </row>
    <row r="20" spans="1:17">
      <c r="A20" s="33" t="s">
        <v>62</v>
      </c>
      <c r="B20" s="193">
        <f>PPCL_NG!I20+PPCL_Spot!I20+GT_NG!I20+GT_Spot!I20+Bawana_NG!I20+Bawana_RLNG!I20+Bawana_Spot!I20</f>
        <v>136.03</v>
      </c>
      <c r="C20" s="193">
        <f>PPCL_NG!P20+PPCL_Spot!P20+GT_NG!P20+GT_Spot!P20+Bawana_NG!P20+Bawana_RLNG!P20+Bawana_Spot!P20</f>
        <v>136.22494496280939</v>
      </c>
      <c r="D20" s="194">
        <f t="shared" si="0"/>
        <v>-0.19494496280938733</v>
      </c>
      <c r="E20" s="193">
        <f>PPCL_NG!J20+PPCL_Spot!J20+GT_NG!J20+GT_Spot!J20+Bawana_NG!J20+Bawana_RLNG!J20+Bawana_Spot!J20</f>
        <v>79.77000000000001</v>
      </c>
      <c r="F20" s="193">
        <f>PPCL_NG!Q20+PPCL_Spot!Q20+GT_NG!Q20+GT_Spot!Q20+Bawana_NG!Q20+Bawana_RLNG!Q20+Bawana_Spot!Q20</f>
        <v>79.88619114183129</v>
      </c>
      <c r="G20" s="194">
        <f t="shared" si="1"/>
        <v>-0.11619114183127977</v>
      </c>
      <c r="H20" s="193">
        <f>PPCL_NG!K20+PPCL_Spot!K20+GT_NG!K20+GT_Spot!K20+Bawana_NG!K20+Bawana_RLNG!K20+Bawana_Spot!K20</f>
        <v>13.84</v>
      </c>
      <c r="I20" s="193">
        <f>PPCL_NG!R20+PPCL_Spot!R20+GT_NG!R20+GT_Spot!R20+Bawana_NG!R20+Bawana_RLNG!R20+Bawana_Spot!R20</f>
        <v>13.839730788733693</v>
      </c>
      <c r="J20" s="194">
        <f t="shared" si="2"/>
        <v>2.692112663069679E-4</v>
      </c>
      <c r="K20" s="193">
        <f>PPCL_NG!L20+PPCL_Spot!L20+GT_NG!L20+GT_Spot!L20+Bawana_NG!L20+Bawana_RLNG!L20+Bawana_Spot!L20</f>
        <v>55.08</v>
      </c>
      <c r="L20" s="193">
        <f>PPCL_NG!S20+PPCL_Spot!S20+GT_NG!S20+GT_Spot!S20+Bawana_NG!S20+Bawana_RLNG!S20+Bawana_Spot!S20</f>
        <v>55.109721991164619</v>
      </c>
      <c r="M20" s="194">
        <f t="shared" si="3"/>
        <v>-2.9721991164620931E-2</v>
      </c>
      <c r="N20" s="193">
        <f>PPCL_NG!M20+PPCL_Spot!M20+GT_NG!M20+GT_Spot!M20+Bawana_NG!M20+Bawana_RLNG!M20+Bawana_Spot!M20</f>
        <v>95.32</v>
      </c>
      <c r="O20" s="193">
        <f>PPCL_NG!T20+PPCL_Spot!T20+GT_NG!T20+GT_Spot!T20+Bawana_NG!T20+Bawana_RLNG!T20+Bawana_Spot!T20</f>
        <v>95.459411115460995</v>
      </c>
      <c r="P20" s="194">
        <f t="shared" si="4"/>
        <v>-0.1394111154610016</v>
      </c>
      <c r="Q20" s="194">
        <f t="shared" si="5"/>
        <v>-0.47999999999998266</v>
      </c>
    </row>
    <row r="21" spans="1:17">
      <c r="A21" s="33" t="s">
        <v>63</v>
      </c>
      <c r="B21" s="193">
        <f>PPCL_NG!I21+PPCL_Spot!I21+GT_NG!I21+GT_Spot!I21+Bawana_NG!I21+Bawana_RLNG!I21+Bawana_Spot!I21</f>
        <v>136.03</v>
      </c>
      <c r="C21" s="193">
        <f>PPCL_NG!P21+PPCL_Spot!P21+GT_NG!P21+GT_Spot!P21+Bawana_NG!P21+Bawana_RLNG!P21+Bawana_Spot!P21</f>
        <v>136.22494496280939</v>
      </c>
      <c r="D21" s="194">
        <f t="shared" si="0"/>
        <v>-0.19494496280938733</v>
      </c>
      <c r="E21" s="193">
        <f>PPCL_NG!J21+PPCL_Spot!J21+GT_NG!J21+GT_Spot!J21+Bawana_NG!J21+Bawana_RLNG!J21+Bawana_Spot!J21</f>
        <v>79.77000000000001</v>
      </c>
      <c r="F21" s="193">
        <f>PPCL_NG!Q21+PPCL_Spot!Q21+GT_NG!Q21+GT_Spot!Q21+Bawana_NG!Q21+Bawana_RLNG!Q21+Bawana_Spot!Q21</f>
        <v>79.88619114183129</v>
      </c>
      <c r="G21" s="194">
        <f t="shared" si="1"/>
        <v>-0.11619114183127977</v>
      </c>
      <c r="H21" s="193">
        <f>PPCL_NG!K21+PPCL_Spot!K21+GT_NG!K21+GT_Spot!K21+Bawana_NG!K21+Bawana_RLNG!K21+Bawana_Spot!K21</f>
        <v>13.84</v>
      </c>
      <c r="I21" s="193">
        <f>PPCL_NG!R21+PPCL_Spot!R21+GT_NG!R21+GT_Spot!R21+Bawana_NG!R21+Bawana_RLNG!R21+Bawana_Spot!R21</f>
        <v>13.839730788733693</v>
      </c>
      <c r="J21" s="194">
        <f t="shared" si="2"/>
        <v>2.692112663069679E-4</v>
      </c>
      <c r="K21" s="193">
        <f>PPCL_NG!L21+PPCL_Spot!L21+GT_NG!L21+GT_Spot!L21+Bawana_NG!L21+Bawana_RLNG!L21+Bawana_Spot!L21</f>
        <v>55.08</v>
      </c>
      <c r="L21" s="193">
        <f>PPCL_NG!S21+PPCL_Spot!S21+GT_NG!S21+GT_Spot!S21+Bawana_NG!S21+Bawana_RLNG!S21+Bawana_Spot!S21</f>
        <v>55.109721991164619</v>
      </c>
      <c r="M21" s="194">
        <f t="shared" si="3"/>
        <v>-2.9721991164620931E-2</v>
      </c>
      <c r="N21" s="193">
        <f>PPCL_NG!M21+PPCL_Spot!M21+GT_NG!M21+GT_Spot!M21+Bawana_NG!M21+Bawana_RLNG!M21+Bawana_Spot!M21</f>
        <v>95.32</v>
      </c>
      <c r="O21" s="193">
        <f>PPCL_NG!T21+PPCL_Spot!T21+GT_NG!T21+GT_Spot!T21+Bawana_NG!T21+Bawana_RLNG!T21+Bawana_Spot!T21</f>
        <v>95.459411115460995</v>
      </c>
      <c r="P21" s="194">
        <f t="shared" si="4"/>
        <v>-0.1394111154610016</v>
      </c>
      <c r="Q21" s="194">
        <f t="shared" si="5"/>
        <v>-0.47999999999998266</v>
      </c>
    </row>
    <row r="22" spans="1:17">
      <c r="A22" s="33" t="s">
        <v>64</v>
      </c>
      <c r="B22" s="193">
        <f>PPCL_NG!I22+PPCL_Spot!I22+GT_NG!I22+GT_Spot!I22+Bawana_NG!I22+Bawana_RLNG!I22+Bawana_Spot!I22</f>
        <v>136.03</v>
      </c>
      <c r="C22" s="193">
        <f>PPCL_NG!P22+PPCL_Spot!P22+GT_NG!P22+GT_Spot!P22+Bawana_NG!P22+Bawana_RLNG!P22+Bawana_Spot!P22</f>
        <v>136.22494496280939</v>
      </c>
      <c r="D22" s="194">
        <f t="shared" si="0"/>
        <v>-0.19494496280938733</v>
      </c>
      <c r="E22" s="193">
        <f>PPCL_NG!J22+PPCL_Spot!J22+GT_NG!J22+GT_Spot!J22+Bawana_NG!J22+Bawana_RLNG!J22+Bawana_Spot!J22</f>
        <v>79.77000000000001</v>
      </c>
      <c r="F22" s="193">
        <f>PPCL_NG!Q22+PPCL_Spot!Q22+GT_NG!Q22+GT_Spot!Q22+Bawana_NG!Q22+Bawana_RLNG!Q22+Bawana_Spot!Q22</f>
        <v>79.88619114183129</v>
      </c>
      <c r="G22" s="194">
        <f t="shared" si="1"/>
        <v>-0.11619114183127977</v>
      </c>
      <c r="H22" s="193">
        <f>PPCL_NG!K22+PPCL_Spot!K22+GT_NG!K22+GT_Spot!K22+Bawana_NG!K22+Bawana_RLNG!K22+Bawana_Spot!K22</f>
        <v>13.84</v>
      </c>
      <c r="I22" s="193">
        <f>PPCL_NG!R22+PPCL_Spot!R22+GT_NG!R22+GT_Spot!R22+Bawana_NG!R22+Bawana_RLNG!R22+Bawana_Spot!R22</f>
        <v>13.839730788733693</v>
      </c>
      <c r="J22" s="194">
        <f t="shared" si="2"/>
        <v>2.692112663069679E-4</v>
      </c>
      <c r="K22" s="193">
        <f>PPCL_NG!L22+PPCL_Spot!L22+GT_NG!L22+GT_Spot!L22+Bawana_NG!L22+Bawana_RLNG!L22+Bawana_Spot!L22</f>
        <v>55.08</v>
      </c>
      <c r="L22" s="193">
        <f>PPCL_NG!S22+PPCL_Spot!S22+GT_NG!S22+GT_Spot!S22+Bawana_NG!S22+Bawana_RLNG!S22+Bawana_Spot!S22</f>
        <v>55.109721991164619</v>
      </c>
      <c r="M22" s="194">
        <f t="shared" si="3"/>
        <v>-2.9721991164620931E-2</v>
      </c>
      <c r="N22" s="193">
        <f>PPCL_NG!M22+PPCL_Spot!M22+GT_NG!M22+GT_Spot!M22+Bawana_NG!M22+Bawana_RLNG!M22+Bawana_Spot!M22</f>
        <v>95.32</v>
      </c>
      <c r="O22" s="193">
        <f>PPCL_NG!T22+PPCL_Spot!T22+GT_NG!T22+GT_Spot!T22+Bawana_NG!T22+Bawana_RLNG!T22+Bawana_Spot!T22</f>
        <v>95.459411115460995</v>
      </c>
      <c r="P22" s="194">
        <f t="shared" si="4"/>
        <v>-0.1394111154610016</v>
      </c>
      <c r="Q22" s="194">
        <f t="shared" si="5"/>
        <v>-0.47999999999998266</v>
      </c>
    </row>
    <row r="23" spans="1:17">
      <c r="A23" s="33" t="s">
        <v>65</v>
      </c>
      <c r="B23" s="193">
        <f>PPCL_NG!I23+PPCL_Spot!I23+GT_NG!I23+GT_Spot!I23+Bawana_NG!I23+Bawana_RLNG!I23+Bawana_Spot!I23</f>
        <v>137.19</v>
      </c>
      <c r="C23" s="193">
        <f>PPCL_NG!P23+PPCL_Spot!P23+GT_NG!P23+GT_Spot!P23+Bawana_NG!P23+Bawana_RLNG!P23+Bawana_Spot!P23</f>
        <v>137.38487827293881</v>
      </c>
      <c r="D23" s="194">
        <f t="shared" si="0"/>
        <v>-0.19487827293880855</v>
      </c>
      <c r="E23" s="193">
        <f>PPCL_NG!J23+PPCL_Spot!J23+GT_NG!J23+GT_Spot!J23+Bawana_NG!J23+Bawana_RLNG!J23+Bawana_Spot!J23</f>
        <v>80.430000000000007</v>
      </c>
      <c r="F23" s="193">
        <f>PPCL_NG!Q23+PPCL_Spot!Q23+GT_NG!Q23+GT_Spot!Q23+Bawana_NG!Q23+Bawana_RLNG!Q23+Bawana_Spot!Q23</f>
        <v>80.546153075553008</v>
      </c>
      <c r="G23" s="194">
        <f t="shared" si="1"/>
        <v>-0.11615307555300092</v>
      </c>
      <c r="H23" s="193">
        <f>PPCL_NG!K23+PPCL_Spot!K23+GT_NG!K23+GT_Spot!K23+Bawana_NG!K23+Bawana_RLNG!K23+Bawana_Spot!K23</f>
        <v>13.84</v>
      </c>
      <c r="I23" s="193">
        <f>PPCL_NG!R23+PPCL_Spot!R23+GT_NG!R23+GT_Spot!R23+Bawana_NG!R23+Bawana_RLNG!R23+Bawana_Spot!R23</f>
        <v>13.839729867246405</v>
      </c>
      <c r="J23" s="194">
        <f t="shared" si="2"/>
        <v>2.7013275359522027E-4</v>
      </c>
      <c r="K23" s="193">
        <f>PPCL_NG!L23+PPCL_Spot!L23+GT_NG!L23+GT_Spot!L23+Bawana_NG!L23+Bawana_RLNG!L23+Bawana_Spot!L23</f>
        <v>51.709999999999994</v>
      </c>
      <c r="L23" s="193">
        <f>PPCL_NG!S23+PPCL_Spot!S23+GT_NG!S23+GT_Spot!S23+Bawana_NG!S23+Bawana_RLNG!S23+Bawana_Spot!S23</f>
        <v>51.73987424342009</v>
      </c>
      <c r="M23" s="194">
        <f t="shared" si="3"/>
        <v>-2.9874243420096036E-2</v>
      </c>
      <c r="N23" s="193">
        <f>PPCL_NG!M23+PPCL_Spot!M23+GT_NG!M23+GT_Spot!M23+Bawana_NG!M23+Bawana_RLNG!M23+Bawana_Spot!M23</f>
        <v>96.13</v>
      </c>
      <c r="O23" s="193">
        <f>PPCL_NG!T23+PPCL_Spot!T23+GT_NG!T23+GT_Spot!T23+Bawana_NG!T23+Bawana_RLNG!T23+Bawana_Spot!T23</f>
        <v>96.269364540841707</v>
      </c>
      <c r="P23" s="194">
        <f t="shared" si="4"/>
        <v>-0.13936454084171146</v>
      </c>
      <c r="Q23" s="194">
        <f t="shared" si="5"/>
        <v>-0.48000000000002174</v>
      </c>
    </row>
    <row r="24" spans="1:17">
      <c r="A24" s="33" t="s">
        <v>66</v>
      </c>
      <c r="B24" s="193">
        <f>PPCL_NG!I24+PPCL_Spot!I24+GT_NG!I24+GT_Spot!I24+Bawana_NG!I24+Bawana_RLNG!I24+Bawana_Spot!I24</f>
        <v>137.19</v>
      </c>
      <c r="C24" s="193">
        <f>PPCL_NG!P24+PPCL_Spot!P24+GT_NG!P24+GT_Spot!P24+Bawana_NG!P24+Bawana_RLNG!P24+Bawana_Spot!P24</f>
        <v>137.38487827293881</v>
      </c>
      <c r="D24" s="194">
        <f t="shared" si="0"/>
        <v>-0.19487827293880855</v>
      </c>
      <c r="E24" s="193">
        <f>PPCL_NG!J24+PPCL_Spot!J24+GT_NG!J24+GT_Spot!J24+Bawana_NG!J24+Bawana_RLNG!J24+Bawana_Spot!J24</f>
        <v>80.430000000000007</v>
      </c>
      <c r="F24" s="193">
        <f>PPCL_NG!Q24+PPCL_Spot!Q24+GT_NG!Q24+GT_Spot!Q24+Bawana_NG!Q24+Bawana_RLNG!Q24+Bawana_Spot!Q24</f>
        <v>80.546153075553008</v>
      </c>
      <c r="G24" s="194">
        <f t="shared" si="1"/>
        <v>-0.11615307555300092</v>
      </c>
      <c r="H24" s="193">
        <f>PPCL_NG!K24+PPCL_Spot!K24+GT_NG!K24+GT_Spot!K24+Bawana_NG!K24+Bawana_RLNG!K24+Bawana_Spot!K24</f>
        <v>13.84</v>
      </c>
      <c r="I24" s="193">
        <f>PPCL_NG!R24+PPCL_Spot!R24+GT_NG!R24+GT_Spot!R24+Bawana_NG!R24+Bawana_RLNG!R24+Bawana_Spot!R24</f>
        <v>13.839729867246405</v>
      </c>
      <c r="J24" s="194">
        <f t="shared" si="2"/>
        <v>2.7013275359522027E-4</v>
      </c>
      <c r="K24" s="193">
        <f>PPCL_NG!L24+PPCL_Spot!L24+GT_NG!L24+GT_Spot!L24+Bawana_NG!L24+Bawana_RLNG!L24+Bawana_Spot!L24</f>
        <v>51.709999999999994</v>
      </c>
      <c r="L24" s="193">
        <f>PPCL_NG!S24+PPCL_Spot!S24+GT_NG!S24+GT_Spot!S24+Bawana_NG!S24+Bawana_RLNG!S24+Bawana_Spot!S24</f>
        <v>51.73987424342009</v>
      </c>
      <c r="M24" s="194">
        <f t="shared" si="3"/>
        <v>-2.9874243420096036E-2</v>
      </c>
      <c r="N24" s="193">
        <f>PPCL_NG!M24+PPCL_Spot!M24+GT_NG!M24+GT_Spot!M24+Bawana_NG!M24+Bawana_RLNG!M24+Bawana_Spot!M24</f>
        <v>96.13</v>
      </c>
      <c r="O24" s="193">
        <f>PPCL_NG!T24+PPCL_Spot!T24+GT_NG!T24+GT_Spot!T24+Bawana_NG!T24+Bawana_RLNG!T24+Bawana_Spot!T24</f>
        <v>96.269364540841707</v>
      </c>
      <c r="P24" s="194">
        <f t="shared" si="4"/>
        <v>-0.13936454084171146</v>
      </c>
      <c r="Q24" s="194">
        <f t="shared" si="5"/>
        <v>-0.48000000000002174</v>
      </c>
    </row>
    <row r="25" spans="1:17">
      <c r="A25" s="33" t="s">
        <v>67</v>
      </c>
      <c r="B25" s="193">
        <f>PPCL_NG!I25+PPCL_Spot!I25+GT_NG!I25+GT_Spot!I25+Bawana_NG!I25+Bawana_RLNG!I25+Bawana_Spot!I25</f>
        <v>137.19</v>
      </c>
      <c r="C25" s="193">
        <f>PPCL_NG!P25+PPCL_Spot!P25+GT_NG!P25+GT_Spot!P25+Bawana_NG!P25+Bawana_RLNG!P25+Bawana_Spot!P25</f>
        <v>137.38487827293881</v>
      </c>
      <c r="D25" s="194">
        <f t="shared" si="0"/>
        <v>-0.19487827293880855</v>
      </c>
      <c r="E25" s="193">
        <f>PPCL_NG!J25+PPCL_Spot!J25+GT_NG!J25+GT_Spot!J25+Bawana_NG!J25+Bawana_RLNG!J25+Bawana_Spot!J25</f>
        <v>80.430000000000007</v>
      </c>
      <c r="F25" s="193">
        <f>PPCL_NG!Q25+PPCL_Spot!Q25+GT_NG!Q25+GT_Spot!Q25+Bawana_NG!Q25+Bawana_RLNG!Q25+Bawana_Spot!Q25</f>
        <v>80.546153075553008</v>
      </c>
      <c r="G25" s="194">
        <f t="shared" si="1"/>
        <v>-0.11615307555300092</v>
      </c>
      <c r="H25" s="193">
        <f>PPCL_NG!K25+PPCL_Spot!K25+GT_NG!K25+GT_Spot!K25+Bawana_NG!K25+Bawana_RLNG!K25+Bawana_Spot!K25</f>
        <v>13.84</v>
      </c>
      <c r="I25" s="193">
        <f>PPCL_NG!R25+PPCL_Spot!R25+GT_NG!R25+GT_Spot!R25+Bawana_NG!R25+Bawana_RLNG!R25+Bawana_Spot!R25</f>
        <v>13.839729867246405</v>
      </c>
      <c r="J25" s="194">
        <f t="shared" si="2"/>
        <v>2.7013275359522027E-4</v>
      </c>
      <c r="K25" s="193">
        <f>PPCL_NG!L25+PPCL_Spot!L25+GT_NG!L25+GT_Spot!L25+Bawana_NG!L25+Bawana_RLNG!L25+Bawana_Spot!L25</f>
        <v>51.709999999999994</v>
      </c>
      <c r="L25" s="193">
        <f>PPCL_NG!S25+PPCL_Spot!S25+GT_NG!S25+GT_Spot!S25+Bawana_NG!S25+Bawana_RLNG!S25+Bawana_Spot!S25</f>
        <v>51.73987424342009</v>
      </c>
      <c r="M25" s="194">
        <f t="shared" si="3"/>
        <v>-2.9874243420096036E-2</v>
      </c>
      <c r="N25" s="193">
        <f>PPCL_NG!M25+PPCL_Spot!M25+GT_NG!M25+GT_Spot!M25+Bawana_NG!M25+Bawana_RLNG!M25+Bawana_Spot!M25</f>
        <v>96.13</v>
      </c>
      <c r="O25" s="193">
        <f>PPCL_NG!T25+PPCL_Spot!T25+GT_NG!T25+GT_Spot!T25+Bawana_NG!T25+Bawana_RLNG!T25+Bawana_Spot!T25</f>
        <v>96.269364540841707</v>
      </c>
      <c r="P25" s="194">
        <f t="shared" si="4"/>
        <v>-0.13936454084171146</v>
      </c>
      <c r="Q25" s="194">
        <f t="shared" si="5"/>
        <v>-0.48000000000002174</v>
      </c>
    </row>
    <row r="26" spans="1:17">
      <c r="A26" s="33" t="s">
        <v>68</v>
      </c>
      <c r="B26" s="193">
        <f>PPCL_NG!I26+PPCL_Spot!I26+GT_NG!I26+GT_Spot!I26+Bawana_NG!I26+Bawana_RLNG!I26+Bawana_Spot!I26</f>
        <v>137.19</v>
      </c>
      <c r="C26" s="193">
        <f>PPCL_NG!P26+PPCL_Spot!P26+GT_NG!P26+GT_Spot!P26+Bawana_NG!P26+Bawana_RLNG!P26+Bawana_Spot!P26</f>
        <v>137.38487827293881</v>
      </c>
      <c r="D26" s="194">
        <f t="shared" si="0"/>
        <v>-0.19487827293880855</v>
      </c>
      <c r="E26" s="193">
        <f>PPCL_NG!J26+PPCL_Spot!J26+GT_NG!J26+GT_Spot!J26+Bawana_NG!J26+Bawana_RLNG!J26+Bawana_Spot!J26</f>
        <v>80.430000000000007</v>
      </c>
      <c r="F26" s="193">
        <f>PPCL_NG!Q26+PPCL_Spot!Q26+GT_NG!Q26+GT_Spot!Q26+Bawana_NG!Q26+Bawana_RLNG!Q26+Bawana_Spot!Q26</f>
        <v>80.546153075553008</v>
      </c>
      <c r="G26" s="194">
        <f t="shared" si="1"/>
        <v>-0.11615307555300092</v>
      </c>
      <c r="H26" s="193">
        <f>PPCL_NG!K26+PPCL_Spot!K26+GT_NG!K26+GT_Spot!K26+Bawana_NG!K26+Bawana_RLNG!K26+Bawana_Spot!K26</f>
        <v>13.84</v>
      </c>
      <c r="I26" s="193">
        <f>PPCL_NG!R26+PPCL_Spot!R26+GT_NG!R26+GT_Spot!R26+Bawana_NG!R26+Bawana_RLNG!R26+Bawana_Spot!R26</f>
        <v>13.839729867246405</v>
      </c>
      <c r="J26" s="194">
        <f t="shared" si="2"/>
        <v>2.7013275359522027E-4</v>
      </c>
      <c r="K26" s="193">
        <f>PPCL_NG!L26+PPCL_Spot!L26+GT_NG!L26+GT_Spot!L26+Bawana_NG!L26+Bawana_RLNG!L26+Bawana_Spot!L26</f>
        <v>51.709999999999994</v>
      </c>
      <c r="L26" s="193">
        <f>PPCL_NG!S26+PPCL_Spot!S26+GT_NG!S26+GT_Spot!S26+Bawana_NG!S26+Bawana_RLNG!S26+Bawana_Spot!S26</f>
        <v>51.73987424342009</v>
      </c>
      <c r="M26" s="194">
        <f t="shared" si="3"/>
        <v>-2.9874243420096036E-2</v>
      </c>
      <c r="N26" s="193">
        <f>PPCL_NG!M26+PPCL_Spot!M26+GT_NG!M26+GT_Spot!M26+Bawana_NG!M26+Bawana_RLNG!M26+Bawana_Spot!M26</f>
        <v>96.13</v>
      </c>
      <c r="O26" s="193">
        <f>PPCL_NG!T26+PPCL_Spot!T26+GT_NG!T26+GT_Spot!T26+Bawana_NG!T26+Bawana_RLNG!T26+Bawana_Spot!T26</f>
        <v>96.269364540841707</v>
      </c>
      <c r="P26" s="194">
        <f t="shared" si="4"/>
        <v>-0.13936454084171146</v>
      </c>
      <c r="Q26" s="194">
        <f t="shared" si="5"/>
        <v>-0.48000000000002174</v>
      </c>
    </row>
    <row r="27" spans="1:17">
      <c r="A27" s="33" t="s">
        <v>69</v>
      </c>
      <c r="B27" s="193">
        <f>PPCL_NG!I27+PPCL_Spot!I27+GT_NG!I27+GT_Spot!I27+Bawana_NG!I27+Bawana_RLNG!I27+Bawana_Spot!I27</f>
        <v>137.19</v>
      </c>
      <c r="C27" s="193">
        <f>PPCL_NG!P27+PPCL_Spot!P27+GT_NG!P27+GT_Spot!P27+Bawana_NG!P27+Bawana_RLNG!P27+Bawana_Spot!P27</f>
        <v>137.38487827293881</v>
      </c>
      <c r="D27" s="194">
        <f t="shared" si="0"/>
        <v>-0.19487827293880855</v>
      </c>
      <c r="E27" s="193">
        <f>PPCL_NG!J27+PPCL_Spot!J27+GT_NG!J27+GT_Spot!J27+Bawana_NG!J27+Bawana_RLNG!J27+Bawana_Spot!J27</f>
        <v>80.430000000000007</v>
      </c>
      <c r="F27" s="193">
        <f>PPCL_NG!Q27+PPCL_Spot!Q27+GT_NG!Q27+GT_Spot!Q27+Bawana_NG!Q27+Bawana_RLNG!Q27+Bawana_Spot!Q27</f>
        <v>80.546153075553008</v>
      </c>
      <c r="G27" s="194">
        <f t="shared" si="1"/>
        <v>-0.11615307555300092</v>
      </c>
      <c r="H27" s="193">
        <f>PPCL_NG!K27+PPCL_Spot!K27+GT_NG!K27+GT_Spot!K27+Bawana_NG!K27+Bawana_RLNG!K27+Bawana_Spot!K27</f>
        <v>13.84</v>
      </c>
      <c r="I27" s="193">
        <f>PPCL_NG!R27+PPCL_Spot!R27+GT_NG!R27+GT_Spot!R27+Bawana_NG!R27+Bawana_RLNG!R27+Bawana_Spot!R27</f>
        <v>13.839729867246405</v>
      </c>
      <c r="J27" s="194">
        <f t="shared" si="2"/>
        <v>2.7013275359522027E-4</v>
      </c>
      <c r="K27" s="193">
        <f>PPCL_NG!L27+PPCL_Spot!L27+GT_NG!L27+GT_Spot!L27+Bawana_NG!L27+Bawana_RLNG!L27+Bawana_Spot!L27</f>
        <v>51.709999999999994</v>
      </c>
      <c r="L27" s="193">
        <f>PPCL_NG!S27+PPCL_Spot!S27+GT_NG!S27+GT_Spot!S27+Bawana_NG!S27+Bawana_RLNG!S27+Bawana_Spot!S27</f>
        <v>51.73987424342009</v>
      </c>
      <c r="M27" s="194">
        <f t="shared" si="3"/>
        <v>-2.9874243420096036E-2</v>
      </c>
      <c r="N27" s="193">
        <f>PPCL_NG!M27+PPCL_Spot!M27+GT_NG!M27+GT_Spot!M27+Bawana_NG!M27+Bawana_RLNG!M27+Bawana_Spot!M27</f>
        <v>96.13</v>
      </c>
      <c r="O27" s="193">
        <f>PPCL_NG!T27+PPCL_Spot!T27+GT_NG!T27+GT_Spot!T27+Bawana_NG!T27+Bawana_RLNG!T27+Bawana_Spot!T27</f>
        <v>96.269364540841707</v>
      </c>
      <c r="P27" s="194">
        <f t="shared" si="4"/>
        <v>-0.13936454084171146</v>
      </c>
      <c r="Q27" s="194">
        <f t="shared" si="5"/>
        <v>-0.48000000000002174</v>
      </c>
    </row>
    <row r="28" spans="1:17">
      <c r="A28" s="33" t="s">
        <v>70</v>
      </c>
      <c r="B28" s="193">
        <f>PPCL_NG!I28+PPCL_Spot!I28+GT_NG!I28+GT_Spot!I28+Bawana_NG!I28+Bawana_RLNG!I28+Bawana_Spot!I28</f>
        <v>137.19</v>
      </c>
      <c r="C28" s="193">
        <f>PPCL_NG!P28+PPCL_Spot!P28+GT_NG!P28+GT_Spot!P28+Bawana_NG!P28+Bawana_RLNG!P28+Bawana_Spot!P28</f>
        <v>137.38487827293881</v>
      </c>
      <c r="D28" s="194">
        <f t="shared" si="0"/>
        <v>-0.19487827293880855</v>
      </c>
      <c r="E28" s="193">
        <f>PPCL_NG!J28+PPCL_Spot!J28+GT_NG!J28+GT_Spot!J28+Bawana_NG!J28+Bawana_RLNG!J28+Bawana_Spot!J28</f>
        <v>80.430000000000007</v>
      </c>
      <c r="F28" s="193">
        <f>PPCL_NG!Q28+PPCL_Spot!Q28+GT_NG!Q28+GT_Spot!Q28+Bawana_NG!Q28+Bawana_RLNG!Q28+Bawana_Spot!Q28</f>
        <v>80.546153075553008</v>
      </c>
      <c r="G28" s="194">
        <f t="shared" si="1"/>
        <v>-0.11615307555300092</v>
      </c>
      <c r="H28" s="193">
        <f>PPCL_NG!K28+PPCL_Spot!K28+GT_NG!K28+GT_Spot!K28+Bawana_NG!K28+Bawana_RLNG!K28+Bawana_Spot!K28</f>
        <v>13.84</v>
      </c>
      <c r="I28" s="193">
        <f>PPCL_NG!R28+PPCL_Spot!R28+GT_NG!R28+GT_Spot!R28+Bawana_NG!R28+Bawana_RLNG!R28+Bawana_Spot!R28</f>
        <v>13.839729867246405</v>
      </c>
      <c r="J28" s="194">
        <f t="shared" si="2"/>
        <v>2.7013275359522027E-4</v>
      </c>
      <c r="K28" s="193">
        <f>PPCL_NG!L28+PPCL_Spot!L28+GT_NG!L28+GT_Spot!L28+Bawana_NG!L28+Bawana_RLNG!L28+Bawana_Spot!L28</f>
        <v>51.709999999999994</v>
      </c>
      <c r="L28" s="193">
        <f>PPCL_NG!S28+PPCL_Spot!S28+GT_NG!S28+GT_Spot!S28+Bawana_NG!S28+Bawana_RLNG!S28+Bawana_Spot!S28</f>
        <v>51.73987424342009</v>
      </c>
      <c r="M28" s="194">
        <f t="shared" si="3"/>
        <v>-2.9874243420096036E-2</v>
      </c>
      <c r="N28" s="193">
        <f>PPCL_NG!M28+PPCL_Spot!M28+GT_NG!M28+GT_Spot!M28+Bawana_NG!M28+Bawana_RLNG!M28+Bawana_Spot!M28</f>
        <v>96.13</v>
      </c>
      <c r="O28" s="193">
        <f>PPCL_NG!T28+PPCL_Spot!T28+GT_NG!T28+GT_Spot!T28+Bawana_NG!T28+Bawana_RLNG!T28+Bawana_Spot!T28</f>
        <v>96.269364540841707</v>
      </c>
      <c r="P28" s="194">
        <f t="shared" si="4"/>
        <v>-0.13936454084171146</v>
      </c>
      <c r="Q28" s="194">
        <f t="shared" si="5"/>
        <v>-0.48000000000002174</v>
      </c>
    </row>
    <row r="29" spans="1:17">
      <c r="A29" s="33" t="s">
        <v>71</v>
      </c>
      <c r="B29" s="193">
        <f>PPCL_NG!I29+PPCL_Spot!I29+GT_NG!I29+GT_Spot!I29+Bawana_NG!I29+Bawana_RLNG!I29+Bawana_Spot!I29</f>
        <v>137.19</v>
      </c>
      <c r="C29" s="193">
        <f>PPCL_NG!P29+PPCL_Spot!P29+GT_NG!P29+GT_Spot!P29+Bawana_NG!P29+Bawana_RLNG!P29+Bawana_Spot!P29</f>
        <v>137.38487827293881</v>
      </c>
      <c r="D29" s="194">
        <f t="shared" si="0"/>
        <v>-0.19487827293880855</v>
      </c>
      <c r="E29" s="193">
        <f>PPCL_NG!J29+PPCL_Spot!J29+GT_NG!J29+GT_Spot!J29+Bawana_NG!J29+Bawana_RLNG!J29+Bawana_Spot!J29</f>
        <v>80.430000000000007</v>
      </c>
      <c r="F29" s="193">
        <f>PPCL_NG!Q29+PPCL_Spot!Q29+GT_NG!Q29+GT_Spot!Q29+Bawana_NG!Q29+Bawana_RLNG!Q29+Bawana_Spot!Q29</f>
        <v>80.546153075553008</v>
      </c>
      <c r="G29" s="194">
        <f t="shared" si="1"/>
        <v>-0.11615307555300092</v>
      </c>
      <c r="H29" s="193">
        <f>PPCL_NG!K29+PPCL_Spot!K29+GT_NG!K29+GT_Spot!K29+Bawana_NG!K29+Bawana_RLNG!K29+Bawana_Spot!K29</f>
        <v>13.84</v>
      </c>
      <c r="I29" s="193">
        <f>PPCL_NG!R29+PPCL_Spot!R29+GT_NG!R29+GT_Spot!R29+Bawana_NG!R29+Bawana_RLNG!R29+Bawana_Spot!R29</f>
        <v>13.839729867246405</v>
      </c>
      <c r="J29" s="194">
        <f t="shared" si="2"/>
        <v>2.7013275359522027E-4</v>
      </c>
      <c r="K29" s="193">
        <f>PPCL_NG!L29+PPCL_Spot!L29+GT_NG!L29+GT_Spot!L29+Bawana_NG!L29+Bawana_RLNG!L29+Bawana_Spot!L29</f>
        <v>51.709999999999994</v>
      </c>
      <c r="L29" s="193">
        <f>PPCL_NG!S29+PPCL_Spot!S29+GT_NG!S29+GT_Spot!S29+Bawana_NG!S29+Bawana_RLNG!S29+Bawana_Spot!S29</f>
        <v>51.73987424342009</v>
      </c>
      <c r="M29" s="194">
        <f t="shared" si="3"/>
        <v>-2.9874243420096036E-2</v>
      </c>
      <c r="N29" s="193">
        <f>PPCL_NG!M29+PPCL_Spot!M29+GT_NG!M29+GT_Spot!M29+Bawana_NG!M29+Bawana_RLNG!M29+Bawana_Spot!M29</f>
        <v>96.13</v>
      </c>
      <c r="O29" s="193">
        <f>PPCL_NG!T29+PPCL_Spot!T29+GT_NG!T29+GT_Spot!T29+Bawana_NG!T29+Bawana_RLNG!T29+Bawana_Spot!T29</f>
        <v>96.269364540841707</v>
      </c>
      <c r="P29" s="194">
        <f t="shared" si="4"/>
        <v>-0.13936454084171146</v>
      </c>
      <c r="Q29" s="194">
        <f t="shared" si="5"/>
        <v>-0.48000000000002174</v>
      </c>
    </row>
    <row r="30" spans="1:17">
      <c r="A30" s="33" t="s">
        <v>72</v>
      </c>
      <c r="B30" s="193">
        <f>PPCL_NG!I30+PPCL_Spot!I30+GT_NG!I30+GT_Spot!I30+Bawana_NG!I30+Bawana_RLNG!I30+Bawana_Spot!I30</f>
        <v>137.19</v>
      </c>
      <c r="C30" s="193">
        <f>PPCL_NG!P30+PPCL_Spot!P30+GT_NG!P30+GT_Spot!P30+Bawana_NG!P30+Bawana_RLNG!P30+Bawana_Spot!P30</f>
        <v>137.38487827293881</v>
      </c>
      <c r="D30" s="194">
        <f t="shared" si="0"/>
        <v>-0.19487827293880855</v>
      </c>
      <c r="E30" s="193">
        <f>PPCL_NG!J30+PPCL_Spot!J30+GT_NG!J30+GT_Spot!J30+Bawana_NG!J30+Bawana_RLNG!J30+Bawana_Spot!J30</f>
        <v>80.430000000000007</v>
      </c>
      <c r="F30" s="193">
        <f>PPCL_NG!Q30+PPCL_Spot!Q30+GT_NG!Q30+GT_Spot!Q30+Bawana_NG!Q30+Bawana_RLNG!Q30+Bawana_Spot!Q30</f>
        <v>80.546153075553008</v>
      </c>
      <c r="G30" s="194">
        <f t="shared" si="1"/>
        <v>-0.11615307555300092</v>
      </c>
      <c r="H30" s="193">
        <f>PPCL_NG!K30+PPCL_Spot!K30+GT_NG!K30+GT_Spot!K30+Bawana_NG!K30+Bawana_RLNG!K30+Bawana_Spot!K30</f>
        <v>13.84</v>
      </c>
      <c r="I30" s="193">
        <f>PPCL_NG!R30+PPCL_Spot!R30+GT_NG!R30+GT_Spot!R30+Bawana_NG!R30+Bawana_RLNG!R30+Bawana_Spot!R30</f>
        <v>13.839729867246405</v>
      </c>
      <c r="J30" s="194">
        <f t="shared" si="2"/>
        <v>2.7013275359522027E-4</v>
      </c>
      <c r="K30" s="193">
        <f>PPCL_NG!L30+PPCL_Spot!L30+GT_NG!L30+GT_Spot!L30+Bawana_NG!L30+Bawana_RLNG!L30+Bawana_Spot!L30</f>
        <v>51.709999999999994</v>
      </c>
      <c r="L30" s="193">
        <f>PPCL_NG!S30+PPCL_Spot!S30+GT_NG!S30+GT_Spot!S30+Bawana_NG!S30+Bawana_RLNG!S30+Bawana_Spot!S30</f>
        <v>51.73987424342009</v>
      </c>
      <c r="M30" s="194">
        <f t="shared" si="3"/>
        <v>-2.9874243420096036E-2</v>
      </c>
      <c r="N30" s="193">
        <f>PPCL_NG!M30+PPCL_Spot!M30+GT_NG!M30+GT_Spot!M30+Bawana_NG!M30+Bawana_RLNG!M30+Bawana_Spot!M30</f>
        <v>96.13</v>
      </c>
      <c r="O30" s="193">
        <f>PPCL_NG!T30+PPCL_Spot!T30+GT_NG!T30+GT_Spot!T30+Bawana_NG!T30+Bawana_RLNG!T30+Bawana_Spot!T30</f>
        <v>96.269364540841707</v>
      </c>
      <c r="P30" s="194">
        <f t="shared" si="4"/>
        <v>-0.13936454084171146</v>
      </c>
      <c r="Q30" s="194">
        <f t="shared" si="5"/>
        <v>-0.48000000000002174</v>
      </c>
    </row>
    <row r="31" spans="1:17">
      <c r="A31" s="33" t="s">
        <v>73</v>
      </c>
      <c r="B31" s="193">
        <f>PPCL_NG!I31+PPCL_Spot!I31+GT_NG!I31+GT_Spot!I31+Bawana_NG!I31+Bawana_RLNG!I31+Bawana_Spot!I31</f>
        <v>137.19</v>
      </c>
      <c r="C31" s="193">
        <f>PPCL_NG!P31+PPCL_Spot!P31+GT_NG!P31+GT_Spot!P31+Bawana_NG!P31+Bawana_RLNG!P31+Bawana_Spot!P31</f>
        <v>137.38487827293881</v>
      </c>
      <c r="D31" s="194">
        <f t="shared" si="0"/>
        <v>-0.19487827293880855</v>
      </c>
      <c r="E31" s="193">
        <f>PPCL_NG!J31+PPCL_Spot!J31+GT_NG!J31+GT_Spot!J31+Bawana_NG!J31+Bawana_RLNG!J31+Bawana_Spot!J31</f>
        <v>80.430000000000007</v>
      </c>
      <c r="F31" s="193">
        <f>PPCL_NG!Q31+PPCL_Spot!Q31+GT_NG!Q31+GT_Spot!Q31+Bawana_NG!Q31+Bawana_RLNG!Q31+Bawana_Spot!Q31</f>
        <v>80.546153075553008</v>
      </c>
      <c r="G31" s="194">
        <f t="shared" si="1"/>
        <v>-0.11615307555300092</v>
      </c>
      <c r="H31" s="193">
        <f>PPCL_NG!K31+PPCL_Spot!K31+GT_NG!K31+GT_Spot!K31+Bawana_NG!K31+Bawana_RLNG!K31+Bawana_Spot!K31</f>
        <v>13.84</v>
      </c>
      <c r="I31" s="193">
        <f>PPCL_NG!R31+PPCL_Spot!R31+GT_NG!R31+GT_Spot!R31+Bawana_NG!R31+Bawana_RLNG!R31+Bawana_Spot!R31</f>
        <v>13.839729867246405</v>
      </c>
      <c r="J31" s="194">
        <f t="shared" si="2"/>
        <v>2.7013275359522027E-4</v>
      </c>
      <c r="K31" s="193">
        <f>PPCL_NG!L31+PPCL_Spot!L31+GT_NG!L31+GT_Spot!L31+Bawana_NG!L31+Bawana_RLNG!L31+Bawana_Spot!L31</f>
        <v>51.709999999999994</v>
      </c>
      <c r="L31" s="193">
        <f>PPCL_NG!S31+PPCL_Spot!S31+GT_NG!S31+GT_Spot!S31+Bawana_NG!S31+Bawana_RLNG!S31+Bawana_Spot!S31</f>
        <v>51.73987424342009</v>
      </c>
      <c r="M31" s="194">
        <f t="shared" si="3"/>
        <v>-2.9874243420096036E-2</v>
      </c>
      <c r="N31" s="193">
        <f>PPCL_NG!M31+PPCL_Spot!M31+GT_NG!M31+GT_Spot!M31+Bawana_NG!M31+Bawana_RLNG!M31+Bawana_Spot!M31</f>
        <v>96.13</v>
      </c>
      <c r="O31" s="193">
        <f>PPCL_NG!T31+PPCL_Spot!T31+GT_NG!T31+GT_Spot!T31+Bawana_NG!T31+Bawana_RLNG!T31+Bawana_Spot!T31</f>
        <v>96.269364540841707</v>
      </c>
      <c r="P31" s="194">
        <f t="shared" si="4"/>
        <v>-0.13936454084171146</v>
      </c>
      <c r="Q31" s="194">
        <f t="shared" si="5"/>
        <v>-0.48000000000002174</v>
      </c>
    </row>
    <row r="32" spans="1:17">
      <c r="A32" s="33" t="s">
        <v>74</v>
      </c>
      <c r="B32" s="193">
        <f>PPCL_NG!I32+PPCL_Spot!I32+GT_NG!I32+GT_Spot!I32+Bawana_NG!I32+Bawana_RLNG!I32+Bawana_Spot!I32</f>
        <v>137.19</v>
      </c>
      <c r="C32" s="193">
        <f>PPCL_NG!P32+PPCL_Spot!P32+GT_NG!P32+GT_Spot!P32+Bawana_NG!P32+Bawana_RLNG!P32+Bawana_Spot!P32</f>
        <v>137.38487827293881</v>
      </c>
      <c r="D32" s="194">
        <f t="shared" si="0"/>
        <v>-0.19487827293880855</v>
      </c>
      <c r="E32" s="193">
        <f>PPCL_NG!J32+PPCL_Spot!J32+GT_NG!J32+GT_Spot!J32+Bawana_NG!J32+Bawana_RLNG!J32+Bawana_Spot!J32</f>
        <v>80.430000000000007</v>
      </c>
      <c r="F32" s="193">
        <f>PPCL_NG!Q32+PPCL_Spot!Q32+GT_NG!Q32+GT_Spot!Q32+Bawana_NG!Q32+Bawana_RLNG!Q32+Bawana_Spot!Q32</f>
        <v>80.546153075553008</v>
      </c>
      <c r="G32" s="194">
        <f t="shared" si="1"/>
        <v>-0.11615307555300092</v>
      </c>
      <c r="H32" s="193">
        <f>PPCL_NG!K32+PPCL_Spot!K32+GT_NG!K32+GT_Spot!K32+Bawana_NG!K32+Bawana_RLNG!K32+Bawana_Spot!K32</f>
        <v>13.84</v>
      </c>
      <c r="I32" s="193">
        <f>PPCL_NG!R32+PPCL_Spot!R32+GT_NG!R32+GT_Spot!R32+Bawana_NG!R32+Bawana_RLNG!R32+Bawana_Spot!R32</f>
        <v>13.839729867246405</v>
      </c>
      <c r="J32" s="194">
        <f t="shared" si="2"/>
        <v>2.7013275359522027E-4</v>
      </c>
      <c r="K32" s="193">
        <f>PPCL_NG!L32+PPCL_Spot!L32+GT_NG!L32+GT_Spot!L32+Bawana_NG!L32+Bawana_RLNG!L32+Bawana_Spot!L32</f>
        <v>51.709999999999994</v>
      </c>
      <c r="L32" s="193">
        <f>PPCL_NG!S32+PPCL_Spot!S32+GT_NG!S32+GT_Spot!S32+Bawana_NG!S32+Bawana_RLNG!S32+Bawana_Spot!S32</f>
        <v>51.73987424342009</v>
      </c>
      <c r="M32" s="194">
        <f t="shared" si="3"/>
        <v>-2.9874243420096036E-2</v>
      </c>
      <c r="N32" s="193">
        <f>PPCL_NG!M32+PPCL_Spot!M32+GT_NG!M32+GT_Spot!M32+Bawana_NG!M32+Bawana_RLNG!M32+Bawana_Spot!M32</f>
        <v>96.13</v>
      </c>
      <c r="O32" s="193">
        <f>PPCL_NG!T32+PPCL_Spot!T32+GT_NG!T32+GT_Spot!T32+Bawana_NG!T32+Bawana_RLNG!T32+Bawana_Spot!T32</f>
        <v>96.269364540841707</v>
      </c>
      <c r="P32" s="194">
        <f t="shared" si="4"/>
        <v>-0.13936454084171146</v>
      </c>
      <c r="Q32" s="194">
        <f t="shared" si="5"/>
        <v>-0.48000000000002174</v>
      </c>
    </row>
    <row r="33" spans="1:17">
      <c r="A33" s="33" t="s">
        <v>75</v>
      </c>
      <c r="B33" s="193">
        <f>PPCL_NG!I33+PPCL_Spot!I33+GT_NG!I33+GT_Spot!I33+Bawana_NG!I33+Bawana_RLNG!I33+Bawana_Spot!I33</f>
        <v>137.19</v>
      </c>
      <c r="C33" s="193">
        <f>PPCL_NG!P33+PPCL_Spot!P33+GT_NG!P33+GT_Spot!P33+Bawana_NG!P33+Bawana_RLNG!P33+Bawana_Spot!P33</f>
        <v>137.38487827293881</v>
      </c>
      <c r="D33" s="194">
        <f t="shared" si="0"/>
        <v>-0.19487827293880855</v>
      </c>
      <c r="E33" s="193">
        <f>PPCL_NG!J33+PPCL_Spot!J33+GT_NG!J33+GT_Spot!J33+Bawana_NG!J33+Bawana_RLNG!J33+Bawana_Spot!J33</f>
        <v>80.430000000000007</v>
      </c>
      <c r="F33" s="193">
        <f>PPCL_NG!Q33+PPCL_Spot!Q33+GT_NG!Q33+GT_Spot!Q33+Bawana_NG!Q33+Bawana_RLNG!Q33+Bawana_Spot!Q33</f>
        <v>80.546153075553008</v>
      </c>
      <c r="G33" s="194">
        <f t="shared" si="1"/>
        <v>-0.11615307555300092</v>
      </c>
      <c r="H33" s="193">
        <f>PPCL_NG!K33+PPCL_Spot!K33+GT_NG!K33+GT_Spot!K33+Bawana_NG!K33+Bawana_RLNG!K33+Bawana_Spot!K33</f>
        <v>13.84</v>
      </c>
      <c r="I33" s="193">
        <f>PPCL_NG!R33+PPCL_Spot!R33+GT_NG!R33+GT_Spot!R33+Bawana_NG!R33+Bawana_RLNG!R33+Bawana_Spot!R33</f>
        <v>13.839729867246405</v>
      </c>
      <c r="J33" s="194">
        <f t="shared" si="2"/>
        <v>2.7013275359522027E-4</v>
      </c>
      <c r="K33" s="193">
        <f>PPCL_NG!L33+PPCL_Spot!L33+GT_NG!L33+GT_Spot!L33+Bawana_NG!L33+Bawana_RLNG!L33+Bawana_Spot!L33</f>
        <v>51.709999999999994</v>
      </c>
      <c r="L33" s="193">
        <f>PPCL_NG!S33+PPCL_Spot!S33+GT_NG!S33+GT_Spot!S33+Bawana_NG!S33+Bawana_RLNG!S33+Bawana_Spot!S33</f>
        <v>51.73987424342009</v>
      </c>
      <c r="M33" s="194">
        <f t="shared" si="3"/>
        <v>-2.9874243420096036E-2</v>
      </c>
      <c r="N33" s="193">
        <f>PPCL_NG!M33+PPCL_Spot!M33+GT_NG!M33+GT_Spot!M33+Bawana_NG!M33+Bawana_RLNG!M33+Bawana_Spot!M33</f>
        <v>96.13</v>
      </c>
      <c r="O33" s="193">
        <f>PPCL_NG!T33+PPCL_Spot!T33+GT_NG!T33+GT_Spot!T33+Bawana_NG!T33+Bawana_RLNG!T33+Bawana_Spot!T33</f>
        <v>96.269364540841707</v>
      </c>
      <c r="P33" s="194">
        <f t="shared" si="4"/>
        <v>-0.13936454084171146</v>
      </c>
      <c r="Q33" s="194">
        <f t="shared" si="5"/>
        <v>-0.48000000000002174</v>
      </c>
    </row>
    <row r="34" spans="1:17">
      <c r="A34" s="33" t="s">
        <v>76</v>
      </c>
      <c r="B34" s="193">
        <f>PPCL_NG!I34+PPCL_Spot!I34+GT_NG!I34+GT_Spot!I34+Bawana_NG!I34+Bawana_RLNG!I34+Bawana_Spot!I34</f>
        <v>137.19</v>
      </c>
      <c r="C34" s="193">
        <f>PPCL_NG!P34+PPCL_Spot!P34+GT_NG!P34+GT_Spot!P34+Bawana_NG!P34+Bawana_RLNG!P34+Bawana_Spot!P34</f>
        <v>137.38487827293881</v>
      </c>
      <c r="D34" s="194">
        <f t="shared" si="0"/>
        <v>-0.19487827293880855</v>
      </c>
      <c r="E34" s="193">
        <f>PPCL_NG!J34+PPCL_Spot!J34+GT_NG!J34+GT_Spot!J34+Bawana_NG!J34+Bawana_RLNG!J34+Bawana_Spot!J34</f>
        <v>80.430000000000007</v>
      </c>
      <c r="F34" s="193">
        <f>PPCL_NG!Q34+PPCL_Spot!Q34+GT_NG!Q34+GT_Spot!Q34+Bawana_NG!Q34+Bawana_RLNG!Q34+Bawana_Spot!Q34</f>
        <v>80.546153075553008</v>
      </c>
      <c r="G34" s="194">
        <f t="shared" si="1"/>
        <v>-0.11615307555300092</v>
      </c>
      <c r="H34" s="193">
        <f>PPCL_NG!K34+PPCL_Spot!K34+GT_NG!K34+GT_Spot!K34+Bawana_NG!K34+Bawana_RLNG!K34+Bawana_Spot!K34</f>
        <v>13.84</v>
      </c>
      <c r="I34" s="193">
        <f>PPCL_NG!R34+PPCL_Spot!R34+GT_NG!R34+GT_Spot!R34+Bawana_NG!R34+Bawana_RLNG!R34+Bawana_Spot!R34</f>
        <v>13.839729867246405</v>
      </c>
      <c r="J34" s="194">
        <f t="shared" si="2"/>
        <v>2.7013275359522027E-4</v>
      </c>
      <c r="K34" s="193">
        <f>PPCL_NG!L34+PPCL_Spot!L34+GT_NG!L34+GT_Spot!L34+Bawana_NG!L34+Bawana_RLNG!L34+Bawana_Spot!L34</f>
        <v>51.709999999999994</v>
      </c>
      <c r="L34" s="193">
        <f>PPCL_NG!S34+PPCL_Spot!S34+GT_NG!S34+GT_Spot!S34+Bawana_NG!S34+Bawana_RLNG!S34+Bawana_Spot!S34</f>
        <v>51.73987424342009</v>
      </c>
      <c r="M34" s="194">
        <f t="shared" si="3"/>
        <v>-2.9874243420096036E-2</v>
      </c>
      <c r="N34" s="193">
        <f>PPCL_NG!M34+PPCL_Spot!M34+GT_NG!M34+GT_Spot!M34+Bawana_NG!M34+Bawana_RLNG!M34+Bawana_Spot!M34</f>
        <v>96.13</v>
      </c>
      <c r="O34" s="193">
        <f>PPCL_NG!T34+PPCL_Spot!T34+GT_NG!T34+GT_Spot!T34+Bawana_NG!T34+Bawana_RLNG!T34+Bawana_Spot!T34</f>
        <v>96.269364540841707</v>
      </c>
      <c r="P34" s="194">
        <f t="shared" si="4"/>
        <v>-0.13936454084171146</v>
      </c>
      <c r="Q34" s="194">
        <f t="shared" si="5"/>
        <v>-0.48000000000002174</v>
      </c>
    </row>
    <row r="35" spans="1:17">
      <c r="A35" s="33" t="s">
        <v>77</v>
      </c>
      <c r="B35" s="193">
        <f>PPCL_NG!I35+PPCL_Spot!I35+GT_NG!I35+GT_Spot!I35+Bawana_NG!I35+Bawana_RLNG!I35+Bawana_Spot!I35</f>
        <v>137.19</v>
      </c>
      <c r="C35" s="193">
        <f>PPCL_NG!P35+PPCL_Spot!P35+GT_NG!P35+GT_Spot!P35+Bawana_NG!P35+Bawana_RLNG!P35+Bawana_Spot!P35</f>
        <v>137.38487827293881</v>
      </c>
      <c r="D35" s="194">
        <f t="shared" si="0"/>
        <v>-0.19487827293880855</v>
      </c>
      <c r="E35" s="193">
        <f>PPCL_NG!J35+PPCL_Spot!J35+GT_NG!J35+GT_Spot!J35+Bawana_NG!J35+Bawana_RLNG!J35+Bawana_Spot!J35</f>
        <v>80.430000000000007</v>
      </c>
      <c r="F35" s="193">
        <f>PPCL_NG!Q35+PPCL_Spot!Q35+GT_NG!Q35+GT_Spot!Q35+Bawana_NG!Q35+Bawana_RLNG!Q35+Bawana_Spot!Q35</f>
        <v>80.546153075553008</v>
      </c>
      <c r="G35" s="194">
        <f t="shared" si="1"/>
        <v>-0.11615307555300092</v>
      </c>
      <c r="H35" s="193">
        <f>PPCL_NG!K35+PPCL_Spot!K35+GT_NG!K35+GT_Spot!K35+Bawana_NG!K35+Bawana_RLNG!K35+Bawana_Spot!K35</f>
        <v>13.84</v>
      </c>
      <c r="I35" s="193">
        <f>PPCL_NG!R35+PPCL_Spot!R35+GT_NG!R35+GT_Spot!R35+Bawana_NG!R35+Bawana_RLNG!R35+Bawana_Spot!R35</f>
        <v>13.839729867246405</v>
      </c>
      <c r="J35" s="194">
        <f t="shared" si="2"/>
        <v>2.7013275359522027E-4</v>
      </c>
      <c r="K35" s="193">
        <f>PPCL_NG!L35+PPCL_Spot!L35+GT_NG!L35+GT_Spot!L35+Bawana_NG!L35+Bawana_RLNG!L35+Bawana_Spot!L35</f>
        <v>51.709999999999994</v>
      </c>
      <c r="L35" s="193">
        <f>PPCL_NG!S35+PPCL_Spot!S35+GT_NG!S35+GT_Spot!S35+Bawana_NG!S35+Bawana_RLNG!S35+Bawana_Spot!S35</f>
        <v>51.73987424342009</v>
      </c>
      <c r="M35" s="194">
        <f t="shared" si="3"/>
        <v>-2.9874243420096036E-2</v>
      </c>
      <c r="N35" s="193">
        <f>PPCL_NG!M35+PPCL_Spot!M35+GT_NG!M35+GT_Spot!M35+Bawana_NG!M35+Bawana_RLNG!M35+Bawana_Spot!M35</f>
        <v>96.13</v>
      </c>
      <c r="O35" s="193">
        <f>PPCL_NG!T35+PPCL_Spot!T35+GT_NG!T35+GT_Spot!T35+Bawana_NG!T35+Bawana_RLNG!T35+Bawana_Spot!T35</f>
        <v>96.269364540841707</v>
      </c>
      <c r="P35" s="194">
        <f t="shared" si="4"/>
        <v>-0.13936454084171146</v>
      </c>
      <c r="Q35" s="194">
        <f t="shared" si="5"/>
        <v>-0.48000000000002174</v>
      </c>
    </row>
    <row r="36" spans="1:17">
      <c r="A36" s="33" t="s">
        <v>78</v>
      </c>
      <c r="B36" s="193">
        <f>PPCL_NG!I36+PPCL_Spot!I36+GT_NG!I36+GT_Spot!I36+Bawana_NG!I36+Bawana_RLNG!I36+Bawana_Spot!I36</f>
        <v>137.19</v>
      </c>
      <c r="C36" s="193">
        <f>PPCL_NG!P36+PPCL_Spot!P36+GT_NG!P36+GT_Spot!P36+Bawana_NG!P36+Bawana_RLNG!P36+Bawana_Spot!P36</f>
        <v>137.38487827293881</v>
      </c>
      <c r="D36" s="194">
        <f t="shared" si="0"/>
        <v>-0.19487827293880855</v>
      </c>
      <c r="E36" s="193">
        <f>PPCL_NG!J36+PPCL_Spot!J36+GT_NG!J36+GT_Spot!J36+Bawana_NG!J36+Bawana_RLNG!J36+Bawana_Spot!J36</f>
        <v>80.430000000000007</v>
      </c>
      <c r="F36" s="193">
        <f>PPCL_NG!Q36+PPCL_Spot!Q36+GT_NG!Q36+GT_Spot!Q36+Bawana_NG!Q36+Bawana_RLNG!Q36+Bawana_Spot!Q36</f>
        <v>80.546153075553008</v>
      </c>
      <c r="G36" s="194">
        <f t="shared" si="1"/>
        <v>-0.11615307555300092</v>
      </c>
      <c r="H36" s="193">
        <f>PPCL_NG!K36+PPCL_Spot!K36+GT_NG!K36+GT_Spot!K36+Bawana_NG!K36+Bawana_RLNG!K36+Bawana_Spot!K36</f>
        <v>13.84</v>
      </c>
      <c r="I36" s="193">
        <f>PPCL_NG!R36+PPCL_Spot!R36+GT_NG!R36+GT_Spot!R36+Bawana_NG!R36+Bawana_RLNG!R36+Bawana_Spot!R36</f>
        <v>13.839729867246405</v>
      </c>
      <c r="J36" s="194">
        <f t="shared" si="2"/>
        <v>2.7013275359522027E-4</v>
      </c>
      <c r="K36" s="193">
        <f>PPCL_NG!L36+PPCL_Spot!L36+GT_NG!L36+GT_Spot!L36+Bawana_NG!L36+Bawana_RLNG!L36+Bawana_Spot!L36</f>
        <v>51.709999999999994</v>
      </c>
      <c r="L36" s="193">
        <f>PPCL_NG!S36+PPCL_Spot!S36+GT_NG!S36+GT_Spot!S36+Bawana_NG!S36+Bawana_RLNG!S36+Bawana_Spot!S36</f>
        <v>51.73987424342009</v>
      </c>
      <c r="M36" s="194">
        <f t="shared" si="3"/>
        <v>-2.9874243420096036E-2</v>
      </c>
      <c r="N36" s="193">
        <f>PPCL_NG!M36+PPCL_Spot!M36+GT_NG!M36+GT_Spot!M36+Bawana_NG!M36+Bawana_RLNG!M36+Bawana_Spot!M36</f>
        <v>96.13</v>
      </c>
      <c r="O36" s="193">
        <f>PPCL_NG!T36+PPCL_Spot!T36+GT_NG!T36+GT_Spot!T36+Bawana_NG!T36+Bawana_RLNG!T36+Bawana_Spot!T36</f>
        <v>96.269364540841707</v>
      </c>
      <c r="P36" s="194">
        <f t="shared" si="4"/>
        <v>-0.13936454084171146</v>
      </c>
      <c r="Q36" s="194">
        <f t="shared" si="5"/>
        <v>-0.48000000000002174</v>
      </c>
    </row>
    <row r="37" spans="1:17">
      <c r="A37" s="33" t="s">
        <v>79</v>
      </c>
      <c r="B37" s="193">
        <f>PPCL_NG!I37+PPCL_Spot!I37+GT_NG!I37+GT_Spot!I37+Bawana_NG!I37+Bawana_RLNG!I37+Bawana_Spot!I37</f>
        <v>137.19</v>
      </c>
      <c r="C37" s="193">
        <f>PPCL_NG!P37+PPCL_Spot!P37+GT_NG!P37+GT_Spot!P37+Bawana_NG!P37+Bawana_RLNG!P37+Bawana_Spot!P37</f>
        <v>137.38487827293881</v>
      </c>
      <c r="D37" s="194">
        <f t="shared" si="0"/>
        <v>-0.19487827293880855</v>
      </c>
      <c r="E37" s="193">
        <f>PPCL_NG!J37+PPCL_Spot!J37+GT_NG!J37+GT_Spot!J37+Bawana_NG!J37+Bawana_RLNG!J37+Bawana_Spot!J37</f>
        <v>80.430000000000007</v>
      </c>
      <c r="F37" s="193">
        <f>PPCL_NG!Q37+PPCL_Spot!Q37+GT_NG!Q37+GT_Spot!Q37+Bawana_NG!Q37+Bawana_RLNG!Q37+Bawana_Spot!Q37</f>
        <v>80.546153075553008</v>
      </c>
      <c r="G37" s="194">
        <f t="shared" si="1"/>
        <v>-0.11615307555300092</v>
      </c>
      <c r="H37" s="193">
        <f>PPCL_NG!K37+PPCL_Spot!K37+GT_NG!K37+GT_Spot!K37+Bawana_NG!K37+Bawana_RLNG!K37+Bawana_Spot!K37</f>
        <v>13.84</v>
      </c>
      <c r="I37" s="193">
        <f>PPCL_NG!R37+PPCL_Spot!R37+GT_NG!R37+GT_Spot!R37+Bawana_NG!R37+Bawana_RLNG!R37+Bawana_Spot!R37</f>
        <v>13.839729867246405</v>
      </c>
      <c r="J37" s="194">
        <f t="shared" si="2"/>
        <v>2.7013275359522027E-4</v>
      </c>
      <c r="K37" s="193">
        <f>PPCL_NG!L37+PPCL_Spot!L37+GT_NG!L37+GT_Spot!L37+Bawana_NG!L37+Bawana_RLNG!L37+Bawana_Spot!L37</f>
        <v>51.709999999999994</v>
      </c>
      <c r="L37" s="193">
        <f>PPCL_NG!S37+PPCL_Spot!S37+GT_NG!S37+GT_Spot!S37+Bawana_NG!S37+Bawana_RLNG!S37+Bawana_Spot!S37</f>
        <v>51.73987424342009</v>
      </c>
      <c r="M37" s="194">
        <f t="shared" si="3"/>
        <v>-2.9874243420096036E-2</v>
      </c>
      <c r="N37" s="193">
        <f>PPCL_NG!M37+PPCL_Spot!M37+GT_NG!M37+GT_Spot!M37+Bawana_NG!M37+Bawana_RLNG!M37+Bawana_Spot!M37</f>
        <v>96.13</v>
      </c>
      <c r="O37" s="193">
        <f>PPCL_NG!T37+PPCL_Spot!T37+GT_NG!T37+GT_Spot!T37+Bawana_NG!T37+Bawana_RLNG!T37+Bawana_Spot!T37</f>
        <v>96.269364540841707</v>
      </c>
      <c r="P37" s="194">
        <f t="shared" si="4"/>
        <v>-0.13936454084171146</v>
      </c>
      <c r="Q37" s="194">
        <f t="shared" si="5"/>
        <v>-0.48000000000002174</v>
      </c>
    </row>
    <row r="38" spans="1:17">
      <c r="A38" s="33" t="s">
        <v>80</v>
      </c>
      <c r="B38" s="193">
        <f>PPCL_NG!I38+PPCL_Spot!I38+GT_NG!I38+GT_Spot!I38+Bawana_NG!I38+Bawana_RLNG!I38+Bawana_Spot!I38</f>
        <v>138.44</v>
      </c>
      <c r="C38" s="193">
        <f>PPCL_NG!P38+PPCL_Spot!P38+GT_NG!P38+GT_Spot!P38+Bawana_NG!P38+Bawana_RLNG!P38+Bawana_Spot!P38</f>
        <v>138.63487827293881</v>
      </c>
      <c r="D38" s="194">
        <f t="shared" si="0"/>
        <v>-0.19487827293880855</v>
      </c>
      <c r="E38" s="193">
        <f>PPCL_NG!J38+PPCL_Spot!J38+GT_NG!J38+GT_Spot!J38+Bawana_NG!J38+Bawana_RLNG!J38+Bawana_Spot!J38</f>
        <v>80.430000000000007</v>
      </c>
      <c r="F38" s="193">
        <f>PPCL_NG!Q38+PPCL_Spot!Q38+GT_NG!Q38+GT_Spot!Q38+Bawana_NG!Q38+Bawana_RLNG!Q38+Bawana_Spot!Q38</f>
        <v>80.546153075553008</v>
      </c>
      <c r="G38" s="194">
        <f t="shared" si="1"/>
        <v>-0.11615307555300092</v>
      </c>
      <c r="H38" s="193">
        <f>PPCL_NG!K38+PPCL_Spot!K38+GT_NG!K38+GT_Spot!K38+Bawana_NG!K38+Bawana_RLNG!K38+Bawana_Spot!K38</f>
        <v>14.68</v>
      </c>
      <c r="I38" s="193">
        <f>PPCL_NG!R38+PPCL_Spot!R38+GT_NG!R38+GT_Spot!R38+Bawana_NG!R38+Bawana_RLNG!R38+Bawana_Spot!R38</f>
        <v>14.679729867246404</v>
      </c>
      <c r="J38" s="194">
        <f t="shared" si="2"/>
        <v>2.7013275359522027E-4</v>
      </c>
      <c r="K38" s="193">
        <f>PPCL_NG!L38+PPCL_Spot!L38+GT_NG!L38+GT_Spot!L38+Bawana_NG!L38+Bawana_RLNG!L38+Bawana_Spot!L38</f>
        <v>65.5</v>
      </c>
      <c r="L38" s="193">
        <f>PPCL_NG!S38+PPCL_Spot!S38+GT_NG!S38+GT_Spot!S38+Bawana_NG!S38+Bawana_RLNG!S38+Bawana_Spot!S38</f>
        <v>65.529874243420082</v>
      </c>
      <c r="M38" s="194">
        <f t="shared" si="3"/>
        <v>-2.9874243420081825E-2</v>
      </c>
      <c r="N38" s="193">
        <f>PPCL_NG!M38+PPCL_Spot!M38+GT_NG!M38+GT_Spot!M38+Bawana_NG!M38+Bawana_RLNG!M38+Bawana_Spot!M38</f>
        <v>96.25</v>
      </c>
      <c r="O38" s="193">
        <f>PPCL_NG!T38+PPCL_Spot!T38+GT_NG!T38+GT_Spot!T38+Bawana_NG!T38+Bawana_RLNG!T38+Bawana_Spot!T38</f>
        <v>96.389364540841711</v>
      </c>
      <c r="P38" s="194">
        <f t="shared" si="4"/>
        <v>-0.13936454084171146</v>
      </c>
      <c r="Q38" s="194">
        <f t="shared" si="5"/>
        <v>-0.48000000000000753</v>
      </c>
    </row>
    <row r="39" spans="1:17">
      <c r="A39" s="33" t="s">
        <v>81</v>
      </c>
      <c r="B39" s="193">
        <f>PPCL_NG!I39+PPCL_Spot!I39+GT_NG!I39+GT_Spot!I39+Bawana_NG!I39+Bawana_RLNG!I39+Bawana_Spot!I39</f>
        <v>138.44</v>
      </c>
      <c r="C39" s="193">
        <f>PPCL_NG!P39+PPCL_Spot!P39+GT_NG!P39+GT_Spot!P39+Bawana_NG!P39+Bawana_RLNG!P39+Bawana_Spot!P39</f>
        <v>138.51319298148607</v>
      </c>
      <c r="D39" s="194">
        <f t="shared" si="0"/>
        <v>-7.319298148607345E-2</v>
      </c>
      <c r="E39" s="193">
        <f>PPCL_NG!J39+PPCL_Spot!J39+GT_NG!J39+GT_Spot!J39+Bawana_NG!J39+Bawana_RLNG!J39+Bawana_Spot!J39</f>
        <v>80.430000000000007</v>
      </c>
      <c r="F39" s="193">
        <f>PPCL_NG!Q39+PPCL_Spot!Q39+GT_NG!Q39+GT_Spot!Q39+Bawana_NG!Q39+Bawana_RLNG!Q39+Bawana_Spot!Q39</f>
        <v>80.473667421672019</v>
      </c>
      <c r="G39" s="194">
        <f t="shared" si="1"/>
        <v>-4.3667421672012097E-2</v>
      </c>
      <c r="H39" s="193">
        <f>PPCL_NG!K39+PPCL_Spot!K39+GT_NG!K39+GT_Spot!K39+Bawana_NG!K39+Bawana_RLNG!K39+Bawana_Spot!K39</f>
        <v>14.68</v>
      </c>
      <c r="I39" s="193">
        <f>PPCL_NG!R39+PPCL_Spot!R39+GT_NG!R39+GT_Spot!R39+Bawana_NG!R39+Bawana_RLNG!R39+Bawana_Spot!R39</f>
        <v>14.679729867246404</v>
      </c>
      <c r="J39" s="194">
        <f t="shared" si="2"/>
        <v>2.7013275359522027E-4</v>
      </c>
      <c r="K39" s="193">
        <f>PPCL_NG!L39+PPCL_Spot!L39+GT_NG!L39+GT_Spot!L39+Bawana_NG!L39+Bawana_RLNG!L39+Bawana_Spot!L39</f>
        <v>65.5</v>
      </c>
      <c r="L39" s="193">
        <f>PPCL_NG!S39+PPCL_Spot!S39+GT_NG!S39+GT_Spot!S39+Bawana_NG!S39+Bawana_RLNG!S39+Bawana_Spot!S39</f>
        <v>65.511027973411032</v>
      </c>
      <c r="M39" s="194">
        <f t="shared" si="3"/>
        <v>-1.1027973411032121E-2</v>
      </c>
      <c r="N39" s="193">
        <f>PPCL_NG!M39+PPCL_Spot!M39+GT_NG!M39+GT_Spot!M39+Bawana_NG!M39+Bawana_RLNG!M39+Bawana_Spot!M39</f>
        <v>96.25</v>
      </c>
      <c r="O39" s="193">
        <f>PPCL_NG!T39+PPCL_Spot!T39+GT_NG!T39+GT_Spot!T39+Bawana_NG!T39+Bawana_RLNG!T39+Bawana_Spot!T39</f>
        <v>96.302381756184502</v>
      </c>
      <c r="P39" s="194">
        <f t="shared" si="4"/>
        <v>-5.2381756184502137E-2</v>
      </c>
      <c r="Q39" s="194">
        <f t="shared" si="5"/>
        <v>-0.18000000000002458</v>
      </c>
    </row>
    <row r="40" spans="1:17">
      <c r="A40" s="33" t="s">
        <v>82</v>
      </c>
      <c r="B40" s="193">
        <f>PPCL_NG!I40+PPCL_Spot!I40+GT_NG!I40+GT_Spot!I40+Bawana_NG!I40+Bawana_RLNG!I40+Bawana_Spot!I40</f>
        <v>138.44</v>
      </c>
      <c r="C40" s="193">
        <f>PPCL_NG!P40+PPCL_Spot!P40+GT_NG!P40+GT_Spot!P40+Bawana_NG!P40+Bawana_RLNG!P40+Bawana_Spot!P40</f>
        <v>138.51319298148607</v>
      </c>
      <c r="D40" s="194">
        <f t="shared" si="0"/>
        <v>-7.319298148607345E-2</v>
      </c>
      <c r="E40" s="193">
        <f>PPCL_NG!J40+PPCL_Spot!J40+GT_NG!J40+GT_Spot!J40+Bawana_NG!J40+Bawana_RLNG!J40+Bawana_Spot!J40</f>
        <v>80.430000000000007</v>
      </c>
      <c r="F40" s="193">
        <f>PPCL_NG!Q40+PPCL_Spot!Q40+GT_NG!Q40+GT_Spot!Q40+Bawana_NG!Q40+Bawana_RLNG!Q40+Bawana_Spot!Q40</f>
        <v>80.473667421672019</v>
      </c>
      <c r="G40" s="194">
        <f t="shared" si="1"/>
        <v>-4.3667421672012097E-2</v>
      </c>
      <c r="H40" s="193">
        <f>PPCL_NG!K40+PPCL_Spot!K40+GT_NG!K40+GT_Spot!K40+Bawana_NG!K40+Bawana_RLNG!K40+Bawana_Spot!K40</f>
        <v>14.68</v>
      </c>
      <c r="I40" s="193">
        <f>PPCL_NG!R40+PPCL_Spot!R40+GT_NG!R40+GT_Spot!R40+Bawana_NG!R40+Bawana_RLNG!R40+Bawana_Spot!R40</f>
        <v>14.679729867246404</v>
      </c>
      <c r="J40" s="194">
        <f t="shared" si="2"/>
        <v>2.7013275359522027E-4</v>
      </c>
      <c r="K40" s="193">
        <f>PPCL_NG!L40+PPCL_Spot!L40+GT_NG!L40+GT_Spot!L40+Bawana_NG!L40+Bawana_RLNG!L40+Bawana_Spot!L40</f>
        <v>65.5</v>
      </c>
      <c r="L40" s="193">
        <f>PPCL_NG!S40+PPCL_Spot!S40+GT_NG!S40+GT_Spot!S40+Bawana_NG!S40+Bawana_RLNG!S40+Bawana_Spot!S40</f>
        <v>65.511027973411032</v>
      </c>
      <c r="M40" s="194">
        <f t="shared" si="3"/>
        <v>-1.1027973411032121E-2</v>
      </c>
      <c r="N40" s="193">
        <f>PPCL_NG!M40+PPCL_Spot!M40+GT_NG!M40+GT_Spot!M40+Bawana_NG!M40+Bawana_RLNG!M40+Bawana_Spot!M40</f>
        <v>96.25</v>
      </c>
      <c r="O40" s="193">
        <f>PPCL_NG!T40+PPCL_Spot!T40+GT_NG!T40+GT_Spot!T40+Bawana_NG!T40+Bawana_RLNG!T40+Bawana_Spot!T40</f>
        <v>96.302381756184502</v>
      </c>
      <c r="P40" s="194">
        <f t="shared" si="4"/>
        <v>-5.2381756184502137E-2</v>
      </c>
      <c r="Q40" s="194">
        <f t="shared" si="5"/>
        <v>-0.18000000000002458</v>
      </c>
    </row>
    <row r="41" spans="1:17">
      <c r="A41" s="33" t="s">
        <v>83</v>
      </c>
      <c r="B41" s="193">
        <f>PPCL_NG!I41+PPCL_Spot!I41+GT_NG!I41+GT_Spot!I41+Bawana_NG!I41+Bawana_RLNG!I41+Bawana_Spot!I41</f>
        <v>137.86000000000001</v>
      </c>
      <c r="C41" s="193">
        <f>PPCL_NG!P41+PPCL_Spot!P41+GT_NG!P41+GT_Spot!P41+Bawana_NG!P41+Bawana_RLNG!P41+Bawana_Spot!P41</f>
        <v>137.93216113319124</v>
      </c>
      <c r="D41" s="194">
        <f t="shared" si="0"/>
        <v>-7.2161133191229965E-2</v>
      </c>
      <c r="E41" s="193">
        <f>PPCL_NG!J41+PPCL_Spot!J41+GT_NG!J41+GT_Spot!J41+Bawana_NG!J41+Bawana_RLNG!J41+Bawana_Spot!J41</f>
        <v>80.430000000000007</v>
      </c>
      <c r="F41" s="193">
        <f>PPCL_NG!Q41+PPCL_Spot!Q41+GT_NG!Q41+GT_Spot!Q41+Bawana_NG!Q41+Bawana_RLNG!Q41+Bawana_Spot!Q41</f>
        <v>80.475097118987222</v>
      </c>
      <c r="G41" s="194">
        <f t="shared" si="1"/>
        <v>-4.5097118987214913E-2</v>
      </c>
      <c r="H41" s="193">
        <f>PPCL_NG!K41+PPCL_Spot!K41+GT_NG!K41+GT_Spot!K41+Bawana_NG!K41+Bawana_RLNG!K41+Bawana_Spot!K41</f>
        <v>14.68</v>
      </c>
      <c r="I41" s="193">
        <f>PPCL_NG!R41+PPCL_Spot!R41+GT_NG!R41+GT_Spot!R41+Bawana_NG!R41+Bawana_RLNG!R41+Bawana_Spot!R41</f>
        <v>14.679729867246404</v>
      </c>
      <c r="J41" s="194">
        <f t="shared" si="2"/>
        <v>2.7013275359522027E-4</v>
      </c>
      <c r="K41" s="193">
        <f>PPCL_NG!L41+PPCL_Spot!L41+GT_NG!L41+GT_Spot!L41+Bawana_NG!L41+Bawana_RLNG!L41+Bawana_Spot!L41</f>
        <v>65.5</v>
      </c>
      <c r="L41" s="193">
        <f>PPCL_NG!S41+PPCL_Spot!S41+GT_NG!S41+GT_Spot!S41+Bawana_NG!S41+Bawana_RLNG!S41+Bawana_Spot!S41</f>
        <v>65.511399694712978</v>
      </c>
      <c r="M41" s="194">
        <f t="shared" si="3"/>
        <v>-1.1399694712977748E-2</v>
      </c>
      <c r="N41" s="193">
        <f>PPCL_NG!M41+PPCL_Spot!M41+GT_NG!M41+GT_Spot!M41+Bawana_NG!M41+Bawana_RLNG!M41+Bawana_Spot!M41</f>
        <v>95.83</v>
      </c>
      <c r="O41" s="193">
        <f>PPCL_NG!T41+PPCL_Spot!T41+GT_NG!T41+GT_Spot!T41+Bawana_NG!T41+Bawana_RLNG!T41+Bawana_Spot!T41</f>
        <v>95.881612185862167</v>
      </c>
      <c r="P41" s="194">
        <f t="shared" si="4"/>
        <v>-5.1612185862168758E-2</v>
      </c>
      <c r="Q41" s="194">
        <f t="shared" si="5"/>
        <v>-0.17999999999999616</v>
      </c>
    </row>
    <row r="42" spans="1:17">
      <c r="A42" s="33" t="s">
        <v>84</v>
      </c>
      <c r="B42" s="193">
        <f>PPCL_NG!I42+PPCL_Spot!I42+GT_NG!I42+GT_Spot!I42+Bawana_NG!I42+Bawana_RLNG!I42+Bawana_Spot!I42</f>
        <v>137.86000000000001</v>
      </c>
      <c r="C42" s="193">
        <f>PPCL_NG!P42+PPCL_Spot!P42+GT_NG!P42+GT_Spot!P42+Bawana_NG!P42+Bawana_RLNG!P42+Bawana_Spot!P42</f>
        <v>137.93216113319124</v>
      </c>
      <c r="D42" s="194">
        <f t="shared" si="0"/>
        <v>-7.2161133191229965E-2</v>
      </c>
      <c r="E42" s="193">
        <f>PPCL_NG!J42+PPCL_Spot!J42+GT_NG!J42+GT_Spot!J42+Bawana_NG!J42+Bawana_RLNG!J42+Bawana_Spot!J42</f>
        <v>80.430000000000007</v>
      </c>
      <c r="F42" s="193">
        <f>PPCL_NG!Q42+PPCL_Spot!Q42+GT_NG!Q42+GT_Spot!Q42+Bawana_NG!Q42+Bawana_RLNG!Q42+Bawana_Spot!Q42</f>
        <v>80.475097118987222</v>
      </c>
      <c r="G42" s="194">
        <f t="shared" si="1"/>
        <v>-4.5097118987214913E-2</v>
      </c>
      <c r="H42" s="193">
        <f>PPCL_NG!K42+PPCL_Spot!K42+GT_NG!K42+GT_Spot!K42+Bawana_NG!K42+Bawana_RLNG!K42+Bawana_Spot!K42</f>
        <v>14.68</v>
      </c>
      <c r="I42" s="193">
        <f>PPCL_NG!R42+PPCL_Spot!R42+GT_NG!R42+GT_Spot!R42+Bawana_NG!R42+Bawana_RLNG!R42+Bawana_Spot!R42</f>
        <v>14.679729867246404</v>
      </c>
      <c r="J42" s="194">
        <f t="shared" si="2"/>
        <v>2.7013275359522027E-4</v>
      </c>
      <c r="K42" s="193">
        <f>PPCL_NG!L42+PPCL_Spot!L42+GT_NG!L42+GT_Spot!L42+Bawana_NG!L42+Bawana_RLNG!L42+Bawana_Spot!L42</f>
        <v>65.5</v>
      </c>
      <c r="L42" s="193">
        <f>PPCL_NG!S42+PPCL_Spot!S42+GT_NG!S42+GT_Spot!S42+Bawana_NG!S42+Bawana_RLNG!S42+Bawana_Spot!S42</f>
        <v>65.511399694712978</v>
      </c>
      <c r="M42" s="194">
        <f t="shared" si="3"/>
        <v>-1.1399694712977748E-2</v>
      </c>
      <c r="N42" s="193">
        <f>PPCL_NG!M42+PPCL_Spot!M42+GT_NG!M42+GT_Spot!M42+Bawana_NG!M42+Bawana_RLNG!M42+Bawana_Spot!M42</f>
        <v>95.83</v>
      </c>
      <c r="O42" s="193">
        <f>PPCL_NG!T42+PPCL_Spot!T42+GT_NG!T42+GT_Spot!T42+Bawana_NG!T42+Bawana_RLNG!T42+Bawana_Spot!T42</f>
        <v>95.881612185862167</v>
      </c>
      <c r="P42" s="194">
        <f t="shared" si="4"/>
        <v>-5.1612185862168758E-2</v>
      </c>
      <c r="Q42" s="194">
        <f t="shared" si="5"/>
        <v>-0.17999999999999616</v>
      </c>
    </row>
    <row r="43" spans="1:17">
      <c r="A43" s="33" t="s">
        <v>85</v>
      </c>
      <c r="B43" s="193">
        <f>PPCL_NG!I43+PPCL_Spot!I43+GT_NG!I43+GT_Spot!I43+Bawana_NG!I43+Bawana_RLNG!I43+Bawana_Spot!I43</f>
        <v>137.86000000000001</v>
      </c>
      <c r="C43" s="193">
        <f>PPCL_NG!P43+PPCL_Spot!P43+GT_NG!P43+GT_Spot!P43+Bawana_NG!P43+Bawana_RLNG!P43+Bawana_Spot!P43</f>
        <v>137.93216113319124</v>
      </c>
      <c r="D43" s="194">
        <f t="shared" si="0"/>
        <v>-7.2161133191229965E-2</v>
      </c>
      <c r="E43" s="193">
        <f>PPCL_NG!J43+PPCL_Spot!J43+GT_NG!J43+GT_Spot!J43+Bawana_NG!J43+Bawana_RLNG!J43+Bawana_Spot!J43</f>
        <v>80.430000000000007</v>
      </c>
      <c r="F43" s="193">
        <f>PPCL_NG!Q43+PPCL_Spot!Q43+GT_NG!Q43+GT_Spot!Q43+Bawana_NG!Q43+Bawana_RLNG!Q43+Bawana_Spot!Q43</f>
        <v>80.475097118987222</v>
      </c>
      <c r="G43" s="194">
        <f t="shared" si="1"/>
        <v>-4.5097118987214913E-2</v>
      </c>
      <c r="H43" s="193">
        <f>PPCL_NG!K43+PPCL_Spot!K43+GT_NG!K43+GT_Spot!K43+Bawana_NG!K43+Bawana_RLNG!K43+Bawana_Spot!K43</f>
        <v>14.68</v>
      </c>
      <c r="I43" s="193">
        <f>PPCL_NG!R43+PPCL_Spot!R43+GT_NG!R43+GT_Spot!R43+Bawana_NG!R43+Bawana_RLNG!R43+Bawana_Spot!R43</f>
        <v>14.679729867246404</v>
      </c>
      <c r="J43" s="194">
        <f t="shared" si="2"/>
        <v>2.7013275359522027E-4</v>
      </c>
      <c r="K43" s="193">
        <f>PPCL_NG!L43+PPCL_Spot!L43+GT_NG!L43+GT_Spot!L43+Bawana_NG!L43+Bawana_RLNG!L43+Bawana_Spot!L43</f>
        <v>65.5</v>
      </c>
      <c r="L43" s="193">
        <f>PPCL_NG!S43+PPCL_Spot!S43+GT_NG!S43+GT_Spot!S43+Bawana_NG!S43+Bawana_RLNG!S43+Bawana_Spot!S43</f>
        <v>65.511399694712978</v>
      </c>
      <c r="M43" s="194">
        <f t="shared" si="3"/>
        <v>-1.1399694712977748E-2</v>
      </c>
      <c r="N43" s="193">
        <f>PPCL_NG!M43+PPCL_Spot!M43+GT_NG!M43+GT_Spot!M43+Bawana_NG!M43+Bawana_RLNG!M43+Bawana_Spot!M43</f>
        <v>95.83</v>
      </c>
      <c r="O43" s="193">
        <f>PPCL_NG!T43+PPCL_Spot!T43+GT_NG!T43+GT_Spot!T43+Bawana_NG!T43+Bawana_RLNG!T43+Bawana_Spot!T43</f>
        <v>95.881612185862167</v>
      </c>
      <c r="P43" s="194">
        <f t="shared" si="4"/>
        <v>-5.1612185862168758E-2</v>
      </c>
      <c r="Q43" s="194">
        <f t="shared" si="5"/>
        <v>-0.17999999999999616</v>
      </c>
    </row>
    <row r="44" spans="1:17">
      <c r="A44" s="33" t="s">
        <v>86</v>
      </c>
      <c r="B44" s="193">
        <f>PPCL_NG!I44+PPCL_Spot!I44+GT_NG!I44+GT_Spot!I44+Bawana_NG!I44+Bawana_RLNG!I44+Bawana_Spot!I44</f>
        <v>137.86000000000001</v>
      </c>
      <c r="C44" s="193">
        <f>PPCL_NG!P44+PPCL_Spot!P44+GT_NG!P44+GT_Spot!P44+Bawana_NG!P44+Bawana_RLNG!P44+Bawana_Spot!P44</f>
        <v>137.93216113319124</v>
      </c>
      <c r="D44" s="194">
        <f t="shared" si="0"/>
        <v>-7.2161133191229965E-2</v>
      </c>
      <c r="E44" s="193">
        <f>PPCL_NG!J44+PPCL_Spot!J44+GT_NG!J44+GT_Spot!J44+Bawana_NG!J44+Bawana_RLNG!J44+Bawana_Spot!J44</f>
        <v>80.430000000000007</v>
      </c>
      <c r="F44" s="193">
        <f>PPCL_NG!Q44+PPCL_Spot!Q44+GT_NG!Q44+GT_Spot!Q44+Bawana_NG!Q44+Bawana_RLNG!Q44+Bawana_Spot!Q44</f>
        <v>80.475097118987222</v>
      </c>
      <c r="G44" s="194">
        <f t="shared" si="1"/>
        <v>-4.5097118987214913E-2</v>
      </c>
      <c r="H44" s="193">
        <f>PPCL_NG!K44+PPCL_Spot!K44+GT_NG!K44+GT_Spot!K44+Bawana_NG!K44+Bawana_RLNG!K44+Bawana_Spot!K44</f>
        <v>14.68</v>
      </c>
      <c r="I44" s="193">
        <f>PPCL_NG!R44+PPCL_Spot!R44+GT_NG!R44+GT_Spot!R44+Bawana_NG!R44+Bawana_RLNG!R44+Bawana_Spot!R44</f>
        <v>14.679729867246404</v>
      </c>
      <c r="J44" s="194">
        <f t="shared" si="2"/>
        <v>2.7013275359522027E-4</v>
      </c>
      <c r="K44" s="193">
        <f>PPCL_NG!L44+PPCL_Spot!L44+GT_NG!L44+GT_Spot!L44+Bawana_NG!L44+Bawana_RLNG!L44+Bawana_Spot!L44</f>
        <v>65.5</v>
      </c>
      <c r="L44" s="193">
        <f>PPCL_NG!S44+PPCL_Spot!S44+GT_NG!S44+GT_Spot!S44+Bawana_NG!S44+Bawana_RLNG!S44+Bawana_Spot!S44</f>
        <v>65.511399694712978</v>
      </c>
      <c r="M44" s="194">
        <f t="shared" si="3"/>
        <v>-1.1399694712977748E-2</v>
      </c>
      <c r="N44" s="193">
        <f>PPCL_NG!M44+PPCL_Spot!M44+GT_NG!M44+GT_Spot!M44+Bawana_NG!M44+Bawana_RLNG!M44+Bawana_Spot!M44</f>
        <v>95.83</v>
      </c>
      <c r="O44" s="193">
        <f>PPCL_NG!T44+PPCL_Spot!T44+GT_NG!T44+GT_Spot!T44+Bawana_NG!T44+Bawana_RLNG!T44+Bawana_Spot!T44</f>
        <v>95.881612185862167</v>
      </c>
      <c r="P44" s="194">
        <f t="shared" si="4"/>
        <v>-5.1612185862168758E-2</v>
      </c>
      <c r="Q44" s="194">
        <f t="shared" si="5"/>
        <v>-0.17999999999999616</v>
      </c>
    </row>
    <row r="45" spans="1:17">
      <c r="A45" s="33" t="s">
        <v>87</v>
      </c>
      <c r="B45" s="193">
        <f>PPCL_NG!I45+PPCL_Spot!I45+GT_NG!I45+GT_Spot!I45+Bawana_NG!I45+Bawana_RLNG!I45+Bawana_Spot!I45</f>
        <v>137.86000000000001</v>
      </c>
      <c r="C45" s="193">
        <f>PPCL_NG!P45+PPCL_Spot!P45+GT_NG!P45+GT_Spot!P45+Bawana_NG!P45+Bawana_RLNG!P45+Bawana_Spot!P45</f>
        <v>137.93216113319124</v>
      </c>
      <c r="D45" s="194">
        <f t="shared" si="0"/>
        <v>-7.2161133191229965E-2</v>
      </c>
      <c r="E45" s="193">
        <f>PPCL_NG!J45+PPCL_Spot!J45+GT_NG!J45+GT_Spot!J45+Bawana_NG!J45+Bawana_RLNG!J45+Bawana_Spot!J45</f>
        <v>80.430000000000007</v>
      </c>
      <c r="F45" s="193">
        <f>PPCL_NG!Q45+PPCL_Spot!Q45+GT_NG!Q45+GT_Spot!Q45+Bawana_NG!Q45+Bawana_RLNG!Q45+Bawana_Spot!Q45</f>
        <v>80.475097118987222</v>
      </c>
      <c r="G45" s="194">
        <f t="shared" si="1"/>
        <v>-4.5097118987214913E-2</v>
      </c>
      <c r="H45" s="193">
        <f>PPCL_NG!K45+PPCL_Spot!K45+GT_NG!K45+GT_Spot!K45+Bawana_NG!K45+Bawana_RLNG!K45+Bawana_Spot!K45</f>
        <v>14.68</v>
      </c>
      <c r="I45" s="193">
        <f>PPCL_NG!R45+PPCL_Spot!R45+GT_NG!R45+GT_Spot!R45+Bawana_NG!R45+Bawana_RLNG!R45+Bawana_Spot!R45</f>
        <v>14.679729867246404</v>
      </c>
      <c r="J45" s="194">
        <f t="shared" si="2"/>
        <v>2.7013275359522027E-4</v>
      </c>
      <c r="K45" s="193">
        <f>PPCL_NG!L45+PPCL_Spot!L45+GT_NG!L45+GT_Spot!L45+Bawana_NG!L45+Bawana_RLNG!L45+Bawana_Spot!L45</f>
        <v>65.5</v>
      </c>
      <c r="L45" s="193">
        <f>PPCL_NG!S45+PPCL_Spot!S45+GT_NG!S45+GT_Spot!S45+Bawana_NG!S45+Bawana_RLNG!S45+Bawana_Spot!S45</f>
        <v>65.511399694712978</v>
      </c>
      <c r="M45" s="194">
        <f t="shared" si="3"/>
        <v>-1.1399694712977748E-2</v>
      </c>
      <c r="N45" s="193">
        <f>PPCL_NG!M45+PPCL_Spot!M45+GT_NG!M45+GT_Spot!M45+Bawana_NG!M45+Bawana_RLNG!M45+Bawana_Spot!M45</f>
        <v>95.83</v>
      </c>
      <c r="O45" s="193">
        <f>PPCL_NG!T45+PPCL_Spot!T45+GT_NG!T45+GT_Spot!T45+Bawana_NG!T45+Bawana_RLNG!T45+Bawana_Spot!T45</f>
        <v>95.881612185862167</v>
      </c>
      <c r="P45" s="194">
        <f t="shared" si="4"/>
        <v>-5.1612185862168758E-2</v>
      </c>
      <c r="Q45" s="194">
        <f t="shared" si="5"/>
        <v>-0.17999999999999616</v>
      </c>
    </row>
    <row r="46" spans="1:17">
      <c r="A46" s="33" t="s">
        <v>88</v>
      </c>
      <c r="B46" s="193">
        <f>PPCL_NG!I46+PPCL_Spot!I46+GT_NG!I46+GT_Spot!I46+Bawana_NG!I46+Bawana_RLNG!I46+Bawana_Spot!I46</f>
        <v>137.86000000000001</v>
      </c>
      <c r="C46" s="193">
        <f>PPCL_NG!P46+PPCL_Spot!P46+GT_NG!P46+GT_Spot!P46+Bawana_NG!P46+Bawana_RLNG!P46+Bawana_Spot!P46</f>
        <v>137.93216113319124</v>
      </c>
      <c r="D46" s="194">
        <f t="shared" si="0"/>
        <v>-7.2161133191229965E-2</v>
      </c>
      <c r="E46" s="193">
        <f>PPCL_NG!J46+PPCL_Spot!J46+GT_NG!J46+GT_Spot!J46+Bawana_NG!J46+Bawana_RLNG!J46+Bawana_Spot!J46</f>
        <v>80.430000000000007</v>
      </c>
      <c r="F46" s="193">
        <f>PPCL_NG!Q46+PPCL_Spot!Q46+GT_NG!Q46+GT_Spot!Q46+Bawana_NG!Q46+Bawana_RLNG!Q46+Bawana_Spot!Q46</f>
        <v>80.475097118987222</v>
      </c>
      <c r="G46" s="194">
        <f t="shared" si="1"/>
        <v>-4.5097118987214913E-2</v>
      </c>
      <c r="H46" s="193">
        <f>PPCL_NG!K46+PPCL_Spot!K46+GT_NG!K46+GT_Spot!K46+Bawana_NG!K46+Bawana_RLNG!K46+Bawana_Spot!K46</f>
        <v>14.68</v>
      </c>
      <c r="I46" s="193">
        <f>PPCL_NG!R46+PPCL_Spot!R46+GT_NG!R46+GT_Spot!R46+Bawana_NG!R46+Bawana_RLNG!R46+Bawana_Spot!R46</f>
        <v>14.679729867246404</v>
      </c>
      <c r="J46" s="194">
        <f t="shared" si="2"/>
        <v>2.7013275359522027E-4</v>
      </c>
      <c r="K46" s="193">
        <f>PPCL_NG!L46+PPCL_Spot!L46+GT_NG!L46+GT_Spot!L46+Bawana_NG!L46+Bawana_RLNG!L46+Bawana_Spot!L46</f>
        <v>65.5</v>
      </c>
      <c r="L46" s="193">
        <f>PPCL_NG!S46+PPCL_Spot!S46+GT_NG!S46+GT_Spot!S46+Bawana_NG!S46+Bawana_RLNG!S46+Bawana_Spot!S46</f>
        <v>65.511399694712978</v>
      </c>
      <c r="M46" s="194">
        <f t="shared" si="3"/>
        <v>-1.1399694712977748E-2</v>
      </c>
      <c r="N46" s="193">
        <f>PPCL_NG!M46+PPCL_Spot!M46+GT_NG!M46+GT_Spot!M46+Bawana_NG!M46+Bawana_RLNG!M46+Bawana_Spot!M46</f>
        <v>95.83</v>
      </c>
      <c r="O46" s="193">
        <f>PPCL_NG!T46+PPCL_Spot!T46+GT_NG!T46+GT_Spot!T46+Bawana_NG!T46+Bawana_RLNG!T46+Bawana_Spot!T46</f>
        <v>95.881612185862167</v>
      </c>
      <c r="P46" s="194">
        <f t="shared" si="4"/>
        <v>-5.1612185862168758E-2</v>
      </c>
      <c r="Q46" s="194">
        <f t="shared" si="5"/>
        <v>-0.17999999999999616</v>
      </c>
    </row>
    <row r="47" spans="1:17">
      <c r="A47" s="33" t="s">
        <v>89</v>
      </c>
      <c r="B47" s="193">
        <f>PPCL_NG!I47+PPCL_Spot!I47+GT_NG!I47+GT_Spot!I47+Bawana_NG!I47+Bawana_RLNG!I47+Bawana_Spot!I47</f>
        <v>137.86000000000001</v>
      </c>
      <c r="C47" s="193">
        <f>PPCL_NG!P47+PPCL_Spot!P47+GT_NG!P47+GT_Spot!P47+Bawana_NG!P47+Bawana_RLNG!P47+Bawana_Spot!P47</f>
        <v>137.93216113319124</v>
      </c>
      <c r="D47" s="194">
        <f t="shared" si="0"/>
        <v>-7.2161133191229965E-2</v>
      </c>
      <c r="E47" s="193">
        <f>PPCL_NG!J47+PPCL_Spot!J47+GT_NG!J47+GT_Spot!J47+Bawana_NG!J47+Bawana_RLNG!J47+Bawana_Spot!J47</f>
        <v>80.430000000000007</v>
      </c>
      <c r="F47" s="193">
        <f>PPCL_NG!Q47+PPCL_Spot!Q47+GT_NG!Q47+GT_Spot!Q47+Bawana_NG!Q47+Bawana_RLNG!Q47+Bawana_Spot!Q47</f>
        <v>80.475097118987222</v>
      </c>
      <c r="G47" s="194">
        <f t="shared" si="1"/>
        <v>-4.5097118987214913E-2</v>
      </c>
      <c r="H47" s="193">
        <f>PPCL_NG!K47+PPCL_Spot!K47+GT_NG!K47+GT_Spot!K47+Bawana_NG!K47+Bawana_RLNG!K47+Bawana_Spot!K47</f>
        <v>14.68</v>
      </c>
      <c r="I47" s="193">
        <f>PPCL_NG!R47+PPCL_Spot!R47+GT_NG!R47+GT_Spot!R47+Bawana_NG!R47+Bawana_RLNG!R47+Bawana_Spot!R47</f>
        <v>14.679729867246404</v>
      </c>
      <c r="J47" s="194">
        <f t="shared" si="2"/>
        <v>2.7013275359522027E-4</v>
      </c>
      <c r="K47" s="193">
        <f>PPCL_NG!L47+PPCL_Spot!L47+GT_NG!L47+GT_Spot!L47+Bawana_NG!L47+Bawana_RLNG!L47+Bawana_Spot!L47</f>
        <v>65.5</v>
      </c>
      <c r="L47" s="193">
        <f>PPCL_NG!S47+PPCL_Spot!S47+GT_NG!S47+GT_Spot!S47+Bawana_NG!S47+Bawana_RLNG!S47+Bawana_Spot!S47</f>
        <v>65.511399694712978</v>
      </c>
      <c r="M47" s="194">
        <f t="shared" si="3"/>
        <v>-1.1399694712977748E-2</v>
      </c>
      <c r="N47" s="193">
        <f>PPCL_NG!M47+PPCL_Spot!M47+GT_NG!M47+GT_Spot!M47+Bawana_NG!M47+Bawana_RLNG!M47+Bawana_Spot!M47</f>
        <v>95.83</v>
      </c>
      <c r="O47" s="193">
        <f>PPCL_NG!T47+PPCL_Spot!T47+GT_NG!T47+GT_Spot!T47+Bawana_NG!T47+Bawana_RLNG!T47+Bawana_Spot!T47</f>
        <v>95.881612185862167</v>
      </c>
      <c r="P47" s="194">
        <f t="shared" si="4"/>
        <v>-5.1612185862168758E-2</v>
      </c>
      <c r="Q47" s="194">
        <f t="shared" si="5"/>
        <v>-0.17999999999999616</v>
      </c>
    </row>
    <row r="48" spans="1:17">
      <c r="A48" s="33" t="s">
        <v>90</v>
      </c>
      <c r="B48" s="193">
        <f>PPCL_NG!I48+PPCL_Spot!I48+GT_NG!I48+GT_Spot!I48+Bawana_NG!I48+Bawana_RLNG!I48+Bawana_Spot!I48</f>
        <v>137.04000000000002</v>
      </c>
      <c r="C48" s="193">
        <f>PPCL_NG!P48+PPCL_Spot!P48+GT_NG!P48+GT_Spot!P48+Bawana_NG!P48+Bawana_RLNG!P48+Bawana_Spot!P48</f>
        <v>137.10959718278812</v>
      </c>
      <c r="D48" s="194">
        <f t="shared" si="0"/>
        <v>-6.9597182788101009E-2</v>
      </c>
      <c r="E48" s="193">
        <f>PPCL_NG!J48+PPCL_Spot!J48+GT_NG!J48+GT_Spot!J48+Bawana_NG!J48+Bawana_RLNG!J48+Bawana_Spot!J48</f>
        <v>80.430000000000007</v>
      </c>
      <c r="F48" s="193">
        <f>PPCL_NG!Q48+PPCL_Spot!Q48+GT_NG!Q48+GT_Spot!Q48+Bawana_NG!Q48+Bawana_RLNG!Q48+Bawana_Spot!Q48</f>
        <v>80.476618728698128</v>
      </c>
      <c r="G48" s="194">
        <f t="shared" si="1"/>
        <v>-4.6618728698121004E-2</v>
      </c>
      <c r="H48" s="193">
        <f>PPCL_NG!K48+PPCL_Spot!K48+GT_NG!K48+GT_Spot!K48+Bawana_NG!K48+Bawana_RLNG!K48+Bawana_Spot!K48</f>
        <v>14.68</v>
      </c>
      <c r="I48" s="193">
        <f>PPCL_NG!R48+PPCL_Spot!R48+GT_NG!R48+GT_Spot!R48+Bawana_NG!R48+Bawana_RLNG!R48+Bawana_Spot!R48</f>
        <v>14.679729867246404</v>
      </c>
      <c r="J48" s="194">
        <f t="shared" si="2"/>
        <v>2.7013275359522027E-4</v>
      </c>
      <c r="K48" s="193">
        <f>PPCL_NG!L48+PPCL_Spot!L48+GT_NG!L48+GT_Spot!L48+Bawana_NG!L48+Bawana_RLNG!L48+Bawana_Spot!L48</f>
        <v>65.5</v>
      </c>
      <c r="L48" s="193">
        <f>PPCL_NG!S48+PPCL_Spot!S48+GT_NG!S48+GT_Spot!S48+Bawana_NG!S48+Bawana_RLNG!S48+Bawana_Spot!S48</f>
        <v>65.511795313237812</v>
      </c>
      <c r="M48" s="194">
        <f t="shared" si="3"/>
        <v>-1.1795313237811911E-2</v>
      </c>
      <c r="N48" s="193">
        <f>PPCL_NG!M48+PPCL_Spot!M48+GT_NG!M48+GT_Spot!M48+Bawana_NG!M48+Bawana_RLNG!M48+Bawana_Spot!M48</f>
        <v>95.65</v>
      </c>
      <c r="O48" s="193">
        <f>PPCL_NG!T48+PPCL_Spot!T48+GT_NG!T48+GT_Spot!T48+Bawana_NG!T48+Bawana_RLNG!T48+Bawana_Spot!T48</f>
        <v>95.702258908029535</v>
      </c>
      <c r="P48" s="194">
        <f t="shared" si="4"/>
        <v>-5.2258908029529039E-2</v>
      </c>
      <c r="Q48" s="194">
        <f t="shared" si="5"/>
        <v>-0.17999999999996774</v>
      </c>
    </row>
    <row r="49" spans="1:17">
      <c r="A49" s="33" t="s">
        <v>91</v>
      </c>
      <c r="B49" s="193">
        <f>PPCL_NG!I49+PPCL_Spot!I49+GT_NG!I49+GT_Spot!I49+Bawana_NG!I49+Bawana_RLNG!I49+Bawana_Spot!I49</f>
        <v>137.04000000000002</v>
      </c>
      <c r="C49" s="193">
        <f>PPCL_NG!P49+PPCL_Spot!P49+GT_NG!P49+GT_Spot!P49+Bawana_NG!P49+Bawana_RLNG!P49+Bawana_Spot!P49</f>
        <v>137.10959718278812</v>
      </c>
      <c r="D49" s="194">
        <f t="shared" si="0"/>
        <v>-6.9597182788101009E-2</v>
      </c>
      <c r="E49" s="193">
        <f>PPCL_NG!J49+PPCL_Spot!J49+GT_NG!J49+GT_Spot!J49+Bawana_NG!J49+Bawana_RLNG!J49+Bawana_Spot!J49</f>
        <v>80.430000000000007</v>
      </c>
      <c r="F49" s="193">
        <f>PPCL_NG!Q49+PPCL_Spot!Q49+GT_NG!Q49+GT_Spot!Q49+Bawana_NG!Q49+Bawana_RLNG!Q49+Bawana_Spot!Q49</f>
        <v>80.476618728698128</v>
      </c>
      <c r="G49" s="194">
        <f t="shared" si="1"/>
        <v>-4.6618728698121004E-2</v>
      </c>
      <c r="H49" s="193">
        <f>PPCL_NG!K49+PPCL_Spot!K49+GT_NG!K49+GT_Spot!K49+Bawana_NG!K49+Bawana_RLNG!K49+Bawana_Spot!K49</f>
        <v>14.68</v>
      </c>
      <c r="I49" s="193">
        <f>PPCL_NG!R49+PPCL_Spot!R49+GT_NG!R49+GT_Spot!R49+Bawana_NG!R49+Bawana_RLNG!R49+Bawana_Spot!R49</f>
        <v>14.679729867246404</v>
      </c>
      <c r="J49" s="194">
        <f t="shared" si="2"/>
        <v>2.7013275359522027E-4</v>
      </c>
      <c r="K49" s="193">
        <f>PPCL_NG!L49+PPCL_Spot!L49+GT_NG!L49+GT_Spot!L49+Bawana_NG!L49+Bawana_RLNG!L49+Bawana_Spot!L49</f>
        <v>65.5</v>
      </c>
      <c r="L49" s="193">
        <f>PPCL_NG!S49+PPCL_Spot!S49+GT_NG!S49+GT_Spot!S49+Bawana_NG!S49+Bawana_RLNG!S49+Bawana_Spot!S49</f>
        <v>65.511795313237812</v>
      </c>
      <c r="M49" s="194">
        <f t="shared" si="3"/>
        <v>-1.1795313237811911E-2</v>
      </c>
      <c r="N49" s="193">
        <f>PPCL_NG!M49+PPCL_Spot!M49+GT_NG!M49+GT_Spot!M49+Bawana_NG!M49+Bawana_RLNG!M49+Bawana_Spot!M49</f>
        <v>95.65</v>
      </c>
      <c r="O49" s="193">
        <f>PPCL_NG!T49+PPCL_Spot!T49+GT_NG!T49+GT_Spot!T49+Bawana_NG!T49+Bawana_RLNG!T49+Bawana_Spot!T49</f>
        <v>95.702258908029535</v>
      </c>
      <c r="P49" s="194">
        <f t="shared" si="4"/>
        <v>-5.2258908029529039E-2</v>
      </c>
      <c r="Q49" s="194">
        <f t="shared" si="5"/>
        <v>-0.17999999999996774</v>
      </c>
    </row>
    <row r="50" spans="1:17">
      <c r="A50" s="33" t="s">
        <v>92</v>
      </c>
      <c r="B50" s="193">
        <f>PPCL_NG!I50+PPCL_Spot!I50+GT_NG!I50+GT_Spot!I50+Bawana_NG!I50+Bawana_RLNG!I50+Bawana_Spot!I50</f>
        <v>137.04000000000002</v>
      </c>
      <c r="C50" s="193">
        <f>PPCL_NG!P50+PPCL_Spot!P50+GT_NG!P50+GT_Spot!P50+Bawana_NG!P50+Bawana_RLNG!P50+Bawana_Spot!P50</f>
        <v>137.10959718278812</v>
      </c>
      <c r="D50" s="194">
        <f t="shared" si="0"/>
        <v>-6.9597182788101009E-2</v>
      </c>
      <c r="E50" s="193">
        <f>PPCL_NG!J50+PPCL_Spot!J50+GT_NG!J50+GT_Spot!J50+Bawana_NG!J50+Bawana_RLNG!J50+Bawana_Spot!J50</f>
        <v>80.430000000000007</v>
      </c>
      <c r="F50" s="193">
        <f>PPCL_NG!Q50+PPCL_Spot!Q50+GT_NG!Q50+GT_Spot!Q50+Bawana_NG!Q50+Bawana_RLNG!Q50+Bawana_Spot!Q50</f>
        <v>80.476618728698128</v>
      </c>
      <c r="G50" s="194">
        <f t="shared" si="1"/>
        <v>-4.6618728698121004E-2</v>
      </c>
      <c r="H50" s="193">
        <f>PPCL_NG!K50+PPCL_Spot!K50+GT_NG!K50+GT_Spot!K50+Bawana_NG!K50+Bawana_RLNG!K50+Bawana_Spot!K50</f>
        <v>14.68</v>
      </c>
      <c r="I50" s="193">
        <f>PPCL_NG!R50+PPCL_Spot!R50+GT_NG!R50+GT_Spot!R50+Bawana_NG!R50+Bawana_RLNG!R50+Bawana_Spot!R50</f>
        <v>14.679729867246404</v>
      </c>
      <c r="J50" s="194">
        <f t="shared" si="2"/>
        <v>2.7013275359522027E-4</v>
      </c>
      <c r="K50" s="193">
        <f>PPCL_NG!L50+PPCL_Spot!L50+GT_NG!L50+GT_Spot!L50+Bawana_NG!L50+Bawana_RLNG!L50+Bawana_Spot!L50</f>
        <v>65.5</v>
      </c>
      <c r="L50" s="193">
        <f>PPCL_NG!S50+PPCL_Spot!S50+GT_NG!S50+GT_Spot!S50+Bawana_NG!S50+Bawana_RLNG!S50+Bawana_Spot!S50</f>
        <v>65.511795313237812</v>
      </c>
      <c r="M50" s="194">
        <f t="shared" si="3"/>
        <v>-1.1795313237811911E-2</v>
      </c>
      <c r="N50" s="193">
        <f>PPCL_NG!M50+PPCL_Spot!M50+GT_NG!M50+GT_Spot!M50+Bawana_NG!M50+Bawana_RLNG!M50+Bawana_Spot!M50</f>
        <v>95.65</v>
      </c>
      <c r="O50" s="193">
        <f>PPCL_NG!T50+PPCL_Spot!T50+GT_NG!T50+GT_Spot!T50+Bawana_NG!T50+Bawana_RLNG!T50+Bawana_Spot!T50</f>
        <v>95.702258908029535</v>
      </c>
      <c r="P50" s="194">
        <f t="shared" si="4"/>
        <v>-5.2258908029529039E-2</v>
      </c>
      <c r="Q50" s="194">
        <f t="shared" si="5"/>
        <v>-0.17999999999996774</v>
      </c>
    </row>
    <row r="51" spans="1:17">
      <c r="A51" s="33" t="s">
        <v>93</v>
      </c>
      <c r="B51" s="193">
        <f>PPCL_NG!I51+PPCL_Spot!I51+GT_NG!I51+GT_Spot!I51+Bawana_NG!I51+Bawana_RLNG!I51+Bawana_Spot!I51</f>
        <v>137.04000000000002</v>
      </c>
      <c r="C51" s="193">
        <f>PPCL_NG!P51+PPCL_Spot!P51+GT_NG!P51+GT_Spot!P51+Bawana_NG!P51+Bawana_RLNG!P51+Bawana_Spot!P51</f>
        <v>137.10959718278812</v>
      </c>
      <c r="D51" s="194">
        <f t="shared" si="0"/>
        <v>-6.9597182788101009E-2</v>
      </c>
      <c r="E51" s="193">
        <f>PPCL_NG!J51+PPCL_Spot!J51+GT_NG!J51+GT_Spot!J51+Bawana_NG!J51+Bawana_RLNG!J51+Bawana_Spot!J51</f>
        <v>80.430000000000007</v>
      </c>
      <c r="F51" s="193">
        <f>PPCL_NG!Q51+PPCL_Spot!Q51+GT_NG!Q51+GT_Spot!Q51+Bawana_NG!Q51+Bawana_RLNG!Q51+Bawana_Spot!Q51</f>
        <v>80.476618728698128</v>
      </c>
      <c r="G51" s="194">
        <f t="shared" si="1"/>
        <v>-4.6618728698121004E-2</v>
      </c>
      <c r="H51" s="193">
        <f>PPCL_NG!K51+PPCL_Spot!K51+GT_NG!K51+GT_Spot!K51+Bawana_NG!K51+Bawana_RLNG!K51+Bawana_Spot!K51</f>
        <v>14.68</v>
      </c>
      <c r="I51" s="193">
        <f>PPCL_NG!R51+PPCL_Spot!R51+GT_NG!R51+GT_Spot!R51+Bawana_NG!R51+Bawana_RLNG!R51+Bawana_Spot!R51</f>
        <v>14.679729867246404</v>
      </c>
      <c r="J51" s="194">
        <f t="shared" si="2"/>
        <v>2.7013275359522027E-4</v>
      </c>
      <c r="K51" s="193">
        <f>PPCL_NG!L51+PPCL_Spot!L51+GT_NG!L51+GT_Spot!L51+Bawana_NG!L51+Bawana_RLNG!L51+Bawana_Spot!L51</f>
        <v>65.5</v>
      </c>
      <c r="L51" s="193">
        <f>PPCL_NG!S51+PPCL_Spot!S51+GT_NG!S51+GT_Spot!S51+Bawana_NG!S51+Bawana_RLNG!S51+Bawana_Spot!S51</f>
        <v>65.511795313237812</v>
      </c>
      <c r="M51" s="194">
        <f t="shared" si="3"/>
        <v>-1.1795313237811911E-2</v>
      </c>
      <c r="N51" s="193">
        <f>PPCL_NG!M51+PPCL_Spot!M51+GT_NG!M51+GT_Spot!M51+Bawana_NG!M51+Bawana_RLNG!M51+Bawana_Spot!M51</f>
        <v>95.65</v>
      </c>
      <c r="O51" s="193">
        <f>PPCL_NG!T51+PPCL_Spot!T51+GT_NG!T51+GT_Spot!T51+Bawana_NG!T51+Bawana_RLNG!T51+Bawana_Spot!T51</f>
        <v>95.702258908029535</v>
      </c>
      <c r="P51" s="194">
        <f t="shared" si="4"/>
        <v>-5.2258908029529039E-2</v>
      </c>
      <c r="Q51" s="194">
        <f t="shared" si="5"/>
        <v>-0.17999999999996774</v>
      </c>
    </row>
    <row r="52" spans="1:17">
      <c r="A52" s="33" t="s">
        <v>94</v>
      </c>
      <c r="B52" s="193">
        <f>PPCL_NG!I52+PPCL_Spot!I52+GT_NG!I52+GT_Spot!I52+Bawana_NG!I52+Bawana_RLNG!I52+Bawana_Spot!I52</f>
        <v>137.04000000000002</v>
      </c>
      <c r="C52" s="193">
        <f>PPCL_NG!P52+PPCL_Spot!P52+GT_NG!P52+GT_Spot!P52+Bawana_NG!P52+Bawana_RLNG!P52+Bawana_Spot!P52</f>
        <v>137.10959718278812</v>
      </c>
      <c r="D52" s="194">
        <f t="shared" si="0"/>
        <v>-6.9597182788101009E-2</v>
      </c>
      <c r="E52" s="193">
        <f>PPCL_NG!J52+PPCL_Spot!J52+GT_NG!J52+GT_Spot!J52+Bawana_NG!J52+Bawana_RLNG!J52+Bawana_Spot!J52</f>
        <v>80.430000000000007</v>
      </c>
      <c r="F52" s="193">
        <f>PPCL_NG!Q52+PPCL_Spot!Q52+GT_NG!Q52+GT_Spot!Q52+Bawana_NG!Q52+Bawana_RLNG!Q52+Bawana_Spot!Q52</f>
        <v>80.476618728698128</v>
      </c>
      <c r="G52" s="194">
        <f t="shared" si="1"/>
        <v>-4.6618728698121004E-2</v>
      </c>
      <c r="H52" s="193">
        <f>PPCL_NG!K52+PPCL_Spot!K52+GT_NG!K52+GT_Spot!K52+Bawana_NG!K52+Bawana_RLNG!K52+Bawana_Spot!K52</f>
        <v>14.68</v>
      </c>
      <c r="I52" s="193">
        <f>PPCL_NG!R52+PPCL_Spot!R52+GT_NG!R52+GT_Spot!R52+Bawana_NG!R52+Bawana_RLNG!R52+Bawana_Spot!R52</f>
        <v>14.679729867246404</v>
      </c>
      <c r="J52" s="194">
        <f t="shared" si="2"/>
        <v>2.7013275359522027E-4</v>
      </c>
      <c r="K52" s="193">
        <f>PPCL_NG!L52+PPCL_Spot!L52+GT_NG!L52+GT_Spot!L52+Bawana_NG!L52+Bawana_RLNG!L52+Bawana_Spot!L52</f>
        <v>65.5</v>
      </c>
      <c r="L52" s="193">
        <f>PPCL_NG!S52+PPCL_Spot!S52+GT_NG!S52+GT_Spot!S52+Bawana_NG!S52+Bawana_RLNG!S52+Bawana_Spot!S52</f>
        <v>65.511795313237812</v>
      </c>
      <c r="M52" s="194">
        <f t="shared" si="3"/>
        <v>-1.1795313237811911E-2</v>
      </c>
      <c r="N52" s="193">
        <f>PPCL_NG!M52+PPCL_Spot!M52+GT_NG!M52+GT_Spot!M52+Bawana_NG!M52+Bawana_RLNG!M52+Bawana_Spot!M52</f>
        <v>95.65</v>
      </c>
      <c r="O52" s="193">
        <f>PPCL_NG!T52+PPCL_Spot!T52+GT_NG!T52+GT_Spot!T52+Bawana_NG!T52+Bawana_RLNG!T52+Bawana_Spot!T52</f>
        <v>95.702258908029535</v>
      </c>
      <c r="P52" s="194">
        <f t="shared" si="4"/>
        <v>-5.2258908029529039E-2</v>
      </c>
      <c r="Q52" s="194">
        <f t="shared" si="5"/>
        <v>-0.17999999999996774</v>
      </c>
    </row>
    <row r="53" spans="1:17">
      <c r="A53" s="33" t="s">
        <v>95</v>
      </c>
      <c r="B53" s="193">
        <f>PPCL_NG!I53+PPCL_Spot!I53+GT_NG!I53+GT_Spot!I53+Bawana_NG!I53+Bawana_RLNG!I53+Bawana_Spot!I53</f>
        <v>137.04000000000002</v>
      </c>
      <c r="C53" s="193">
        <f>PPCL_NG!P53+PPCL_Spot!P53+GT_NG!P53+GT_Spot!P53+Bawana_NG!P53+Bawana_RLNG!P53+Bawana_Spot!P53</f>
        <v>137.10959718278812</v>
      </c>
      <c r="D53" s="194">
        <f t="shared" si="0"/>
        <v>-6.9597182788101009E-2</v>
      </c>
      <c r="E53" s="193">
        <f>PPCL_NG!J53+PPCL_Spot!J53+GT_NG!J53+GT_Spot!J53+Bawana_NG!J53+Bawana_RLNG!J53+Bawana_Spot!J53</f>
        <v>80.430000000000007</v>
      </c>
      <c r="F53" s="193">
        <f>PPCL_NG!Q53+PPCL_Spot!Q53+GT_NG!Q53+GT_Spot!Q53+Bawana_NG!Q53+Bawana_RLNG!Q53+Bawana_Spot!Q53</f>
        <v>80.476618728698128</v>
      </c>
      <c r="G53" s="194">
        <f t="shared" si="1"/>
        <v>-4.6618728698121004E-2</v>
      </c>
      <c r="H53" s="193">
        <f>PPCL_NG!K53+PPCL_Spot!K53+GT_NG!K53+GT_Spot!K53+Bawana_NG!K53+Bawana_RLNG!K53+Bawana_Spot!K53</f>
        <v>14.68</v>
      </c>
      <c r="I53" s="193">
        <f>PPCL_NG!R53+PPCL_Spot!R53+GT_NG!R53+GT_Spot!R53+Bawana_NG!R53+Bawana_RLNG!R53+Bawana_Spot!R53</f>
        <v>14.679729867246404</v>
      </c>
      <c r="J53" s="194">
        <f t="shared" si="2"/>
        <v>2.7013275359522027E-4</v>
      </c>
      <c r="K53" s="193">
        <f>PPCL_NG!L53+PPCL_Spot!L53+GT_NG!L53+GT_Spot!L53+Bawana_NG!L53+Bawana_RLNG!L53+Bawana_Spot!L53</f>
        <v>65.5</v>
      </c>
      <c r="L53" s="193">
        <f>PPCL_NG!S53+PPCL_Spot!S53+GT_NG!S53+GT_Spot!S53+Bawana_NG!S53+Bawana_RLNG!S53+Bawana_Spot!S53</f>
        <v>65.511795313237812</v>
      </c>
      <c r="M53" s="194">
        <f t="shared" si="3"/>
        <v>-1.1795313237811911E-2</v>
      </c>
      <c r="N53" s="193">
        <f>PPCL_NG!M53+PPCL_Spot!M53+GT_NG!M53+GT_Spot!M53+Bawana_NG!M53+Bawana_RLNG!M53+Bawana_Spot!M53</f>
        <v>95.65</v>
      </c>
      <c r="O53" s="193">
        <f>PPCL_NG!T53+PPCL_Spot!T53+GT_NG!T53+GT_Spot!T53+Bawana_NG!T53+Bawana_RLNG!T53+Bawana_Spot!T53</f>
        <v>95.702258908029535</v>
      </c>
      <c r="P53" s="194">
        <f t="shared" si="4"/>
        <v>-5.2258908029529039E-2</v>
      </c>
      <c r="Q53" s="194">
        <f t="shared" si="5"/>
        <v>-0.17999999999996774</v>
      </c>
    </row>
    <row r="54" spans="1:17">
      <c r="A54" s="33" t="s">
        <v>96</v>
      </c>
      <c r="B54" s="193">
        <f>PPCL_NG!I54+PPCL_Spot!I54+GT_NG!I54+GT_Spot!I54+Bawana_NG!I54+Bawana_RLNG!I54+Bawana_Spot!I54</f>
        <v>137.04000000000002</v>
      </c>
      <c r="C54" s="193">
        <f>PPCL_NG!P54+PPCL_Spot!P54+GT_NG!P54+GT_Spot!P54+Bawana_NG!P54+Bawana_RLNG!P54+Bawana_Spot!P54</f>
        <v>137.10959718278812</v>
      </c>
      <c r="D54" s="194">
        <f t="shared" si="0"/>
        <v>-6.9597182788101009E-2</v>
      </c>
      <c r="E54" s="193">
        <f>PPCL_NG!J54+PPCL_Spot!J54+GT_NG!J54+GT_Spot!J54+Bawana_NG!J54+Bawana_RLNG!J54+Bawana_Spot!J54</f>
        <v>80.430000000000007</v>
      </c>
      <c r="F54" s="193">
        <f>PPCL_NG!Q54+PPCL_Spot!Q54+GT_NG!Q54+GT_Spot!Q54+Bawana_NG!Q54+Bawana_RLNG!Q54+Bawana_Spot!Q54</f>
        <v>80.476618728698128</v>
      </c>
      <c r="G54" s="194">
        <f t="shared" si="1"/>
        <v>-4.6618728698121004E-2</v>
      </c>
      <c r="H54" s="193">
        <f>PPCL_NG!K54+PPCL_Spot!K54+GT_NG!K54+GT_Spot!K54+Bawana_NG!K54+Bawana_RLNG!K54+Bawana_Spot!K54</f>
        <v>14.68</v>
      </c>
      <c r="I54" s="193">
        <f>PPCL_NG!R54+PPCL_Spot!R54+GT_NG!R54+GT_Spot!R54+Bawana_NG!R54+Bawana_RLNG!R54+Bawana_Spot!R54</f>
        <v>14.679729867246404</v>
      </c>
      <c r="J54" s="194">
        <f t="shared" si="2"/>
        <v>2.7013275359522027E-4</v>
      </c>
      <c r="K54" s="193">
        <f>PPCL_NG!L54+PPCL_Spot!L54+GT_NG!L54+GT_Spot!L54+Bawana_NG!L54+Bawana_RLNG!L54+Bawana_Spot!L54</f>
        <v>65.5</v>
      </c>
      <c r="L54" s="193">
        <f>PPCL_NG!S54+PPCL_Spot!S54+GT_NG!S54+GT_Spot!S54+Bawana_NG!S54+Bawana_RLNG!S54+Bawana_Spot!S54</f>
        <v>65.511795313237812</v>
      </c>
      <c r="M54" s="194">
        <f t="shared" si="3"/>
        <v>-1.1795313237811911E-2</v>
      </c>
      <c r="N54" s="193">
        <f>PPCL_NG!M54+PPCL_Spot!M54+GT_NG!M54+GT_Spot!M54+Bawana_NG!M54+Bawana_RLNG!M54+Bawana_Spot!M54</f>
        <v>95.65</v>
      </c>
      <c r="O54" s="193">
        <f>PPCL_NG!T54+PPCL_Spot!T54+GT_NG!T54+GT_Spot!T54+Bawana_NG!T54+Bawana_RLNG!T54+Bawana_Spot!T54</f>
        <v>95.702258908029535</v>
      </c>
      <c r="P54" s="194">
        <f t="shared" si="4"/>
        <v>-5.2258908029529039E-2</v>
      </c>
      <c r="Q54" s="194">
        <f t="shared" si="5"/>
        <v>-0.17999999999996774</v>
      </c>
    </row>
    <row r="55" spans="1:17">
      <c r="A55" s="33" t="s">
        <v>97</v>
      </c>
      <c r="B55" s="193">
        <f>PPCL_NG!I55+PPCL_Spot!I55+GT_NG!I55+GT_Spot!I55+Bawana_NG!I55+Bawana_RLNG!I55+Bawana_Spot!I55</f>
        <v>137.04000000000002</v>
      </c>
      <c r="C55" s="193">
        <f>PPCL_NG!P55+PPCL_Spot!P55+GT_NG!P55+GT_Spot!P55+Bawana_NG!P55+Bawana_RLNG!P55+Bawana_Spot!P55</f>
        <v>137.10959718278812</v>
      </c>
      <c r="D55" s="194">
        <f t="shared" si="0"/>
        <v>-6.9597182788101009E-2</v>
      </c>
      <c r="E55" s="193">
        <f>PPCL_NG!J55+PPCL_Spot!J55+GT_NG!J55+GT_Spot!J55+Bawana_NG!J55+Bawana_RLNG!J55+Bawana_Spot!J55</f>
        <v>80.430000000000007</v>
      </c>
      <c r="F55" s="193">
        <f>PPCL_NG!Q55+PPCL_Spot!Q55+GT_NG!Q55+GT_Spot!Q55+Bawana_NG!Q55+Bawana_RLNG!Q55+Bawana_Spot!Q55</f>
        <v>80.476618728698128</v>
      </c>
      <c r="G55" s="194">
        <f t="shared" si="1"/>
        <v>-4.6618728698121004E-2</v>
      </c>
      <c r="H55" s="193">
        <f>PPCL_NG!K55+PPCL_Spot!K55+GT_NG!K55+GT_Spot!K55+Bawana_NG!K55+Bawana_RLNG!K55+Bawana_Spot!K55</f>
        <v>14.68</v>
      </c>
      <c r="I55" s="193">
        <f>PPCL_NG!R55+PPCL_Spot!R55+GT_NG!R55+GT_Spot!R55+Bawana_NG!R55+Bawana_RLNG!R55+Bawana_Spot!R55</f>
        <v>14.679729867246404</v>
      </c>
      <c r="J55" s="194">
        <f t="shared" si="2"/>
        <v>2.7013275359522027E-4</v>
      </c>
      <c r="K55" s="193">
        <f>PPCL_NG!L55+PPCL_Spot!L55+GT_NG!L55+GT_Spot!L55+Bawana_NG!L55+Bawana_RLNG!L55+Bawana_Spot!L55</f>
        <v>65.5</v>
      </c>
      <c r="L55" s="193">
        <f>PPCL_NG!S55+PPCL_Spot!S55+GT_NG!S55+GT_Spot!S55+Bawana_NG!S55+Bawana_RLNG!S55+Bawana_Spot!S55</f>
        <v>65.511795313237812</v>
      </c>
      <c r="M55" s="194">
        <f t="shared" si="3"/>
        <v>-1.1795313237811911E-2</v>
      </c>
      <c r="N55" s="193">
        <f>PPCL_NG!M55+PPCL_Spot!M55+GT_NG!M55+GT_Spot!M55+Bawana_NG!M55+Bawana_RLNG!M55+Bawana_Spot!M55</f>
        <v>95.65</v>
      </c>
      <c r="O55" s="193">
        <f>PPCL_NG!T55+PPCL_Spot!T55+GT_NG!T55+GT_Spot!T55+Bawana_NG!T55+Bawana_RLNG!T55+Bawana_Spot!T55</f>
        <v>95.702258908029535</v>
      </c>
      <c r="P55" s="194">
        <f t="shared" si="4"/>
        <v>-5.2258908029529039E-2</v>
      </c>
      <c r="Q55" s="194">
        <f t="shared" si="5"/>
        <v>-0.17999999999996774</v>
      </c>
    </row>
    <row r="56" spans="1:17">
      <c r="A56" s="33" t="s">
        <v>98</v>
      </c>
      <c r="B56" s="193">
        <f>PPCL_NG!I56+PPCL_Spot!I56+GT_NG!I56+GT_Spot!I56+Bawana_NG!I56+Bawana_RLNG!I56+Bawana_Spot!I56</f>
        <v>138.34</v>
      </c>
      <c r="C56" s="193">
        <f>PPCL_NG!P56+PPCL_Spot!P56+GT_NG!P56+GT_Spot!P56+Bawana_NG!P56+Bawana_RLNG!P56+Bawana_Spot!P56</f>
        <v>138.4095971827881</v>
      </c>
      <c r="D56" s="194">
        <f t="shared" si="0"/>
        <v>-6.9597182788101009E-2</v>
      </c>
      <c r="E56" s="193">
        <f>PPCL_NG!J56+PPCL_Spot!J56+GT_NG!J56+GT_Spot!J56+Bawana_NG!J56+Bawana_RLNG!J56+Bawana_Spot!J56</f>
        <v>80.599999999999994</v>
      </c>
      <c r="F56" s="193">
        <f>PPCL_NG!Q56+PPCL_Spot!Q56+GT_NG!Q56+GT_Spot!Q56+Bawana_NG!Q56+Bawana_RLNG!Q56+Bawana_Spot!Q56</f>
        <v>80.646618728698144</v>
      </c>
      <c r="G56" s="194">
        <f t="shared" si="1"/>
        <v>-4.6618728698149425E-2</v>
      </c>
      <c r="H56" s="193">
        <f>PPCL_NG!K56+PPCL_Spot!K56+GT_NG!K56+GT_Spot!K56+Bawana_NG!K56+Bawana_RLNG!K56+Bawana_Spot!K56</f>
        <v>14.95</v>
      </c>
      <c r="I56" s="193">
        <f>PPCL_NG!R56+PPCL_Spot!R56+GT_NG!R56+GT_Spot!R56+Bawana_NG!R56+Bawana_RLNG!R56+Bawana_Spot!R56</f>
        <v>14.949729867246404</v>
      </c>
      <c r="J56" s="194">
        <f t="shared" si="2"/>
        <v>2.7013275359522027E-4</v>
      </c>
      <c r="K56" s="193">
        <f>PPCL_NG!L56+PPCL_Spot!L56+GT_NG!L56+GT_Spot!L56+Bawana_NG!L56+Bawana_RLNG!L56+Bawana_Spot!L56</f>
        <v>66.88</v>
      </c>
      <c r="L56" s="193">
        <f>PPCL_NG!S56+PPCL_Spot!S56+GT_NG!S56+GT_Spot!S56+Bawana_NG!S56+Bawana_RLNG!S56+Bawana_Spot!S56</f>
        <v>66.891795313237822</v>
      </c>
      <c r="M56" s="194">
        <f t="shared" si="3"/>
        <v>-1.1795313237826122E-2</v>
      </c>
      <c r="N56" s="193">
        <f>PPCL_NG!M56+PPCL_Spot!M56+GT_NG!M56+GT_Spot!M56+Bawana_NG!M56+Bawana_RLNG!M56+Bawana_Spot!M56</f>
        <v>96.53</v>
      </c>
      <c r="O56" s="193">
        <f>PPCL_NG!T56+PPCL_Spot!T56+GT_NG!T56+GT_Spot!T56+Bawana_NG!T56+Bawana_RLNG!T56+Bawana_Spot!T56</f>
        <v>96.58225890802953</v>
      </c>
      <c r="P56" s="194">
        <f t="shared" si="4"/>
        <v>-5.2258908029529039E-2</v>
      </c>
      <c r="Q56" s="194">
        <f t="shared" si="5"/>
        <v>-0.18000000000001037</v>
      </c>
    </row>
    <row r="57" spans="1:17">
      <c r="A57" s="33" t="s">
        <v>99</v>
      </c>
      <c r="B57" s="193">
        <f>PPCL_NG!I57+PPCL_Spot!I57+GT_NG!I57+GT_Spot!I57+Bawana_NG!I57+Bawana_RLNG!I57+Bawana_Spot!I57</f>
        <v>138.34</v>
      </c>
      <c r="C57" s="193">
        <f>PPCL_NG!P57+PPCL_Spot!P57+GT_NG!P57+GT_Spot!P57+Bawana_NG!P57+Bawana_RLNG!P57+Bawana_Spot!P57</f>
        <v>138.4095971827881</v>
      </c>
      <c r="D57" s="194">
        <f t="shared" si="0"/>
        <v>-6.9597182788101009E-2</v>
      </c>
      <c r="E57" s="193">
        <f>PPCL_NG!J57+PPCL_Spot!J57+GT_NG!J57+GT_Spot!J57+Bawana_NG!J57+Bawana_RLNG!J57+Bawana_Spot!J57</f>
        <v>80.599999999999994</v>
      </c>
      <c r="F57" s="193">
        <f>PPCL_NG!Q57+PPCL_Spot!Q57+GT_NG!Q57+GT_Spot!Q57+Bawana_NG!Q57+Bawana_RLNG!Q57+Bawana_Spot!Q57</f>
        <v>80.646618728698144</v>
      </c>
      <c r="G57" s="194">
        <f t="shared" si="1"/>
        <v>-4.6618728698149425E-2</v>
      </c>
      <c r="H57" s="193">
        <f>PPCL_NG!K57+PPCL_Spot!K57+GT_NG!K57+GT_Spot!K57+Bawana_NG!K57+Bawana_RLNG!K57+Bawana_Spot!K57</f>
        <v>14.95</v>
      </c>
      <c r="I57" s="193">
        <f>PPCL_NG!R57+PPCL_Spot!R57+GT_NG!R57+GT_Spot!R57+Bawana_NG!R57+Bawana_RLNG!R57+Bawana_Spot!R57</f>
        <v>14.949729867246404</v>
      </c>
      <c r="J57" s="194">
        <f t="shared" si="2"/>
        <v>2.7013275359522027E-4</v>
      </c>
      <c r="K57" s="193">
        <f>PPCL_NG!L57+PPCL_Spot!L57+GT_NG!L57+GT_Spot!L57+Bawana_NG!L57+Bawana_RLNG!L57+Bawana_Spot!L57</f>
        <v>66.88</v>
      </c>
      <c r="L57" s="193">
        <f>PPCL_NG!S57+PPCL_Spot!S57+GT_NG!S57+GT_Spot!S57+Bawana_NG!S57+Bawana_RLNG!S57+Bawana_Spot!S57</f>
        <v>66.891795313237822</v>
      </c>
      <c r="M57" s="194">
        <f t="shared" si="3"/>
        <v>-1.1795313237826122E-2</v>
      </c>
      <c r="N57" s="193">
        <f>PPCL_NG!M57+PPCL_Spot!M57+GT_NG!M57+GT_Spot!M57+Bawana_NG!M57+Bawana_RLNG!M57+Bawana_Spot!M57</f>
        <v>96.53</v>
      </c>
      <c r="O57" s="193">
        <f>PPCL_NG!T57+PPCL_Spot!T57+GT_NG!T57+GT_Spot!T57+Bawana_NG!T57+Bawana_RLNG!T57+Bawana_Spot!T57</f>
        <v>96.58225890802953</v>
      </c>
      <c r="P57" s="194">
        <f t="shared" si="4"/>
        <v>-5.2258908029529039E-2</v>
      </c>
      <c r="Q57" s="194">
        <f t="shared" si="5"/>
        <v>-0.18000000000001037</v>
      </c>
    </row>
    <row r="58" spans="1:17">
      <c r="A58" s="33" t="s">
        <v>100</v>
      </c>
      <c r="B58" s="193">
        <f>PPCL_NG!I58+PPCL_Spot!I58+GT_NG!I58+GT_Spot!I58+Bawana_NG!I58+Bawana_RLNG!I58+Bawana_Spot!I58</f>
        <v>138.34</v>
      </c>
      <c r="C58" s="193">
        <f>PPCL_NG!P58+PPCL_Spot!P58+GT_NG!P58+GT_Spot!P58+Bawana_NG!P58+Bawana_RLNG!P58+Bawana_Spot!P58</f>
        <v>138.4095971827881</v>
      </c>
      <c r="D58" s="194">
        <f t="shared" si="0"/>
        <v>-6.9597182788101009E-2</v>
      </c>
      <c r="E58" s="193">
        <f>PPCL_NG!J58+PPCL_Spot!J58+GT_NG!J58+GT_Spot!J58+Bawana_NG!J58+Bawana_RLNG!J58+Bawana_Spot!J58</f>
        <v>80.599999999999994</v>
      </c>
      <c r="F58" s="193">
        <f>PPCL_NG!Q58+PPCL_Spot!Q58+GT_NG!Q58+GT_Spot!Q58+Bawana_NG!Q58+Bawana_RLNG!Q58+Bawana_Spot!Q58</f>
        <v>80.646618728698144</v>
      </c>
      <c r="G58" s="194">
        <f t="shared" si="1"/>
        <v>-4.6618728698149425E-2</v>
      </c>
      <c r="H58" s="193">
        <f>PPCL_NG!K58+PPCL_Spot!K58+GT_NG!K58+GT_Spot!K58+Bawana_NG!K58+Bawana_RLNG!K58+Bawana_Spot!K58</f>
        <v>14.95</v>
      </c>
      <c r="I58" s="193">
        <f>PPCL_NG!R58+PPCL_Spot!R58+GT_NG!R58+GT_Spot!R58+Bawana_NG!R58+Bawana_RLNG!R58+Bawana_Spot!R58</f>
        <v>14.949729867246404</v>
      </c>
      <c r="J58" s="194">
        <f t="shared" si="2"/>
        <v>2.7013275359522027E-4</v>
      </c>
      <c r="K58" s="193">
        <f>PPCL_NG!L58+PPCL_Spot!L58+GT_NG!L58+GT_Spot!L58+Bawana_NG!L58+Bawana_RLNG!L58+Bawana_Spot!L58</f>
        <v>66.88</v>
      </c>
      <c r="L58" s="193">
        <f>PPCL_NG!S58+PPCL_Spot!S58+GT_NG!S58+GT_Spot!S58+Bawana_NG!S58+Bawana_RLNG!S58+Bawana_Spot!S58</f>
        <v>66.891795313237822</v>
      </c>
      <c r="M58" s="194">
        <f t="shared" si="3"/>
        <v>-1.1795313237826122E-2</v>
      </c>
      <c r="N58" s="193">
        <f>PPCL_NG!M58+PPCL_Spot!M58+GT_NG!M58+GT_Spot!M58+Bawana_NG!M58+Bawana_RLNG!M58+Bawana_Spot!M58</f>
        <v>96.53</v>
      </c>
      <c r="O58" s="193">
        <f>PPCL_NG!T58+PPCL_Spot!T58+GT_NG!T58+GT_Spot!T58+Bawana_NG!T58+Bawana_RLNG!T58+Bawana_Spot!T58</f>
        <v>96.58225890802953</v>
      </c>
      <c r="P58" s="194">
        <f t="shared" si="4"/>
        <v>-5.2258908029529039E-2</v>
      </c>
      <c r="Q58" s="194">
        <f t="shared" si="5"/>
        <v>-0.18000000000001037</v>
      </c>
    </row>
    <row r="59" spans="1:17">
      <c r="A59" s="33" t="s">
        <v>101</v>
      </c>
      <c r="B59" s="193">
        <f>PPCL_NG!I59+PPCL_Spot!I59+GT_NG!I59+GT_Spot!I59+Bawana_NG!I59+Bawana_RLNG!I59+Bawana_Spot!I59</f>
        <v>139.16</v>
      </c>
      <c r="C59" s="193">
        <f>PPCL_NG!P59+PPCL_Spot!P59+GT_NG!P59+GT_Spot!P59+Bawana_NG!P59+Bawana_RLNG!P59+Bawana_Spot!P59</f>
        <v>139.23216113319125</v>
      </c>
      <c r="D59" s="194">
        <f t="shared" si="0"/>
        <v>-7.2161133191258386E-2</v>
      </c>
      <c r="E59" s="193">
        <f>PPCL_NG!J59+PPCL_Spot!J59+GT_NG!J59+GT_Spot!J59+Bawana_NG!J59+Bawana_RLNG!J59+Bawana_Spot!J59</f>
        <v>80.599999999999994</v>
      </c>
      <c r="F59" s="193">
        <f>PPCL_NG!Q59+PPCL_Spot!Q59+GT_NG!Q59+GT_Spot!Q59+Bawana_NG!Q59+Bawana_RLNG!Q59+Bawana_Spot!Q59</f>
        <v>80.645097118987223</v>
      </c>
      <c r="G59" s="194">
        <f t="shared" si="1"/>
        <v>-4.5097118987229123E-2</v>
      </c>
      <c r="H59" s="193">
        <f>PPCL_NG!K59+PPCL_Spot!K59+GT_NG!K59+GT_Spot!K59+Bawana_NG!K59+Bawana_RLNG!K59+Bawana_Spot!K59</f>
        <v>14.95</v>
      </c>
      <c r="I59" s="193">
        <f>PPCL_NG!R59+PPCL_Spot!R59+GT_NG!R59+GT_Spot!R59+Bawana_NG!R59+Bawana_RLNG!R59+Bawana_Spot!R59</f>
        <v>14.949729867246404</v>
      </c>
      <c r="J59" s="194">
        <f t="shared" si="2"/>
        <v>2.7013275359522027E-4</v>
      </c>
      <c r="K59" s="193">
        <f>PPCL_NG!L59+PPCL_Spot!L59+GT_NG!L59+GT_Spot!L59+Bawana_NG!L59+Bawana_RLNG!L59+Bawana_Spot!L59</f>
        <v>66.88</v>
      </c>
      <c r="L59" s="193">
        <f>PPCL_NG!S59+PPCL_Spot!S59+GT_NG!S59+GT_Spot!S59+Bawana_NG!S59+Bawana_RLNG!S59+Bawana_Spot!S59</f>
        <v>66.891399694712987</v>
      </c>
      <c r="M59" s="194">
        <f t="shared" si="3"/>
        <v>-1.1399694712991959E-2</v>
      </c>
      <c r="N59" s="193">
        <f>PPCL_NG!M59+PPCL_Spot!M59+GT_NG!M59+GT_Spot!M59+Bawana_NG!M59+Bawana_RLNG!M59+Bawana_Spot!M59</f>
        <v>96.710000000000008</v>
      </c>
      <c r="O59" s="193">
        <f>PPCL_NG!T59+PPCL_Spot!T59+GT_NG!T59+GT_Spot!T59+Bawana_NG!T59+Bawana_RLNG!T59+Bawana_Spot!T59</f>
        <v>96.761612185862163</v>
      </c>
      <c r="P59" s="194">
        <f t="shared" si="4"/>
        <v>-5.1612185862154547E-2</v>
      </c>
      <c r="Q59" s="194">
        <f t="shared" si="5"/>
        <v>-0.1800000000000388</v>
      </c>
    </row>
    <row r="60" spans="1:17">
      <c r="A60" s="33" t="s">
        <v>102</v>
      </c>
      <c r="B60" s="193">
        <f>PPCL_NG!I60+PPCL_Spot!I60+GT_NG!I60+GT_Spot!I60+Bawana_NG!I60+Bawana_RLNG!I60+Bawana_Spot!I60</f>
        <v>139.73000000000002</v>
      </c>
      <c r="C60" s="193">
        <f>PPCL_NG!P60+PPCL_Spot!P60+GT_NG!P60+GT_Spot!P60+Bawana_NG!P60+Bawana_RLNG!P60+Bawana_Spot!P60</f>
        <v>139.80216113319125</v>
      </c>
      <c r="D60" s="194">
        <f t="shared" si="0"/>
        <v>-7.2161133191229965E-2</v>
      </c>
      <c r="E60" s="193">
        <f>PPCL_NG!J60+PPCL_Spot!J60+GT_NG!J60+GT_Spot!J60+Bawana_NG!J60+Bawana_RLNG!J60+Bawana_Spot!J60</f>
        <v>80.919999999999987</v>
      </c>
      <c r="F60" s="193">
        <f>PPCL_NG!Q60+PPCL_Spot!Q60+GT_NG!Q60+GT_Spot!Q60+Bawana_NG!Q60+Bawana_RLNG!Q60+Bawana_Spot!Q60</f>
        <v>80.965097118987217</v>
      </c>
      <c r="G60" s="194">
        <f t="shared" si="1"/>
        <v>-4.5097118987229123E-2</v>
      </c>
      <c r="H60" s="193">
        <f>PPCL_NG!K60+PPCL_Spot!K60+GT_NG!K60+GT_Spot!K60+Bawana_NG!K60+Bawana_RLNG!K60+Bawana_Spot!K60</f>
        <v>15.08</v>
      </c>
      <c r="I60" s="193">
        <f>PPCL_NG!R60+PPCL_Spot!R60+GT_NG!R60+GT_Spot!R60+Bawana_NG!R60+Bawana_RLNG!R60+Bawana_Spot!R60</f>
        <v>15.079729867246403</v>
      </c>
      <c r="J60" s="194">
        <f t="shared" si="2"/>
        <v>2.7013275359699662E-4</v>
      </c>
      <c r="K60" s="193">
        <f>PPCL_NG!L60+PPCL_Spot!L60+GT_NG!L60+GT_Spot!L60+Bawana_NG!L60+Bawana_RLNG!L60+Bawana_Spot!L60</f>
        <v>67.48</v>
      </c>
      <c r="L60" s="193">
        <f>PPCL_NG!S60+PPCL_Spot!S60+GT_NG!S60+GT_Spot!S60+Bawana_NG!S60+Bawana_RLNG!S60+Bawana_Spot!S60</f>
        <v>67.491399694712982</v>
      </c>
      <c r="M60" s="194">
        <f t="shared" si="3"/>
        <v>-1.1399694712977748E-2</v>
      </c>
      <c r="N60" s="193">
        <f>PPCL_NG!M60+PPCL_Spot!M60+GT_NG!M60+GT_Spot!M60+Bawana_NG!M60+Bawana_RLNG!M60+Bawana_Spot!M60</f>
        <v>97.09</v>
      </c>
      <c r="O60" s="193">
        <f>PPCL_NG!T60+PPCL_Spot!T60+GT_NG!T60+GT_Spot!T60+Bawana_NG!T60+Bawana_RLNG!T60+Bawana_Spot!T60</f>
        <v>97.141612185862158</v>
      </c>
      <c r="P60" s="194">
        <f t="shared" si="4"/>
        <v>-5.1612185862154547E-2</v>
      </c>
      <c r="Q60" s="194">
        <f t="shared" si="5"/>
        <v>-0.17999999999999439</v>
      </c>
    </row>
    <row r="61" spans="1:17">
      <c r="A61" s="33" t="s">
        <v>103</v>
      </c>
      <c r="B61" s="193">
        <f>PPCL_NG!I61+PPCL_Spot!I61+GT_NG!I61+GT_Spot!I61+Bawana_NG!I61+Bawana_RLNG!I61+Bawana_Spot!I61</f>
        <v>139.73000000000002</v>
      </c>
      <c r="C61" s="193">
        <f>PPCL_NG!P61+PPCL_Spot!P61+GT_NG!P61+GT_Spot!P61+Bawana_NG!P61+Bawana_RLNG!P61+Bawana_Spot!P61</f>
        <v>139.80216113319125</v>
      </c>
      <c r="D61" s="194">
        <f t="shared" si="0"/>
        <v>-7.2161133191229965E-2</v>
      </c>
      <c r="E61" s="193">
        <f>PPCL_NG!J61+PPCL_Spot!J61+GT_NG!J61+GT_Spot!J61+Bawana_NG!J61+Bawana_RLNG!J61+Bawana_Spot!J61</f>
        <v>80.919999999999987</v>
      </c>
      <c r="F61" s="193">
        <f>PPCL_NG!Q61+PPCL_Spot!Q61+GT_NG!Q61+GT_Spot!Q61+Bawana_NG!Q61+Bawana_RLNG!Q61+Bawana_Spot!Q61</f>
        <v>80.965097118987217</v>
      </c>
      <c r="G61" s="194">
        <f t="shared" si="1"/>
        <v>-4.5097118987229123E-2</v>
      </c>
      <c r="H61" s="193">
        <f>PPCL_NG!K61+PPCL_Spot!K61+GT_NG!K61+GT_Spot!K61+Bawana_NG!K61+Bawana_RLNG!K61+Bawana_Spot!K61</f>
        <v>15.08</v>
      </c>
      <c r="I61" s="193">
        <f>PPCL_NG!R61+PPCL_Spot!R61+GT_NG!R61+GT_Spot!R61+Bawana_NG!R61+Bawana_RLNG!R61+Bawana_Spot!R61</f>
        <v>15.079729867246403</v>
      </c>
      <c r="J61" s="194">
        <f t="shared" si="2"/>
        <v>2.7013275359699662E-4</v>
      </c>
      <c r="K61" s="193">
        <f>PPCL_NG!L61+PPCL_Spot!L61+GT_NG!L61+GT_Spot!L61+Bawana_NG!L61+Bawana_RLNG!L61+Bawana_Spot!L61</f>
        <v>67.48</v>
      </c>
      <c r="L61" s="193">
        <f>PPCL_NG!S61+PPCL_Spot!S61+GT_NG!S61+GT_Spot!S61+Bawana_NG!S61+Bawana_RLNG!S61+Bawana_Spot!S61</f>
        <v>67.491399694712982</v>
      </c>
      <c r="M61" s="194">
        <f t="shared" si="3"/>
        <v>-1.1399694712977748E-2</v>
      </c>
      <c r="N61" s="193">
        <f>PPCL_NG!M61+PPCL_Spot!M61+GT_NG!M61+GT_Spot!M61+Bawana_NG!M61+Bawana_RLNG!M61+Bawana_Spot!M61</f>
        <v>97.09</v>
      </c>
      <c r="O61" s="193">
        <f>PPCL_NG!T61+PPCL_Spot!T61+GT_NG!T61+GT_Spot!T61+Bawana_NG!T61+Bawana_RLNG!T61+Bawana_Spot!T61</f>
        <v>97.141612185862158</v>
      </c>
      <c r="P61" s="194">
        <f t="shared" si="4"/>
        <v>-5.1612185862154547E-2</v>
      </c>
      <c r="Q61" s="194">
        <f t="shared" si="5"/>
        <v>-0.17999999999999439</v>
      </c>
    </row>
    <row r="62" spans="1:17">
      <c r="A62" s="33" t="s">
        <v>104</v>
      </c>
      <c r="B62" s="193">
        <f>PPCL_NG!I62+PPCL_Spot!I62+GT_NG!I62+GT_Spot!I62+Bawana_NG!I62+Bawana_RLNG!I62+Bawana_Spot!I62</f>
        <v>139.73000000000002</v>
      </c>
      <c r="C62" s="193">
        <f>PPCL_NG!P62+PPCL_Spot!P62+GT_NG!P62+GT_Spot!P62+Bawana_NG!P62+Bawana_RLNG!P62+Bawana_Spot!P62</f>
        <v>139.80216113319125</v>
      </c>
      <c r="D62" s="194">
        <f t="shared" si="0"/>
        <v>-7.2161133191229965E-2</v>
      </c>
      <c r="E62" s="193">
        <f>PPCL_NG!J62+PPCL_Spot!J62+GT_NG!J62+GT_Spot!J62+Bawana_NG!J62+Bawana_RLNG!J62+Bawana_Spot!J62</f>
        <v>80.919999999999987</v>
      </c>
      <c r="F62" s="193">
        <f>PPCL_NG!Q62+PPCL_Spot!Q62+GT_NG!Q62+GT_Spot!Q62+Bawana_NG!Q62+Bawana_RLNG!Q62+Bawana_Spot!Q62</f>
        <v>80.965097118987217</v>
      </c>
      <c r="G62" s="194">
        <f t="shared" si="1"/>
        <v>-4.5097118987229123E-2</v>
      </c>
      <c r="H62" s="193">
        <f>PPCL_NG!K62+PPCL_Spot!K62+GT_NG!K62+GT_Spot!K62+Bawana_NG!K62+Bawana_RLNG!K62+Bawana_Spot!K62</f>
        <v>15.08</v>
      </c>
      <c r="I62" s="193">
        <f>PPCL_NG!R62+PPCL_Spot!R62+GT_NG!R62+GT_Spot!R62+Bawana_NG!R62+Bawana_RLNG!R62+Bawana_Spot!R62</f>
        <v>15.079729867246403</v>
      </c>
      <c r="J62" s="194">
        <f t="shared" si="2"/>
        <v>2.7013275359699662E-4</v>
      </c>
      <c r="K62" s="193">
        <f>PPCL_NG!L62+PPCL_Spot!L62+GT_NG!L62+GT_Spot!L62+Bawana_NG!L62+Bawana_RLNG!L62+Bawana_Spot!L62</f>
        <v>67.48</v>
      </c>
      <c r="L62" s="193">
        <f>PPCL_NG!S62+PPCL_Spot!S62+GT_NG!S62+GT_Spot!S62+Bawana_NG!S62+Bawana_RLNG!S62+Bawana_Spot!S62</f>
        <v>67.491399694712982</v>
      </c>
      <c r="M62" s="194">
        <f t="shared" si="3"/>
        <v>-1.1399694712977748E-2</v>
      </c>
      <c r="N62" s="193">
        <f>PPCL_NG!M62+PPCL_Spot!M62+GT_NG!M62+GT_Spot!M62+Bawana_NG!M62+Bawana_RLNG!M62+Bawana_Spot!M62</f>
        <v>97.09</v>
      </c>
      <c r="O62" s="193">
        <f>PPCL_NG!T62+PPCL_Spot!T62+GT_NG!T62+GT_Spot!T62+Bawana_NG!T62+Bawana_RLNG!T62+Bawana_Spot!T62</f>
        <v>97.141612185862158</v>
      </c>
      <c r="P62" s="194">
        <f t="shared" si="4"/>
        <v>-5.1612185862154547E-2</v>
      </c>
      <c r="Q62" s="194">
        <f t="shared" si="5"/>
        <v>-0.17999999999999439</v>
      </c>
    </row>
    <row r="63" spans="1:17">
      <c r="A63" s="33" t="s">
        <v>105</v>
      </c>
      <c r="B63" s="193">
        <f>PPCL_NG!I63+PPCL_Spot!I63+GT_NG!I63+GT_Spot!I63+Bawana_NG!I63+Bawana_RLNG!I63+Bawana_Spot!I63</f>
        <v>139.73000000000002</v>
      </c>
      <c r="C63" s="193">
        <f>PPCL_NG!P63+PPCL_Spot!P63+GT_NG!P63+GT_Spot!P63+Bawana_NG!P63+Bawana_RLNG!P63+Bawana_Spot!P63</f>
        <v>139.80216113319125</v>
      </c>
      <c r="D63" s="194">
        <f t="shared" si="0"/>
        <v>-7.2161133191229965E-2</v>
      </c>
      <c r="E63" s="193">
        <f>PPCL_NG!J63+PPCL_Spot!J63+GT_NG!J63+GT_Spot!J63+Bawana_NG!J63+Bawana_RLNG!J63+Bawana_Spot!J63</f>
        <v>80.919999999999987</v>
      </c>
      <c r="F63" s="193">
        <f>PPCL_NG!Q63+PPCL_Spot!Q63+GT_NG!Q63+GT_Spot!Q63+Bawana_NG!Q63+Bawana_RLNG!Q63+Bawana_Spot!Q63</f>
        <v>80.965097118987217</v>
      </c>
      <c r="G63" s="194">
        <f t="shared" si="1"/>
        <v>-4.5097118987229123E-2</v>
      </c>
      <c r="H63" s="193">
        <f>PPCL_NG!K63+PPCL_Spot!K63+GT_NG!K63+GT_Spot!K63+Bawana_NG!K63+Bawana_RLNG!K63+Bawana_Spot!K63</f>
        <v>15.08</v>
      </c>
      <c r="I63" s="193">
        <f>PPCL_NG!R63+PPCL_Spot!R63+GT_NG!R63+GT_Spot!R63+Bawana_NG!R63+Bawana_RLNG!R63+Bawana_Spot!R63</f>
        <v>15.079729867246403</v>
      </c>
      <c r="J63" s="194">
        <f t="shared" si="2"/>
        <v>2.7013275359699662E-4</v>
      </c>
      <c r="K63" s="193">
        <f>PPCL_NG!L63+PPCL_Spot!L63+GT_NG!L63+GT_Spot!L63+Bawana_NG!L63+Bawana_RLNG!L63+Bawana_Spot!L63</f>
        <v>67.48</v>
      </c>
      <c r="L63" s="193">
        <f>PPCL_NG!S63+PPCL_Spot!S63+GT_NG!S63+GT_Spot!S63+Bawana_NG!S63+Bawana_RLNG!S63+Bawana_Spot!S63</f>
        <v>67.491399694712982</v>
      </c>
      <c r="M63" s="194">
        <f t="shared" si="3"/>
        <v>-1.1399694712977748E-2</v>
      </c>
      <c r="N63" s="193">
        <f>PPCL_NG!M63+PPCL_Spot!M63+GT_NG!M63+GT_Spot!M63+Bawana_NG!M63+Bawana_RLNG!M63+Bawana_Spot!M63</f>
        <v>97.09</v>
      </c>
      <c r="O63" s="193">
        <f>PPCL_NG!T63+PPCL_Spot!T63+GT_NG!T63+GT_Spot!T63+Bawana_NG!T63+Bawana_RLNG!T63+Bawana_Spot!T63</f>
        <v>97.141612185862158</v>
      </c>
      <c r="P63" s="194">
        <f t="shared" si="4"/>
        <v>-5.1612185862154547E-2</v>
      </c>
      <c r="Q63" s="194">
        <f t="shared" si="5"/>
        <v>-0.17999999999999439</v>
      </c>
    </row>
    <row r="64" spans="1:17">
      <c r="A64" s="33" t="s">
        <v>106</v>
      </c>
      <c r="B64" s="193">
        <f>PPCL_NG!I64+PPCL_Spot!I64+GT_NG!I64+GT_Spot!I64+Bawana_NG!I64+Bawana_RLNG!I64+Bawana_Spot!I64</f>
        <v>139.73000000000002</v>
      </c>
      <c r="C64" s="193">
        <f>PPCL_NG!P64+PPCL_Spot!P64+GT_NG!P64+GT_Spot!P64+Bawana_NG!P64+Bawana_RLNG!P64+Bawana_Spot!P64</f>
        <v>139.80216113319125</v>
      </c>
      <c r="D64" s="194">
        <f t="shared" si="0"/>
        <v>-7.2161133191229965E-2</v>
      </c>
      <c r="E64" s="193">
        <f>PPCL_NG!J64+PPCL_Spot!J64+GT_NG!J64+GT_Spot!J64+Bawana_NG!J64+Bawana_RLNG!J64+Bawana_Spot!J64</f>
        <v>80.919999999999987</v>
      </c>
      <c r="F64" s="193">
        <f>PPCL_NG!Q64+PPCL_Spot!Q64+GT_NG!Q64+GT_Spot!Q64+Bawana_NG!Q64+Bawana_RLNG!Q64+Bawana_Spot!Q64</f>
        <v>80.965097118987217</v>
      </c>
      <c r="G64" s="194">
        <f t="shared" si="1"/>
        <v>-4.5097118987229123E-2</v>
      </c>
      <c r="H64" s="193">
        <f>PPCL_NG!K64+PPCL_Spot!K64+GT_NG!K64+GT_Spot!K64+Bawana_NG!K64+Bawana_RLNG!K64+Bawana_Spot!K64</f>
        <v>15.08</v>
      </c>
      <c r="I64" s="193">
        <f>PPCL_NG!R64+PPCL_Spot!R64+GT_NG!R64+GT_Spot!R64+Bawana_NG!R64+Bawana_RLNG!R64+Bawana_Spot!R64</f>
        <v>15.079729867246403</v>
      </c>
      <c r="J64" s="194">
        <f t="shared" si="2"/>
        <v>2.7013275359699662E-4</v>
      </c>
      <c r="K64" s="193">
        <f>PPCL_NG!L64+PPCL_Spot!L64+GT_NG!L64+GT_Spot!L64+Bawana_NG!L64+Bawana_RLNG!L64+Bawana_Spot!L64</f>
        <v>67.48</v>
      </c>
      <c r="L64" s="193">
        <f>PPCL_NG!S64+PPCL_Spot!S64+GT_NG!S64+GT_Spot!S64+Bawana_NG!S64+Bawana_RLNG!S64+Bawana_Spot!S64</f>
        <v>67.491399694712982</v>
      </c>
      <c r="M64" s="194">
        <f t="shared" si="3"/>
        <v>-1.1399694712977748E-2</v>
      </c>
      <c r="N64" s="193">
        <f>PPCL_NG!M64+PPCL_Spot!M64+GT_NG!M64+GT_Spot!M64+Bawana_NG!M64+Bawana_RLNG!M64+Bawana_Spot!M64</f>
        <v>97.09</v>
      </c>
      <c r="O64" s="193">
        <f>PPCL_NG!T64+PPCL_Spot!T64+GT_NG!T64+GT_Spot!T64+Bawana_NG!T64+Bawana_RLNG!T64+Bawana_Spot!T64</f>
        <v>97.141612185862158</v>
      </c>
      <c r="P64" s="194">
        <f t="shared" si="4"/>
        <v>-5.1612185862154547E-2</v>
      </c>
      <c r="Q64" s="194">
        <f t="shared" si="5"/>
        <v>-0.17999999999999439</v>
      </c>
    </row>
    <row r="65" spans="1:17">
      <c r="A65" s="33" t="s">
        <v>107</v>
      </c>
      <c r="B65" s="193">
        <f>PPCL_NG!I65+PPCL_Spot!I65+GT_NG!I65+GT_Spot!I65+Bawana_NG!I65+Bawana_RLNG!I65+Bawana_Spot!I65</f>
        <v>139.73000000000002</v>
      </c>
      <c r="C65" s="193">
        <f>PPCL_NG!P65+PPCL_Spot!P65+GT_NG!P65+GT_Spot!P65+Bawana_NG!P65+Bawana_RLNG!P65+Bawana_Spot!P65</f>
        <v>139.80216113319125</v>
      </c>
      <c r="D65" s="194">
        <f t="shared" si="0"/>
        <v>-7.2161133191229965E-2</v>
      </c>
      <c r="E65" s="193">
        <f>PPCL_NG!J65+PPCL_Spot!J65+GT_NG!J65+GT_Spot!J65+Bawana_NG!J65+Bawana_RLNG!J65+Bawana_Spot!J65</f>
        <v>80.919999999999987</v>
      </c>
      <c r="F65" s="193">
        <f>PPCL_NG!Q65+PPCL_Spot!Q65+GT_NG!Q65+GT_Spot!Q65+Bawana_NG!Q65+Bawana_RLNG!Q65+Bawana_Spot!Q65</f>
        <v>80.965097118987217</v>
      </c>
      <c r="G65" s="194">
        <f t="shared" si="1"/>
        <v>-4.5097118987229123E-2</v>
      </c>
      <c r="H65" s="193">
        <f>PPCL_NG!K65+PPCL_Spot!K65+GT_NG!K65+GT_Spot!K65+Bawana_NG!K65+Bawana_RLNG!K65+Bawana_Spot!K65</f>
        <v>15.08</v>
      </c>
      <c r="I65" s="193">
        <f>PPCL_NG!R65+PPCL_Spot!R65+GT_NG!R65+GT_Spot!R65+Bawana_NG!R65+Bawana_RLNG!R65+Bawana_Spot!R65</f>
        <v>15.079729867246403</v>
      </c>
      <c r="J65" s="194">
        <f t="shared" si="2"/>
        <v>2.7013275359699662E-4</v>
      </c>
      <c r="K65" s="193">
        <f>PPCL_NG!L65+PPCL_Spot!L65+GT_NG!L65+GT_Spot!L65+Bawana_NG!L65+Bawana_RLNG!L65+Bawana_Spot!L65</f>
        <v>67.48</v>
      </c>
      <c r="L65" s="193">
        <f>PPCL_NG!S65+PPCL_Spot!S65+GT_NG!S65+GT_Spot!S65+Bawana_NG!S65+Bawana_RLNG!S65+Bawana_Spot!S65</f>
        <v>67.491399694712982</v>
      </c>
      <c r="M65" s="194">
        <f t="shared" si="3"/>
        <v>-1.1399694712977748E-2</v>
      </c>
      <c r="N65" s="193">
        <f>PPCL_NG!M65+PPCL_Spot!M65+GT_NG!M65+GT_Spot!M65+Bawana_NG!M65+Bawana_RLNG!M65+Bawana_Spot!M65</f>
        <v>97.09</v>
      </c>
      <c r="O65" s="193">
        <f>PPCL_NG!T65+PPCL_Spot!T65+GT_NG!T65+GT_Spot!T65+Bawana_NG!T65+Bawana_RLNG!T65+Bawana_Spot!T65</f>
        <v>97.141612185862158</v>
      </c>
      <c r="P65" s="194">
        <f t="shared" si="4"/>
        <v>-5.1612185862154547E-2</v>
      </c>
      <c r="Q65" s="194">
        <f t="shared" si="5"/>
        <v>-0.17999999999999439</v>
      </c>
    </row>
    <row r="66" spans="1:17">
      <c r="A66" s="33" t="s">
        <v>108</v>
      </c>
      <c r="B66" s="193">
        <f>PPCL_NG!I66+PPCL_Spot!I66+GT_NG!I66+GT_Spot!I66+Bawana_NG!I66+Bawana_RLNG!I66+Bawana_Spot!I66</f>
        <v>139.73000000000002</v>
      </c>
      <c r="C66" s="193">
        <f>PPCL_NG!P66+PPCL_Spot!P66+GT_NG!P66+GT_Spot!P66+Bawana_NG!P66+Bawana_RLNG!P66+Bawana_Spot!P66</f>
        <v>139.80216113319125</v>
      </c>
      <c r="D66" s="194">
        <f t="shared" si="0"/>
        <v>-7.2161133191229965E-2</v>
      </c>
      <c r="E66" s="193">
        <f>PPCL_NG!J66+PPCL_Spot!J66+GT_NG!J66+GT_Spot!J66+Bawana_NG!J66+Bawana_RLNG!J66+Bawana_Spot!J66</f>
        <v>80.919999999999987</v>
      </c>
      <c r="F66" s="193">
        <f>PPCL_NG!Q66+PPCL_Spot!Q66+GT_NG!Q66+GT_Spot!Q66+Bawana_NG!Q66+Bawana_RLNG!Q66+Bawana_Spot!Q66</f>
        <v>80.965097118987217</v>
      </c>
      <c r="G66" s="194">
        <f t="shared" si="1"/>
        <v>-4.5097118987229123E-2</v>
      </c>
      <c r="H66" s="193">
        <f>PPCL_NG!K66+PPCL_Spot!K66+GT_NG!K66+GT_Spot!K66+Bawana_NG!K66+Bawana_RLNG!K66+Bawana_Spot!K66</f>
        <v>15.08</v>
      </c>
      <c r="I66" s="193">
        <f>PPCL_NG!R66+PPCL_Spot!R66+GT_NG!R66+GT_Spot!R66+Bawana_NG!R66+Bawana_RLNG!R66+Bawana_Spot!R66</f>
        <v>15.079729867246403</v>
      </c>
      <c r="J66" s="194">
        <f t="shared" si="2"/>
        <v>2.7013275359699662E-4</v>
      </c>
      <c r="K66" s="193">
        <f>PPCL_NG!L66+PPCL_Spot!L66+GT_NG!L66+GT_Spot!L66+Bawana_NG!L66+Bawana_RLNG!L66+Bawana_Spot!L66</f>
        <v>67.48</v>
      </c>
      <c r="L66" s="193">
        <f>PPCL_NG!S66+PPCL_Spot!S66+GT_NG!S66+GT_Spot!S66+Bawana_NG!S66+Bawana_RLNG!S66+Bawana_Spot!S66</f>
        <v>67.491399694712982</v>
      </c>
      <c r="M66" s="194">
        <f t="shared" si="3"/>
        <v>-1.1399694712977748E-2</v>
      </c>
      <c r="N66" s="193">
        <f>PPCL_NG!M66+PPCL_Spot!M66+GT_NG!M66+GT_Spot!M66+Bawana_NG!M66+Bawana_RLNG!M66+Bawana_Spot!M66</f>
        <v>97.09</v>
      </c>
      <c r="O66" s="193">
        <f>PPCL_NG!T66+PPCL_Spot!T66+GT_NG!T66+GT_Spot!T66+Bawana_NG!T66+Bawana_RLNG!T66+Bawana_Spot!T66</f>
        <v>97.141612185862158</v>
      </c>
      <c r="P66" s="194">
        <f t="shared" si="4"/>
        <v>-5.1612185862154547E-2</v>
      </c>
      <c r="Q66" s="194">
        <f t="shared" si="5"/>
        <v>-0.17999999999999439</v>
      </c>
    </row>
    <row r="67" spans="1:17">
      <c r="A67" s="33" t="s">
        <v>109</v>
      </c>
      <c r="B67" s="193">
        <f>PPCL_NG!I67+PPCL_Spot!I67+GT_NG!I67+GT_Spot!I67+Bawana_NG!I67+Bawana_RLNG!I67+Bawana_Spot!I67</f>
        <v>139.73000000000002</v>
      </c>
      <c r="C67" s="193">
        <f>PPCL_NG!P67+PPCL_Spot!P67+GT_NG!P67+GT_Spot!P67+Bawana_NG!P67+Bawana_RLNG!P67+Bawana_Spot!P67</f>
        <v>139.80216113319125</v>
      </c>
      <c r="D67" s="194">
        <f t="shared" ref="D67:D99" si="6">B67-C67</f>
        <v>-7.2161133191229965E-2</v>
      </c>
      <c r="E67" s="193">
        <f>PPCL_NG!J67+PPCL_Spot!J67+GT_NG!J67+GT_Spot!J67+Bawana_NG!J67+Bawana_RLNG!J67+Bawana_Spot!J67</f>
        <v>80.919999999999987</v>
      </c>
      <c r="F67" s="193">
        <f>PPCL_NG!Q67+PPCL_Spot!Q67+GT_NG!Q67+GT_Spot!Q67+Bawana_NG!Q67+Bawana_RLNG!Q67+Bawana_Spot!Q67</f>
        <v>80.965097118987217</v>
      </c>
      <c r="G67" s="194">
        <f t="shared" ref="G67:G99" si="7">E67-F67</f>
        <v>-4.5097118987229123E-2</v>
      </c>
      <c r="H67" s="193">
        <f>PPCL_NG!K67+PPCL_Spot!K67+GT_NG!K67+GT_Spot!K67+Bawana_NG!K67+Bawana_RLNG!K67+Bawana_Spot!K67</f>
        <v>15.08</v>
      </c>
      <c r="I67" s="193">
        <f>PPCL_NG!R67+PPCL_Spot!R67+GT_NG!R67+GT_Spot!R67+Bawana_NG!R67+Bawana_RLNG!R67+Bawana_Spot!R67</f>
        <v>15.079729867246403</v>
      </c>
      <c r="J67" s="194">
        <f t="shared" ref="J67:J99" si="8">H67-I67</f>
        <v>2.7013275359699662E-4</v>
      </c>
      <c r="K67" s="193">
        <f>PPCL_NG!L67+PPCL_Spot!L67+GT_NG!L67+GT_Spot!L67+Bawana_NG!L67+Bawana_RLNG!L67+Bawana_Spot!L67</f>
        <v>67.48</v>
      </c>
      <c r="L67" s="193">
        <f>PPCL_NG!S67+PPCL_Spot!S67+GT_NG!S67+GT_Spot!S67+Bawana_NG!S67+Bawana_RLNG!S67+Bawana_Spot!S67</f>
        <v>67.491399694712982</v>
      </c>
      <c r="M67" s="194">
        <f t="shared" ref="M67:M99" si="9">K67-L67</f>
        <v>-1.1399694712977748E-2</v>
      </c>
      <c r="N67" s="193">
        <f>PPCL_NG!M67+PPCL_Spot!M67+GT_NG!M67+GT_Spot!M67+Bawana_NG!M67+Bawana_RLNG!M67+Bawana_Spot!M67</f>
        <v>97.09</v>
      </c>
      <c r="O67" s="193">
        <f>PPCL_NG!T67+PPCL_Spot!T67+GT_NG!T67+GT_Spot!T67+Bawana_NG!T67+Bawana_RLNG!T67+Bawana_Spot!T67</f>
        <v>97.141612185862158</v>
      </c>
      <c r="P67" s="194">
        <f t="shared" ref="P67:P99" si="10">N67-O67</f>
        <v>-5.1612185862154547E-2</v>
      </c>
      <c r="Q67" s="194">
        <f t="shared" si="5"/>
        <v>-0.17999999999999439</v>
      </c>
    </row>
    <row r="68" spans="1:17">
      <c r="A68" s="33" t="s">
        <v>110</v>
      </c>
      <c r="B68" s="193">
        <f>PPCL_NG!I68+PPCL_Spot!I68+GT_NG!I68+GT_Spot!I68+Bawana_NG!I68+Bawana_RLNG!I68+Bawana_Spot!I68</f>
        <v>139.73000000000002</v>
      </c>
      <c r="C68" s="193">
        <f>PPCL_NG!P68+PPCL_Spot!P68+GT_NG!P68+GT_Spot!P68+Bawana_NG!P68+Bawana_RLNG!P68+Bawana_Spot!P68</f>
        <v>139.80216113319125</v>
      </c>
      <c r="D68" s="194">
        <f t="shared" si="6"/>
        <v>-7.2161133191229965E-2</v>
      </c>
      <c r="E68" s="193">
        <f>PPCL_NG!J68+PPCL_Spot!J68+GT_NG!J68+GT_Spot!J68+Bawana_NG!J68+Bawana_RLNG!J68+Bawana_Spot!J68</f>
        <v>80.919999999999987</v>
      </c>
      <c r="F68" s="193">
        <f>PPCL_NG!Q68+PPCL_Spot!Q68+GT_NG!Q68+GT_Spot!Q68+Bawana_NG!Q68+Bawana_RLNG!Q68+Bawana_Spot!Q68</f>
        <v>80.965097118987217</v>
      </c>
      <c r="G68" s="194">
        <f t="shared" si="7"/>
        <v>-4.5097118987229123E-2</v>
      </c>
      <c r="H68" s="193">
        <f>PPCL_NG!K68+PPCL_Spot!K68+GT_NG!K68+GT_Spot!K68+Bawana_NG!K68+Bawana_RLNG!K68+Bawana_Spot!K68</f>
        <v>15.08</v>
      </c>
      <c r="I68" s="193">
        <f>PPCL_NG!R68+PPCL_Spot!R68+GT_NG!R68+GT_Spot!R68+Bawana_NG!R68+Bawana_RLNG!R68+Bawana_Spot!R68</f>
        <v>15.079729867246403</v>
      </c>
      <c r="J68" s="194">
        <f t="shared" si="8"/>
        <v>2.7013275359699662E-4</v>
      </c>
      <c r="K68" s="193">
        <f>PPCL_NG!L68+PPCL_Spot!L68+GT_NG!L68+GT_Spot!L68+Bawana_NG!L68+Bawana_RLNG!L68+Bawana_Spot!L68</f>
        <v>67.48</v>
      </c>
      <c r="L68" s="193">
        <f>PPCL_NG!S68+PPCL_Spot!S68+GT_NG!S68+GT_Spot!S68+Bawana_NG!S68+Bawana_RLNG!S68+Bawana_Spot!S68</f>
        <v>67.491399694712982</v>
      </c>
      <c r="M68" s="194">
        <f t="shared" si="9"/>
        <v>-1.1399694712977748E-2</v>
      </c>
      <c r="N68" s="193">
        <f>PPCL_NG!M68+PPCL_Spot!M68+GT_NG!M68+GT_Spot!M68+Bawana_NG!M68+Bawana_RLNG!M68+Bawana_Spot!M68</f>
        <v>97.09</v>
      </c>
      <c r="O68" s="193">
        <f>PPCL_NG!T68+PPCL_Spot!T68+GT_NG!T68+GT_Spot!T68+Bawana_NG!T68+Bawana_RLNG!T68+Bawana_Spot!T68</f>
        <v>97.141612185862158</v>
      </c>
      <c r="P68" s="194">
        <f t="shared" si="10"/>
        <v>-5.1612185862154547E-2</v>
      </c>
      <c r="Q68" s="194">
        <f t="shared" ref="Q68:Q99" si="11">D68+G68+J68+M68+P68</f>
        <v>-0.17999999999999439</v>
      </c>
    </row>
    <row r="69" spans="1:17">
      <c r="A69" s="33" t="s">
        <v>111</v>
      </c>
      <c r="B69" s="193">
        <f>PPCL_NG!I69+PPCL_Spot!I69+GT_NG!I69+GT_Spot!I69+Bawana_NG!I69+Bawana_RLNG!I69+Bawana_Spot!I69</f>
        <v>140.97</v>
      </c>
      <c r="C69" s="193">
        <f>PPCL_NG!P69+PPCL_Spot!P69+GT_NG!P69+GT_Spot!P69+Bawana_NG!P69+Bawana_RLNG!P69+Bawana_Spot!P69</f>
        <v>141.04603550295857</v>
      </c>
      <c r="D69" s="194">
        <f t="shared" si="6"/>
        <v>-7.6035502958575307E-2</v>
      </c>
      <c r="E69" s="193">
        <f>PPCL_NG!J69+PPCL_Spot!J69+GT_NG!J69+GT_Spot!J69+Bawana_NG!J69+Bawana_RLNG!J69+Bawana_Spot!J69</f>
        <v>80.59</v>
      </c>
      <c r="F69" s="193">
        <f>PPCL_NG!Q69+PPCL_Spot!Q69+GT_NG!Q69+GT_Spot!Q69+Bawana_NG!Q69+Bawana_RLNG!Q69+Bawana_Spot!Q69</f>
        <v>80.637337278106514</v>
      </c>
      <c r="G69" s="194">
        <f t="shared" si="7"/>
        <v>-4.7337278106510894E-2</v>
      </c>
      <c r="H69" s="193">
        <f>PPCL_NG!K69+PPCL_Spot!K69+GT_NG!K69+GT_Spot!K69+Bawana_NG!K69+Bawana_RLNG!K69+Bawana_Spot!K69</f>
        <v>15.08</v>
      </c>
      <c r="I69" s="193">
        <f>PPCL_NG!R69+PPCL_Spot!R69+GT_NG!R69+GT_Spot!R69+Bawana_NG!R69+Bawana_RLNG!R69+Bawana_Spot!R69</f>
        <v>15.08</v>
      </c>
      <c r="J69" s="194">
        <f t="shared" si="8"/>
        <v>0</v>
      </c>
      <c r="K69" s="193">
        <f>PPCL_NG!L69+PPCL_Spot!L69+GT_NG!L69+GT_Spot!L69+Bawana_NG!L69+Bawana_RLNG!L69+Bawana_Spot!L69</f>
        <v>67.349999999999994</v>
      </c>
      <c r="L69" s="193">
        <f>PPCL_NG!S69+PPCL_Spot!S69+GT_NG!S69+GT_Spot!S69+Bawana_NG!S69+Bawana_RLNG!S69+Bawana_Spot!S69</f>
        <v>67.362307692307695</v>
      </c>
      <c r="M69" s="194">
        <f t="shared" si="9"/>
        <v>-1.230769230770079E-2</v>
      </c>
      <c r="N69" s="193">
        <f>PPCL_NG!M69+PPCL_Spot!M69+GT_NG!M69+GT_Spot!M69+Bawana_NG!M69+Bawana_RLNG!M69+Bawana_Spot!M69</f>
        <v>96.68</v>
      </c>
      <c r="O69" s="193">
        <f>PPCL_NG!T69+PPCL_Spot!T69+GT_NG!T69+GT_Spot!T69+Bawana_NG!T69+Bawana_RLNG!T69+Bawana_Spot!T69</f>
        <v>96.734319526627218</v>
      </c>
      <c r="P69" s="194">
        <f t="shared" si="10"/>
        <v>-5.4319526627210735E-2</v>
      </c>
      <c r="Q69" s="194">
        <f t="shared" si="11"/>
        <v>-0.18999999999999773</v>
      </c>
    </row>
    <row r="70" spans="1:17">
      <c r="A70" s="33" t="s">
        <v>112</v>
      </c>
      <c r="B70" s="193">
        <f>PPCL_NG!I70+PPCL_Spot!I70+GT_NG!I70+GT_Spot!I70+Bawana_NG!I70+Bawana_RLNG!I70+Bawana_Spot!I70</f>
        <v>140.97</v>
      </c>
      <c r="C70" s="193">
        <f>PPCL_NG!P70+PPCL_Spot!P70+GT_NG!P70+GT_Spot!P70+Bawana_NG!P70+Bawana_RLNG!P70+Bawana_Spot!P70</f>
        <v>141.04603550295857</v>
      </c>
      <c r="D70" s="194">
        <f t="shared" si="6"/>
        <v>-7.6035502958575307E-2</v>
      </c>
      <c r="E70" s="193">
        <f>PPCL_NG!J70+PPCL_Spot!J70+GT_NG!J70+GT_Spot!J70+Bawana_NG!J70+Bawana_RLNG!J70+Bawana_Spot!J70</f>
        <v>80.59</v>
      </c>
      <c r="F70" s="193">
        <f>PPCL_NG!Q70+PPCL_Spot!Q70+GT_NG!Q70+GT_Spot!Q70+Bawana_NG!Q70+Bawana_RLNG!Q70+Bawana_Spot!Q70</f>
        <v>80.637337278106514</v>
      </c>
      <c r="G70" s="194">
        <f t="shared" si="7"/>
        <v>-4.7337278106510894E-2</v>
      </c>
      <c r="H70" s="193">
        <f>PPCL_NG!K70+PPCL_Spot!K70+GT_NG!K70+GT_Spot!K70+Bawana_NG!K70+Bawana_RLNG!K70+Bawana_Spot!K70</f>
        <v>15.08</v>
      </c>
      <c r="I70" s="193">
        <f>PPCL_NG!R70+PPCL_Spot!R70+GT_NG!R70+GT_Spot!R70+Bawana_NG!R70+Bawana_RLNG!R70+Bawana_Spot!R70</f>
        <v>15.08</v>
      </c>
      <c r="J70" s="194">
        <f t="shared" si="8"/>
        <v>0</v>
      </c>
      <c r="K70" s="193">
        <f>PPCL_NG!L70+PPCL_Spot!L70+GT_NG!L70+GT_Spot!L70+Bawana_NG!L70+Bawana_RLNG!L70+Bawana_Spot!L70</f>
        <v>67.349999999999994</v>
      </c>
      <c r="L70" s="193">
        <f>PPCL_NG!S70+PPCL_Spot!S70+GT_NG!S70+GT_Spot!S70+Bawana_NG!S70+Bawana_RLNG!S70+Bawana_Spot!S70</f>
        <v>67.362307692307695</v>
      </c>
      <c r="M70" s="194">
        <f t="shared" si="9"/>
        <v>-1.230769230770079E-2</v>
      </c>
      <c r="N70" s="193">
        <f>PPCL_NG!M70+PPCL_Spot!M70+GT_NG!M70+GT_Spot!M70+Bawana_NG!M70+Bawana_RLNG!M70+Bawana_Spot!M70</f>
        <v>96.68</v>
      </c>
      <c r="O70" s="193">
        <f>PPCL_NG!T70+PPCL_Spot!T70+GT_NG!T70+GT_Spot!T70+Bawana_NG!T70+Bawana_RLNG!T70+Bawana_Spot!T70</f>
        <v>96.734319526627218</v>
      </c>
      <c r="P70" s="194">
        <f t="shared" si="10"/>
        <v>-5.4319526627210735E-2</v>
      </c>
      <c r="Q70" s="194">
        <f t="shared" si="11"/>
        <v>-0.18999999999999773</v>
      </c>
    </row>
    <row r="71" spans="1:17">
      <c r="A71" s="33" t="s">
        <v>113</v>
      </c>
      <c r="B71" s="193">
        <f>PPCL_NG!I71+PPCL_Spot!I71+GT_NG!I71+GT_Spot!I71+Bawana_NG!I71+Bawana_RLNG!I71+Bawana_Spot!I71</f>
        <v>140.15</v>
      </c>
      <c r="C71" s="193">
        <f>PPCL_NG!P71+PPCL_Spot!P71+GT_NG!P71+GT_Spot!P71+Bawana_NG!P71+Bawana_RLNG!P71+Bawana_Spot!P71</f>
        <v>140.22347155255545</v>
      </c>
      <c r="D71" s="194">
        <f t="shared" si="6"/>
        <v>-7.3471552555446351E-2</v>
      </c>
      <c r="E71" s="193">
        <f>PPCL_NG!J71+PPCL_Spot!J71+GT_NG!J71+GT_Spot!J71+Bawana_NG!J71+Bawana_RLNG!J71+Bawana_Spot!J71</f>
        <v>80.59</v>
      </c>
      <c r="F71" s="193">
        <f>PPCL_NG!Q71+PPCL_Spot!Q71+GT_NG!Q71+GT_Spot!Q71+Bawana_NG!Q71+Bawana_RLNG!Q71+Bawana_Spot!Q71</f>
        <v>80.63885888781742</v>
      </c>
      <c r="G71" s="194">
        <f t="shared" si="7"/>
        <v>-4.8858887817416985E-2</v>
      </c>
      <c r="H71" s="193">
        <f>PPCL_NG!K71+PPCL_Spot!K71+GT_NG!K71+GT_Spot!K71+Bawana_NG!K71+Bawana_RLNG!K71+Bawana_Spot!K71</f>
        <v>15.08</v>
      </c>
      <c r="I71" s="193">
        <f>PPCL_NG!R71+PPCL_Spot!R71+GT_NG!R71+GT_Spot!R71+Bawana_NG!R71+Bawana_RLNG!R71+Bawana_Spot!R71</f>
        <v>15.08</v>
      </c>
      <c r="J71" s="194">
        <f t="shared" si="8"/>
        <v>0</v>
      </c>
      <c r="K71" s="193">
        <f>PPCL_NG!L71+PPCL_Spot!L71+GT_NG!L71+GT_Spot!L71+Bawana_NG!L71+Bawana_RLNG!L71+Bawana_Spot!L71</f>
        <v>67.349999999999994</v>
      </c>
      <c r="L71" s="193">
        <f>PPCL_NG!S71+PPCL_Spot!S71+GT_NG!S71+GT_Spot!S71+Bawana_NG!S71+Bawana_RLNG!S71+Bawana_Spot!S71</f>
        <v>67.362703310832529</v>
      </c>
      <c r="M71" s="194">
        <f t="shared" si="9"/>
        <v>-1.2703310832534953E-2</v>
      </c>
      <c r="N71" s="193">
        <f>PPCL_NG!M71+PPCL_Spot!M71+GT_NG!M71+GT_Spot!M71+Bawana_NG!M71+Bawana_RLNG!M71+Bawana_Spot!M71</f>
        <v>96.5</v>
      </c>
      <c r="O71" s="193">
        <f>PPCL_NG!T71+PPCL_Spot!T71+GT_NG!T71+GT_Spot!T71+Bawana_NG!T71+Bawana_RLNG!T71+Bawana_Spot!T71</f>
        <v>96.554966248794585</v>
      </c>
      <c r="P71" s="194">
        <f t="shared" si="10"/>
        <v>-5.4966248794585226E-2</v>
      </c>
      <c r="Q71" s="194">
        <f t="shared" si="11"/>
        <v>-0.18999999999998352</v>
      </c>
    </row>
    <row r="72" spans="1:17">
      <c r="A72" s="33" t="s">
        <v>114</v>
      </c>
      <c r="B72" s="193">
        <f>PPCL_NG!I72+PPCL_Spot!I72+GT_NG!I72+GT_Spot!I72+Bawana_NG!I72+Bawana_RLNG!I72+Bawana_Spot!I72</f>
        <v>140.15</v>
      </c>
      <c r="C72" s="193">
        <f>PPCL_NG!P72+PPCL_Spot!P72+GT_NG!P72+GT_Spot!P72+Bawana_NG!P72+Bawana_RLNG!P72+Bawana_Spot!P72</f>
        <v>140.22347155255545</v>
      </c>
      <c r="D72" s="194">
        <f t="shared" si="6"/>
        <v>-7.3471552555446351E-2</v>
      </c>
      <c r="E72" s="193">
        <f>PPCL_NG!J72+PPCL_Spot!J72+GT_NG!J72+GT_Spot!J72+Bawana_NG!J72+Bawana_RLNG!J72+Bawana_Spot!J72</f>
        <v>80.59</v>
      </c>
      <c r="F72" s="193">
        <f>PPCL_NG!Q72+PPCL_Spot!Q72+GT_NG!Q72+GT_Spot!Q72+Bawana_NG!Q72+Bawana_RLNG!Q72+Bawana_Spot!Q72</f>
        <v>80.63885888781742</v>
      </c>
      <c r="G72" s="194">
        <f t="shared" si="7"/>
        <v>-4.8858887817416985E-2</v>
      </c>
      <c r="H72" s="193">
        <f>PPCL_NG!K72+PPCL_Spot!K72+GT_NG!K72+GT_Spot!K72+Bawana_NG!K72+Bawana_RLNG!K72+Bawana_Spot!K72</f>
        <v>15.08</v>
      </c>
      <c r="I72" s="193">
        <f>PPCL_NG!R72+PPCL_Spot!R72+GT_NG!R72+GT_Spot!R72+Bawana_NG!R72+Bawana_RLNG!R72+Bawana_Spot!R72</f>
        <v>15.08</v>
      </c>
      <c r="J72" s="194">
        <f t="shared" si="8"/>
        <v>0</v>
      </c>
      <c r="K72" s="193">
        <f>PPCL_NG!L72+PPCL_Spot!L72+GT_NG!L72+GT_Spot!L72+Bawana_NG!L72+Bawana_RLNG!L72+Bawana_Spot!L72</f>
        <v>67.349999999999994</v>
      </c>
      <c r="L72" s="193">
        <f>PPCL_NG!S72+PPCL_Spot!S72+GT_NG!S72+GT_Spot!S72+Bawana_NG!S72+Bawana_RLNG!S72+Bawana_Spot!S72</f>
        <v>67.362703310832529</v>
      </c>
      <c r="M72" s="194">
        <f t="shared" si="9"/>
        <v>-1.2703310832534953E-2</v>
      </c>
      <c r="N72" s="193">
        <f>PPCL_NG!M72+PPCL_Spot!M72+GT_NG!M72+GT_Spot!M72+Bawana_NG!M72+Bawana_RLNG!M72+Bawana_Spot!M72</f>
        <v>96.5</v>
      </c>
      <c r="O72" s="193">
        <f>PPCL_NG!T72+PPCL_Spot!T72+GT_NG!T72+GT_Spot!T72+Bawana_NG!T72+Bawana_RLNG!T72+Bawana_Spot!T72</f>
        <v>96.554966248794585</v>
      </c>
      <c r="P72" s="194">
        <f t="shared" si="10"/>
        <v>-5.4966248794585226E-2</v>
      </c>
      <c r="Q72" s="194">
        <f t="shared" si="11"/>
        <v>-0.18999999999998352</v>
      </c>
    </row>
    <row r="73" spans="1:17">
      <c r="A73" s="33" t="s">
        <v>115</v>
      </c>
      <c r="B73" s="193">
        <f>PPCL_NG!I73+PPCL_Spot!I73+GT_NG!I73+GT_Spot!I73+Bawana_NG!I73+Bawana_RLNG!I73+Bawana_Spot!I73</f>
        <v>139.76</v>
      </c>
      <c r="C73" s="193">
        <f>PPCL_NG!P73+PPCL_Spot!P73+GT_NG!P73+GT_Spot!P73+Bawana_NG!P73+Bawana_RLNG!P73+Bawana_Spot!P73</f>
        <v>139.81791044776119</v>
      </c>
      <c r="D73" s="194">
        <f t="shared" si="6"/>
        <v>-5.7910447761202022E-2</v>
      </c>
      <c r="E73" s="193">
        <f>PPCL_NG!J73+PPCL_Spot!J73+GT_NG!J73+GT_Spot!J73+Bawana_NG!J73+Bawana_RLNG!J73+Bawana_Spot!J73</f>
        <v>80.349999999999994</v>
      </c>
      <c r="F73" s="193">
        <f>PPCL_NG!Q73+PPCL_Spot!Q73+GT_NG!Q73+GT_Spot!Q73+Bawana_NG!Q73+Bawana_RLNG!Q73+Bawana_Spot!Q73</f>
        <v>80.38860696517412</v>
      </c>
      <c r="G73" s="194">
        <f t="shared" si="7"/>
        <v>-3.8606965174125207E-2</v>
      </c>
      <c r="H73" s="193">
        <f>PPCL_NG!K73+PPCL_Spot!K73+GT_NG!K73+GT_Spot!K73+Bawana_NG!K73+Bawana_RLNG!K73+Bawana_Spot!K73</f>
        <v>15.08</v>
      </c>
      <c r="I73" s="193">
        <f>PPCL_NG!R73+PPCL_Spot!R73+GT_NG!R73+GT_Spot!R73+Bawana_NG!R73+Bawana_RLNG!R73+Bawana_Spot!R73</f>
        <v>15.08</v>
      </c>
      <c r="J73" s="194">
        <f t="shared" si="8"/>
        <v>0</v>
      </c>
      <c r="K73" s="193">
        <f>PPCL_NG!L73+PPCL_Spot!L73+GT_NG!L73+GT_Spot!L73+Bawana_NG!L73+Bawana_RLNG!L73+Bawana_Spot!L73</f>
        <v>67.290000000000006</v>
      </c>
      <c r="L73" s="193">
        <f>PPCL_NG!S73+PPCL_Spot!S73+GT_NG!S73+GT_Spot!S73+Bawana_NG!S73+Bawana_RLNG!S73+Bawana_Spot!S73</f>
        <v>67.30004975124379</v>
      </c>
      <c r="M73" s="194">
        <f t="shared" si="9"/>
        <v>-1.0049751243784044E-2</v>
      </c>
      <c r="N73" s="193">
        <f>PPCL_NG!M73+PPCL_Spot!M73+GT_NG!M73+GT_Spot!M73+Bawana_NG!M73+Bawana_RLNG!M73+Bawana_Spot!M73</f>
        <v>96.22999999999999</v>
      </c>
      <c r="O73" s="193">
        <f>PPCL_NG!T73+PPCL_Spot!T73+GT_NG!T73+GT_Spot!T73+Bawana_NG!T73+Bawana_RLNG!T73+Bawana_Spot!T73</f>
        <v>96.273432835820898</v>
      </c>
      <c r="P73" s="194">
        <f t="shared" si="10"/>
        <v>-4.3432835820908622E-2</v>
      </c>
      <c r="Q73" s="194">
        <f t="shared" si="11"/>
        <v>-0.1500000000000199</v>
      </c>
    </row>
    <row r="74" spans="1:17">
      <c r="A74" s="33" t="s">
        <v>116</v>
      </c>
      <c r="B74" s="193">
        <f>PPCL_NG!I74+PPCL_Spot!I74+GT_NG!I74+GT_Spot!I74+Bawana_NG!I74+Bawana_RLNG!I74+Bawana_Spot!I74</f>
        <v>139.76</v>
      </c>
      <c r="C74" s="193">
        <f>PPCL_NG!P74+PPCL_Spot!P74+GT_NG!P74+GT_Spot!P74+Bawana_NG!P74+Bawana_RLNG!P74+Bawana_Spot!P74</f>
        <v>139.81791044776119</v>
      </c>
      <c r="D74" s="194">
        <f t="shared" si="6"/>
        <v>-5.7910447761202022E-2</v>
      </c>
      <c r="E74" s="193">
        <f>PPCL_NG!J74+PPCL_Spot!J74+GT_NG!J74+GT_Spot!J74+Bawana_NG!J74+Bawana_RLNG!J74+Bawana_Spot!J74</f>
        <v>80.349999999999994</v>
      </c>
      <c r="F74" s="193">
        <f>PPCL_NG!Q74+PPCL_Spot!Q74+GT_NG!Q74+GT_Spot!Q74+Bawana_NG!Q74+Bawana_RLNG!Q74+Bawana_Spot!Q74</f>
        <v>80.38860696517412</v>
      </c>
      <c r="G74" s="194">
        <f t="shared" si="7"/>
        <v>-3.8606965174125207E-2</v>
      </c>
      <c r="H74" s="193">
        <f>PPCL_NG!K74+PPCL_Spot!K74+GT_NG!K74+GT_Spot!K74+Bawana_NG!K74+Bawana_RLNG!K74+Bawana_Spot!K74</f>
        <v>15.08</v>
      </c>
      <c r="I74" s="193">
        <f>PPCL_NG!R74+PPCL_Spot!R74+GT_NG!R74+GT_Spot!R74+Bawana_NG!R74+Bawana_RLNG!R74+Bawana_Spot!R74</f>
        <v>15.08</v>
      </c>
      <c r="J74" s="194">
        <f t="shared" si="8"/>
        <v>0</v>
      </c>
      <c r="K74" s="193">
        <f>PPCL_NG!L74+PPCL_Spot!L74+GT_NG!L74+GT_Spot!L74+Bawana_NG!L74+Bawana_RLNG!L74+Bawana_Spot!L74</f>
        <v>67.290000000000006</v>
      </c>
      <c r="L74" s="193">
        <f>PPCL_NG!S74+PPCL_Spot!S74+GT_NG!S74+GT_Spot!S74+Bawana_NG!S74+Bawana_RLNG!S74+Bawana_Spot!S74</f>
        <v>67.30004975124379</v>
      </c>
      <c r="M74" s="194">
        <f t="shared" si="9"/>
        <v>-1.0049751243784044E-2</v>
      </c>
      <c r="N74" s="193">
        <f>PPCL_NG!M74+PPCL_Spot!M74+GT_NG!M74+GT_Spot!M74+Bawana_NG!M74+Bawana_RLNG!M74+Bawana_Spot!M74</f>
        <v>96.22999999999999</v>
      </c>
      <c r="O74" s="193">
        <f>PPCL_NG!T74+PPCL_Spot!T74+GT_NG!T74+GT_Spot!T74+Bawana_NG!T74+Bawana_RLNG!T74+Bawana_Spot!T74</f>
        <v>96.273432835820898</v>
      </c>
      <c r="P74" s="194">
        <f t="shared" si="10"/>
        <v>-4.3432835820908622E-2</v>
      </c>
      <c r="Q74" s="194">
        <f t="shared" si="11"/>
        <v>-0.1500000000000199</v>
      </c>
    </row>
    <row r="75" spans="1:17">
      <c r="A75" s="33" t="s">
        <v>117</v>
      </c>
      <c r="B75" s="193">
        <f>PPCL_NG!I75+PPCL_Spot!I75+GT_NG!I75+GT_Spot!I75+Bawana_NG!I75+Bawana_RLNG!I75+Bawana_Spot!I75</f>
        <v>139.76</v>
      </c>
      <c r="C75" s="193">
        <f>PPCL_NG!P75+PPCL_Spot!P75+GT_NG!P75+GT_Spot!P75+Bawana_NG!P75+Bawana_RLNG!P75+Bawana_Spot!P75</f>
        <v>139.93373134328357</v>
      </c>
      <c r="D75" s="194">
        <f t="shared" si="6"/>
        <v>-0.17373134328357764</v>
      </c>
      <c r="E75" s="193">
        <f>PPCL_NG!J75+PPCL_Spot!J75+GT_NG!J75+GT_Spot!J75+Bawana_NG!J75+Bawana_RLNG!J75+Bawana_Spot!J75</f>
        <v>80.349999999999994</v>
      </c>
      <c r="F75" s="193">
        <f>PPCL_NG!Q75+PPCL_Spot!Q75+GT_NG!Q75+GT_Spot!Q75+Bawana_NG!Q75+Bawana_RLNG!Q75+Bawana_Spot!Q75</f>
        <v>80.465820895522398</v>
      </c>
      <c r="G75" s="194">
        <f t="shared" si="7"/>
        <v>-0.11582089552240404</v>
      </c>
      <c r="H75" s="193">
        <f>PPCL_NG!K75+PPCL_Spot!K75+GT_NG!K75+GT_Spot!K75+Bawana_NG!K75+Bawana_RLNG!K75+Bawana_Spot!K75</f>
        <v>15.08</v>
      </c>
      <c r="I75" s="193">
        <f>PPCL_NG!R75+PPCL_Spot!R75+GT_NG!R75+GT_Spot!R75+Bawana_NG!R75+Bawana_RLNG!R75+Bawana_Spot!R75</f>
        <v>15.08</v>
      </c>
      <c r="J75" s="194">
        <f t="shared" si="8"/>
        <v>0</v>
      </c>
      <c r="K75" s="193">
        <f>PPCL_NG!L75+PPCL_Spot!L75+GT_NG!L75+GT_Spot!L75+Bawana_NG!L75+Bawana_RLNG!L75+Bawana_Spot!L75</f>
        <v>67.290000000000006</v>
      </c>
      <c r="L75" s="193">
        <f>PPCL_NG!S75+PPCL_Spot!S75+GT_NG!S75+GT_Spot!S75+Bawana_NG!S75+Bawana_RLNG!S75+Bawana_Spot!S75</f>
        <v>67.320149253731344</v>
      </c>
      <c r="M75" s="194">
        <f t="shared" si="9"/>
        <v>-3.0149253731337922E-2</v>
      </c>
      <c r="N75" s="193">
        <f>PPCL_NG!M75+PPCL_Spot!M75+GT_NG!M75+GT_Spot!M75+Bawana_NG!M75+Bawana_RLNG!M75+Bawana_Spot!M75</f>
        <v>96.22999999999999</v>
      </c>
      <c r="O75" s="193">
        <f>PPCL_NG!T75+PPCL_Spot!T75+GT_NG!T75+GT_Spot!T75+Bawana_NG!T75+Bawana_RLNG!T75+Bawana_Spot!T75</f>
        <v>96.360298507462687</v>
      </c>
      <c r="P75" s="194">
        <f t="shared" si="10"/>
        <v>-0.13029850746269744</v>
      </c>
      <c r="Q75" s="194">
        <f t="shared" si="11"/>
        <v>-0.45000000000001705</v>
      </c>
    </row>
    <row r="76" spans="1:17">
      <c r="A76" s="33" t="s">
        <v>118</v>
      </c>
      <c r="B76" s="193">
        <f>PPCL_NG!I76+PPCL_Spot!I76+GT_NG!I76+GT_Spot!I76+Bawana_NG!I76+Bawana_RLNG!I76+Bawana_Spot!I76</f>
        <v>139.76</v>
      </c>
      <c r="C76" s="193">
        <f>PPCL_NG!P76+PPCL_Spot!P76+GT_NG!P76+GT_Spot!P76+Bawana_NG!P76+Bawana_RLNG!P76+Bawana_Spot!P76</f>
        <v>139.93373134328357</v>
      </c>
      <c r="D76" s="194">
        <f t="shared" si="6"/>
        <v>-0.17373134328357764</v>
      </c>
      <c r="E76" s="193">
        <f>PPCL_NG!J76+PPCL_Spot!J76+GT_NG!J76+GT_Spot!J76+Bawana_NG!J76+Bawana_RLNG!J76+Bawana_Spot!J76</f>
        <v>80.349999999999994</v>
      </c>
      <c r="F76" s="193">
        <f>PPCL_NG!Q76+PPCL_Spot!Q76+GT_NG!Q76+GT_Spot!Q76+Bawana_NG!Q76+Bawana_RLNG!Q76+Bawana_Spot!Q76</f>
        <v>80.465820895522398</v>
      </c>
      <c r="G76" s="194">
        <f t="shared" si="7"/>
        <v>-0.11582089552240404</v>
      </c>
      <c r="H76" s="193">
        <f>PPCL_NG!K76+PPCL_Spot!K76+GT_NG!K76+GT_Spot!K76+Bawana_NG!K76+Bawana_RLNG!K76+Bawana_Spot!K76</f>
        <v>15.08</v>
      </c>
      <c r="I76" s="193">
        <f>PPCL_NG!R76+PPCL_Spot!R76+GT_NG!R76+GT_Spot!R76+Bawana_NG!R76+Bawana_RLNG!R76+Bawana_Spot!R76</f>
        <v>15.08</v>
      </c>
      <c r="J76" s="194">
        <f t="shared" si="8"/>
        <v>0</v>
      </c>
      <c r="K76" s="193">
        <f>PPCL_NG!L76+PPCL_Spot!L76+GT_NG!L76+GT_Spot!L76+Bawana_NG!L76+Bawana_RLNG!L76+Bawana_Spot!L76</f>
        <v>67.290000000000006</v>
      </c>
      <c r="L76" s="193">
        <f>PPCL_NG!S76+PPCL_Spot!S76+GT_NG!S76+GT_Spot!S76+Bawana_NG!S76+Bawana_RLNG!S76+Bawana_Spot!S76</f>
        <v>67.320149253731344</v>
      </c>
      <c r="M76" s="194">
        <f t="shared" si="9"/>
        <v>-3.0149253731337922E-2</v>
      </c>
      <c r="N76" s="193">
        <f>PPCL_NG!M76+PPCL_Spot!M76+GT_NG!M76+GT_Spot!M76+Bawana_NG!M76+Bawana_RLNG!M76+Bawana_Spot!M76</f>
        <v>96.22999999999999</v>
      </c>
      <c r="O76" s="193">
        <f>PPCL_NG!T76+PPCL_Spot!T76+GT_NG!T76+GT_Spot!T76+Bawana_NG!T76+Bawana_RLNG!T76+Bawana_Spot!T76</f>
        <v>96.360298507462687</v>
      </c>
      <c r="P76" s="194">
        <f t="shared" si="10"/>
        <v>-0.13029850746269744</v>
      </c>
      <c r="Q76" s="194">
        <f t="shared" si="11"/>
        <v>-0.45000000000001705</v>
      </c>
    </row>
    <row r="77" spans="1:17">
      <c r="A77" s="33" t="s">
        <v>119</v>
      </c>
      <c r="B77" s="193">
        <f>PPCL_NG!I77+PPCL_Spot!I77+GT_NG!I77+GT_Spot!I77+Bawana_NG!I77+Bawana_RLNG!I77+Bawana_Spot!I77</f>
        <v>139.76</v>
      </c>
      <c r="C77" s="193">
        <f>PPCL_NG!P77+PPCL_Spot!P77+GT_NG!P77+GT_Spot!P77+Bawana_NG!P77+Bawana_RLNG!P77+Bawana_Spot!P77</f>
        <v>139.93373134328357</v>
      </c>
      <c r="D77" s="194">
        <f t="shared" si="6"/>
        <v>-0.17373134328357764</v>
      </c>
      <c r="E77" s="193">
        <f>PPCL_NG!J77+PPCL_Spot!J77+GT_NG!J77+GT_Spot!J77+Bawana_NG!J77+Bawana_RLNG!J77+Bawana_Spot!J77</f>
        <v>80.349999999999994</v>
      </c>
      <c r="F77" s="193">
        <f>PPCL_NG!Q77+PPCL_Spot!Q77+GT_NG!Q77+GT_Spot!Q77+Bawana_NG!Q77+Bawana_RLNG!Q77+Bawana_Spot!Q77</f>
        <v>80.465820895522398</v>
      </c>
      <c r="G77" s="194">
        <f t="shared" si="7"/>
        <v>-0.11582089552240404</v>
      </c>
      <c r="H77" s="193">
        <f>PPCL_NG!K77+PPCL_Spot!K77+GT_NG!K77+GT_Spot!K77+Bawana_NG!K77+Bawana_RLNG!K77+Bawana_Spot!K77</f>
        <v>15.08</v>
      </c>
      <c r="I77" s="193">
        <f>PPCL_NG!R77+PPCL_Spot!R77+GT_NG!R77+GT_Spot!R77+Bawana_NG!R77+Bawana_RLNG!R77+Bawana_Spot!R77</f>
        <v>15.08</v>
      </c>
      <c r="J77" s="194">
        <f t="shared" si="8"/>
        <v>0</v>
      </c>
      <c r="K77" s="193">
        <f>PPCL_NG!L77+PPCL_Spot!L77+GT_NG!L77+GT_Spot!L77+Bawana_NG!L77+Bawana_RLNG!L77+Bawana_Spot!L77</f>
        <v>67.290000000000006</v>
      </c>
      <c r="L77" s="193">
        <f>PPCL_NG!S77+PPCL_Spot!S77+GT_NG!S77+GT_Spot!S77+Bawana_NG!S77+Bawana_RLNG!S77+Bawana_Spot!S77</f>
        <v>67.320149253731344</v>
      </c>
      <c r="M77" s="194">
        <f t="shared" si="9"/>
        <v>-3.0149253731337922E-2</v>
      </c>
      <c r="N77" s="193">
        <f>PPCL_NG!M77+PPCL_Spot!M77+GT_NG!M77+GT_Spot!M77+Bawana_NG!M77+Bawana_RLNG!M77+Bawana_Spot!M77</f>
        <v>96.22999999999999</v>
      </c>
      <c r="O77" s="193">
        <f>PPCL_NG!T77+PPCL_Spot!T77+GT_NG!T77+GT_Spot!T77+Bawana_NG!T77+Bawana_RLNG!T77+Bawana_Spot!T77</f>
        <v>96.360298507462687</v>
      </c>
      <c r="P77" s="194">
        <f t="shared" si="10"/>
        <v>-0.13029850746269744</v>
      </c>
      <c r="Q77" s="194">
        <f t="shared" si="11"/>
        <v>-0.45000000000001705</v>
      </c>
    </row>
    <row r="78" spans="1:17">
      <c r="A78" s="33" t="s">
        <v>120</v>
      </c>
      <c r="B78" s="193">
        <f>PPCL_NG!I78+PPCL_Spot!I78+GT_NG!I78+GT_Spot!I78+Bawana_NG!I78+Bawana_RLNG!I78+Bawana_Spot!I78</f>
        <v>139.76</v>
      </c>
      <c r="C78" s="193">
        <f>PPCL_NG!P78+PPCL_Spot!P78+GT_NG!P78+GT_Spot!P78+Bawana_NG!P78+Bawana_RLNG!P78+Bawana_Spot!P78</f>
        <v>139.93373134328357</v>
      </c>
      <c r="D78" s="194">
        <f t="shared" si="6"/>
        <v>-0.17373134328357764</v>
      </c>
      <c r="E78" s="193">
        <f>PPCL_NG!J78+PPCL_Spot!J78+GT_NG!J78+GT_Spot!J78+Bawana_NG!J78+Bawana_RLNG!J78+Bawana_Spot!J78</f>
        <v>80.349999999999994</v>
      </c>
      <c r="F78" s="193">
        <f>PPCL_NG!Q78+PPCL_Spot!Q78+GT_NG!Q78+GT_Spot!Q78+Bawana_NG!Q78+Bawana_RLNG!Q78+Bawana_Spot!Q78</f>
        <v>80.465820895522398</v>
      </c>
      <c r="G78" s="194">
        <f t="shared" si="7"/>
        <v>-0.11582089552240404</v>
      </c>
      <c r="H78" s="193">
        <f>PPCL_NG!K78+PPCL_Spot!K78+GT_NG!K78+GT_Spot!K78+Bawana_NG!K78+Bawana_RLNG!K78+Bawana_Spot!K78</f>
        <v>15.08</v>
      </c>
      <c r="I78" s="193">
        <f>PPCL_NG!R78+PPCL_Spot!R78+GT_NG!R78+GT_Spot!R78+Bawana_NG!R78+Bawana_RLNG!R78+Bawana_Spot!R78</f>
        <v>15.08</v>
      </c>
      <c r="J78" s="194">
        <f t="shared" si="8"/>
        <v>0</v>
      </c>
      <c r="K78" s="193">
        <f>PPCL_NG!L78+PPCL_Spot!L78+GT_NG!L78+GT_Spot!L78+Bawana_NG!L78+Bawana_RLNG!L78+Bawana_Spot!L78</f>
        <v>67.290000000000006</v>
      </c>
      <c r="L78" s="193">
        <f>PPCL_NG!S78+PPCL_Spot!S78+GT_NG!S78+GT_Spot!S78+Bawana_NG!S78+Bawana_RLNG!S78+Bawana_Spot!S78</f>
        <v>67.320149253731344</v>
      </c>
      <c r="M78" s="194">
        <f t="shared" si="9"/>
        <v>-3.0149253731337922E-2</v>
      </c>
      <c r="N78" s="193">
        <f>PPCL_NG!M78+PPCL_Spot!M78+GT_NG!M78+GT_Spot!M78+Bawana_NG!M78+Bawana_RLNG!M78+Bawana_Spot!M78</f>
        <v>96.22999999999999</v>
      </c>
      <c r="O78" s="193">
        <f>PPCL_NG!T78+PPCL_Spot!T78+GT_NG!T78+GT_Spot!T78+Bawana_NG!T78+Bawana_RLNG!T78+Bawana_Spot!T78</f>
        <v>96.360298507462687</v>
      </c>
      <c r="P78" s="194">
        <f t="shared" si="10"/>
        <v>-0.13029850746269744</v>
      </c>
      <c r="Q78" s="194">
        <f t="shared" si="11"/>
        <v>-0.45000000000001705</v>
      </c>
    </row>
    <row r="79" spans="1:17">
      <c r="A79" s="33" t="s">
        <v>121</v>
      </c>
      <c r="B79" s="193">
        <f>PPCL_NG!I79+PPCL_Spot!I79+GT_NG!I79+GT_Spot!I79+Bawana_NG!I79+Bawana_RLNG!I79+Bawana_Spot!I79</f>
        <v>215.58</v>
      </c>
      <c r="C79" s="193">
        <f>PPCL_NG!P79+PPCL_Spot!P79+GT_NG!P79+GT_Spot!P79+Bawana_NG!P79+Bawana_RLNG!P79+Bawana_Spot!P79</f>
        <v>215.77609156026159</v>
      </c>
      <c r="D79" s="194">
        <f t="shared" si="6"/>
        <v>-0.19609156026157848</v>
      </c>
      <c r="E79" s="193">
        <f>PPCL_NG!J79+PPCL_Spot!J79+GT_NG!J79+GT_Spot!J79+Bawana_NG!J79+Bawana_RLNG!J79+Bawana_Spot!J79</f>
        <v>77.489999999999995</v>
      </c>
      <c r="F79" s="193">
        <f>PPCL_NG!Q79+PPCL_Spot!Q79+GT_NG!Q79+GT_Spot!Q79+Bawana_NG!Q79+Bawana_RLNG!Q79+Bawana_Spot!Q79</f>
        <v>77.612080348800987</v>
      </c>
      <c r="G79" s="194">
        <f t="shared" si="7"/>
        <v>-0.12208034880099206</v>
      </c>
      <c r="H79" s="193">
        <f>PPCL_NG!K79+PPCL_Spot!K79+GT_NG!K79+GT_Spot!K79+Bawana_NG!K79+Bawana_RLNG!K79+Bawana_Spot!K79</f>
        <v>15.08</v>
      </c>
      <c r="I79" s="193">
        <f>PPCL_NG!R79+PPCL_Spot!R79+GT_NG!R79+GT_Spot!R79+Bawana_NG!R79+Bawana_RLNG!R79+Bawana_Spot!R79</f>
        <v>15.079999999999998</v>
      </c>
      <c r="J79" s="194">
        <f t="shared" si="8"/>
        <v>0</v>
      </c>
      <c r="K79" s="193">
        <f>PPCL_NG!L79+PPCL_Spot!L79+GT_NG!L79+GT_Spot!L79+Bawana_NG!L79+Bawana_RLNG!L79+Bawana_Spot!L79</f>
        <v>70.849999999999994</v>
      </c>
      <c r="L79" s="193">
        <f>PPCL_NG!S79+PPCL_Spot!S79+GT_NG!S79+GT_Spot!S79+Bawana_NG!S79+Bawana_RLNG!S79+Bawana_Spot!S79</f>
        <v>70.881740890688263</v>
      </c>
      <c r="M79" s="194">
        <f t="shared" si="9"/>
        <v>-3.1740890688269019E-2</v>
      </c>
      <c r="N79" s="193">
        <f>PPCL_NG!M79+PPCL_Spot!M79+GT_NG!M79+GT_Spot!M79+Bawana_NG!M79+Bawana_RLNG!M79+Bawana_Spot!M79</f>
        <v>88.56</v>
      </c>
      <c r="O79" s="193">
        <f>PPCL_NG!T79+PPCL_Spot!T79+GT_NG!T79+GT_Spot!T79+Bawana_NG!T79+Bawana_RLNG!T79+Bawana_Spot!T79</f>
        <v>88.700087200249129</v>
      </c>
      <c r="P79" s="194">
        <f t="shared" si="10"/>
        <v>-0.14008720024912691</v>
      </c>
      <c r="Q79" s="194">
        <f t="shared" si="11"/>
        <v>-0.48999999999996646</v>
      </c>
    </row>
    <row r="80" spans="1:17">
      <c r="A80" s="33" t="s">
        <v>122</v>
      </c>
      <c r="B80" s="193">
        <f>PPCL_NG!I80+PPCL_Spot!I80+GT_NG!I80+GT_Spot!I80+Bawana_NG!I80+Bawana_RLNG!I80+Bawana_Spot!I80</f>
        <v>215.58</v>
      </c>
      <c r="C80" s="193">
        <f>PPCL_NG!P80+PPCL_Spot!P80+GT_NG!P80+GT_Spot!P80+Bawana_NG!P80+Bawana_RLNG!P80+Bawana_Spot!P80</f>
        <v>215.77609156026159</v>
      </c>
      <c r="D80" s="194">
        <f t="shared" si="6"/>
        <v>-0.19609156026157848</v>
      </c>
      <c r="E80" s="193">
        <f>PPCL_NG!J80+PPCL_Spot!J80+GT_NG!J80+GT_Spot!J80+Bawana_NG!J80+Bawana_RLNG!J80+Bawana_Spot!J80</f>
        <v>77.489999999999995</v>
      </c>
      <c r="F80" s="193">
        <f>PPCL_NG!Q80+PPCL_Spot!Q80+GT_NG!Q80+GT_Spot!Q80+Bawana_NG!Q80+Bawana_RLNG!Q80+Bawana_Spot!Q80</f>
        <v>77.612080348800987</v>
      </c>
      <c r="G80" s="194">
        <f t="shared" si="7"/>
        <v>-0.12208034880099206</v>
      </c>
      <c r="H80" s="193">
        <f>PPCL_NG!K80+PPCL_Spot!K80+GT_NG!K80+GT_Spot!K80+Bawana_NG!K80+Bawana_RLNG!K80+Bawana_Spot!K80</f>
        <v>15.08</v>
      </c>
      <c r="I80" s="193">
        <f>PPCL_NG!R80+PPCL_Spot!R80+GT_NG!R80+GT_Spot!R80+Bawana_NG!R80+Bawana_RLNG!R80+Bawana_Spot!R80</f>
        <v>15.079999999999998</v>
      </c>
      <c r="J80" s="194">
        <f t="shared" si="8"/>
        <v>0</v>
      </c>
      <c r="K80" s="193">
        <f>PPCL_NG!L80+PPCL_Spot!L80+GT_NG!L80+GT_Spot!L80+Bawana_NG!L80+Bawana_RLNG!L80+Bawana_Spot!L80</f>
        <v>70.849999999999994</v>
      </c>
      <c r="L80" s="193">
        <f>PPCL_NG!S80+PPCL_Spot!S80+GT_NG!S80+GT_Spot!S80+Bawana_NG!S80+Bawana_RLNG!S80+Bawana_Spot!S80</f>
        <v>70.881740890688263</v>
      </c>
      <c r="M80" s="194">
        <f t="shared" si="9"/>
        <v>-3.1740890688269019E-2</v>
      </c>
      <c r="N80" s="193">
        <f>PPCL_NG!M80+PPCL_Spot!M80+GT_NG!M80+GT_Spot!M80+Bawana_NG!M80+Bawana_RLNG!M80+Bawana_Spot!M80</f>
        <v>88.56</v>
      </c>
      <c r="O80" s="193">
        <f>PPCL_NG!T80+PPCL_Spot!T80+GT_NG!T80+GT_Spot!T80+Bawana_NG!T80+Bawana_RLNG!T80+Bawana_Spot!T80</f>
        <v>88.700087200249129</v>
      </c>
      <c r="P80" s="194">
        <f t="shared" si="10"/>
        <v>-0.14008720024912691</v>
      </c>
      <c r="Q80" s="194">
        <f t="shared" si="11"/>
        <v>-0.48999999999996646</v>
      </c>
    </row>
    <row r="81" spans="1:17">
      <c r="A81" s="33" t="s">
        <v>123</v>
      </c>
      <c r="B81" s="193">
        <f>PPCL_NG!I81+PPCL_Spot!I81+GT_NG!I81+GT_Spot!I81+Bawana_NG!I81+Bawana_RLNG!I81+Bawana_Spot!I81</f>
        <v>215.58</v>
      </c>
      <c r="C81" s="193">
        <f>PPCL_NG!P81+PPCL_Spot!P81+GT_NG!P81+GT_Spot!P81+Bawana_NG!P81+Bawana_RLNG!P81+Bawana_Spot!P81</f>
        <v>215.77609156026159</v>
      </c>
      <c r="D81" s="194">
        <f t="shared" si="6"/>
        <v>-0.19609156026157848</v>
      </c>
      <c r="E81" s="193">
        <f>PPCL_NG!J81+PPCL_Spot!J81+GT_NG!J81+GT_Spot!J81+Bawana_NG!J81+Bawana_RLNG!J81+Bawana_Spot!J81</f>
        <v>77.489999999999995</v>
      </c>
      <c r="F81" s="193">
        <f>PPCL_NG!Q81+PPCL_Spot!Q81+GT_NG!Q81+GT_Spot!Q81+Bawana_NG!Q81+Bawana_RLNG!Q81+Bawana_Spot!Q81</f>
        <v>77.612080348800987</v>
      </c>
      <c r="G81" s="194">
        <f t="shared" si="7"/>
        <v>-0.12208034880099206</v>
      </c>
      <c r="H81" s="193">
        <f>PPCL_NG!K81+PPCL_Spot!K81+GT_NG!K81+GT_Spot!K81+Bawana_NG!K81+Bawana_RLNG!K81+Bawana_Spot!K81</f>
        <v>15.08</v>
      </c>
      <c r="I81" s="193">
        <f>PPCL_NG!R81+PPCL_Spot!R81+GT_NG!R81+GT_Spot!R81+Bawana_NG!R81+Bawana_RLNG!R81+Bawana_Spot!R81</f>
        <v>15.079999999999998</v>
      </c>
      <c r="J81" s="194">
        <f t="shared" si="8"/>
        <v>0</v>
      </c>
      <c r="K81" s="193">
        <f>PPCL_NG!L81+PPCL_Spot!L81+GT_NG!L81+GT_Spot!L81+Bawana_NG!L81+Bawana_RLNG!L81+Bawana_Spot!L81</f>
        <v>70.849999999999994</v>
      </c>
      <c r="L81" s="193">
        <f>PPCL_NG!S81+PPCL_Spot!S81+GT_NG!S81+GT_Spot!S81+Bawana_NG!S81+Bawana_RLNG!S81+Bawana_Spot!S81</f>
        <v>70.881740890688263</v>
      </c>
      <c r="M81" s="194">
        <f t="shared" si="9"/>
        <v>-3.1740890688269019E-2</v>
      </c>
      <c r="N81" s="193">
        <f>PPCL_NG!M81+PPCL_Spot!M81+GT_NG!M81+GT_Spot!M81+Bawana_NG!M81+Bawana_RLNG!M81+Bawana_Spot!M81</f>
        <v>88.56</v>
      </c>
      <c r="O81" s="193">
        <f>PPCL_NG!T81+PPCL_Spot!T81+GT_NG!T81+GT_Spot!T81+Bawana_NG!T81+Bawana_RLNG!T81+Bawana_Spot!T81</f>
        <v>88.700087200249129</v>
      </c>
      <c r="P81" s="194">
        <f t="shared" si="10"/>
        <v>-0.14008720024912691</v>
      </c>
      <c r="Q81" s="194">
        <f t="shared" si="11"/>
        <v>-0.48999999999996646</v>
      </c>
    </row>
    <row r="82" spans="1:17">
      <c r="A82" s="33" t="s">
        <v>124</v>
      </c>
      <c r="B82" s="193">
        <f>PPCL_NG!I82+PPCL_Spot!I82+GT_NG!I82+GT_Spot!I82+Bawana_NG!I82+Bawana_RLNG!I82+Bawana_Spot!I82</f>
        <v>215.58</v>
      </c>
      <c r="C82" s="193">
        <f>PPCL_NG!P82+PPCL_Spot!P82+GT_NG!P82+GT_Spot!P82+Bawana_NG!P82+Bawana_RLNG!P82+Bawana_Spot!P82</f>
        <v>215.77609156026159</v>
      </c>
      <c r="D82" s="194">
        <f t="shared" si="6"/>
        <v>-0.19609156026157848</v>
      </c>
      <c r="E82" s="193">
        <f>PPCL_NG!J82+PPCL_Spot!J82+GT_NG!J82+GT_Spot!J82+Bawana_NG!J82+Bawana_RLNG!J82+Bawana_Spot!J82</f>
        <v>77.489999999999995</v>
      </c>
      <c r="F82" s="193">
        <f>PPCL_NG!Q82+PPCL_Spot!Q82+GT_NG!Q82+GT_Spot!Q82+Bawana_NG!Q82+Bawana_RLNG!Q82+Bawana_Spot!Q82</f>
        <v>77.612080348800987</v>
      </c>
      <c r="G82" s="194">
        <f t="shared" si="7"/>
        <v>-0.12208034880099206</v>
      </c>
      <c r="H82" s="193">
        <f>PPCL_NG!K82+PPCL_Spot!K82+GT_NG!K82+GT_Spot!K82+Bawana_NG!K82+Bawana_RLNG!K82+Bawana_Spot!K82</f>
        <v>15.08</v>
      </c>
      <c r="I82" s="193">
        <f>PPCL_NG!R82+PPCL_Spot!R82+GT_NG!R82+GT_Spot!R82+Bawana_NG!R82+Bawana_RLNG!R82+Bawana_Spot!R82</f>
        <v>15.079999999999998</v>
      </c>
      <c r="J82" s="194">
        <f t="shared" si="8"/>
        <v>0</v>
      </c>
      <c r="K82" s="193">
        <f>PPCL_NG!L82+PPCL_Spot!L82+GT_NG!L82+GT_Spot!L82+Bawana_NG!L82+Bawana_RLNG!L82+Bawana_Spot!L82</f>
        <v>70.849999999999994</v>
      </c>
      <c r="L82" s="193">
        <f>PPCL_NG!S82+PPCL_Spot!S82+GT_NG!S82+GT_Spot!S82+Bawana_NG!S82+Bawana_RLNG!S82+Bawana_Spot!S82</f>
        <v>70.881740890688263</v>
      </c>
      <c r="M82" s="194">
        <f t="shared" si="9"/>
        <v>-3.1740890688269019E-2</v>
      </c>
      <c r="N82" s="193">
        <f>PPCL_NG!M82+PPCL_Spot!M82+GT_NG!M82+GT_Spot!M82+Bawana_NG!M82+Bawana_RLNG!M82+Bawana_Spot!M82</f>
        <v>88.56</v>
      </c>
      <c r="O82" s="193">
        <f>PPCL_NG!T82+PPCL_Spot!T82+GT_NG!T82+GT_Spot!T82+Bawana_NG!T82+Bawana_RLNG!T82+Bawana_Spot!T82</f>
        <v>88.700087200249129</v>
      </c>
      <c r="P82" s="194">
        <f t="shared" si="10"/>
        <v>-0.14008720024912691</v>
      </c>
      <c r="Q82" s="194">
        <f t="shared" si="11"/>
        <v>-0.48999999999996646</v>
      </c>
    </row>
    <row r="83" spans="1:17">
      <c r="A83" s="33" t="s">
        <v>125</v>
      </c>
      <c r="B83" s="193">
        <f>PPCL_NG!I83+PPCL_Spot!I83+GT_NG!I83+GT_Spot!I83+Bawana_NG!I83+Bawana_RLNG!I83+Bawana_Spot!I83</f>
        <v>213.21</v>
      </c>
      <c r="C83" s="193">
        <f>PPCL_NG!P83+PPCL_Spot!P83+GT_NG!P83+GT_Spot!P83+Bawana_NG!P83+Bawana_RLNG!P83+Bawana_Spot!P83</f>
        <v>213.40609156026159</v>
      </c>
      <c r="D83" s="194">
        <f t="shared" si="6"/>
        <v>-0.19609156026157848</v>
      </c>
      <c r="E83" s="193">
        <f>PPCL_NG!J83+PPCL_Spot!J83+GT_NG!J83+GT_Spot!J83+Bawana_NG!J83+Bawana_RLNG!J83+Bawana_Spot!J83</f>
        <v>77</v>
      </c>
      <c r="F83" s="193">
        <f>PPCL_NG!Q83+PPCL_Spot!Q83+GT_NG!Q83+GT_Spot!Q83+Bawana_NG!Q83+Bawana_RLNG!Q83+Bawana_Spot!Q83</f>
        <v>77.122080348800992</v>
      </c>
      <c r="G83" s="194">
        <f t="shared" si="7"/>
        <v>-0.12208034880099206</v>
      </c>
      <c r="H83" s="193">
        <f>PPCL_NG!K83+PPCL_Spot!K83+GT_NG!K83+GT_Spot!K83+Bawana_NG!K83+Bawana_RLNG!K83+Bawana_Spot!K83</f>
        <v>21.84</v>
      </c>
      <c r="I83" s="193">
        <f>PPCL_NG!R83+PPCL_Spot!R83+GT_NG!R83+GT_Spot!R83+Bawana_NG!R83+Bawana_RLNG!R83+Bawana_Spot!R83</f>
        <v>21.84</v>
      </c>
      <c r="J83" s="194">
        <f t="shared" si="8"/>
        <v>0</v>
      </c>
      <c r="K83" s="193">
        <f>PPCL_NG!L83+PPCL_Spot!L83+GT_NG!L83+GT_Spot!L83+Bawana_NG!L83+Bawana_RLNG!L83+Bawana_Spot!L83</f>
        <v>68.33</v>
      </c>
      <c r="L83" s="193">
        <f>PPCL_NG!S83+PPCL_Spot!S83+GT_NG!S83+GT_Spot!S83+Bawana_NG!S83+Bawana_RLNG!S83+Bawana_Spot!S83</f>
        <v>68.361740890688253</v>
      </c>
      <c r="M83" s="194">
        <f t="shared" si="9"/>
        <v>-3.1740890688254808E-2</v>
      </c>
      <c r="N83" s="193">
        <f>PPCL_NG!M83+PPCL_Spot!M83+GT_NG!M83+GT_Spot!M83+Bawana_NG!M83+Bawana_RLNG!M83+Bawana_Spot!M83</f>
        <v>87.18</v>
      </c>
      <c r="O83" s="193">
        <f>PPCL_NG!T83+PPCL_Spot!T83+GT_NG!T83+GT_Spot!T83+Bawana_NG!T83+Bawana_RLNG!T83+Bawana_Spot!T83</f>
        <v>87.320087200249134</v>
      </c>
      <c r="P83" s="194">
        <f t="shared" si="10"/>
        <v>-0.14008720024912691</v>
      </c>
      <c r="Q83" s="194">
        <f t="shared" si="11"/>
        <v>-0.48999999999995225</v>
      </c>
    </row>
    <row r="84" spans="1:17">
      <c r="A84" s="33" t="s">
        <v>126</v>
      </c>
      <c r="B84" s="193">
        <f>PPCL_NG!I84+PPCL_Spot!I84+GT_NG!I84+GT_Spot!I84+Bawana_NG!I84+Bawana_RLNG!I84+Bawana_Spot!I84</f>
        <v>213.21</v>
      </c>
      <c r="C84" s="193">
        <f>PPCL_NG!P84+PPCL_Spot!P84+GT_NG!P84+GT_Spot!P84+Bawana_NG!P84+Bawana_RLNG!P84+Bawana_Spot!P84</f>
        <v>213.40609156026159</v>
      </c>
      <c r="D84" s="194">
        <f t="shared" si="6"/>
        <v>-0.19609156026157848</v>
      </c>
      <c r="E84" s="193">
        <f>PPCL_NG!J84+PPCL_Spot!J84+GT_NG!J84+GT_Spot!J84+Bawana_NG!J84+Bawana_RLNG!J84+Bawana_Spot!J84</f>
        <v>77</v>
      </c>
      <c r="F84" s="193">
        <f>PPCL_NG!Q84+PPCL_Spot!Q84+GT_NG!Q84+GT_Spot!Q84+Bawana_NG!Q84+Bawana_RLNG!Q84+Bawana_Spot!Q84</f>
        <v>77.122080348800992</v>
      </c>
      <c r="G84" s="194">
        <f t="shared" si="7"/>
        <v>-0.12208034880099206</v>
      </c>
      <c r="H84" s="193">
        <f>PPCL_NG!K84+PPCL_Spot!K84+GT_NG!K84+GT_Spot!K84+Bawana_NG!K84+Bawana_RLNG!K84+Bawana_Spot!K84</f>
        <v>21.84</v>
      </c>
      <c r="I84" s="193">
        <f>PPCL_NG!R84+PPCL_Spot!R84+GT_NG!R84+GT_Spot!R84+Bawana_NG!R84+Bawana_RLNG!R84+Bawana_Spot!R84</f>
        <v>21.84</v>
      </c>
      <c r="J84" s="194">
        <f t="shared" si="8"/>
        <v>0</v>
      </c>
      <c r="K84" s="193">
        <f>PPCL_NG!L84+PPCL_Spot!L84+GT_NG!L84+GT_Spot!L84+Bawana_NG!L84+Bawana_RLNG!L84+Bawana_Spot!L84</f>
        <v>68.33</v>
      </c>
      <c r="L84" s="193">
        <f>PPCL_NG!S84+PPCL_Spot!S84+GT_NG!S84+GT_Spot!S84+Bawana_NG!S84+Bawana_RLNG!S84+Bawana_Spot!S84</f>
        <v>68.361740890688253</v>
      </c>
      <c r="M84" s="194">
        <f t="shared" si="9"/>
        <v>-3.1740890688254808E-2</v>
      </c>
      <c r="N84" s="193">
        <f>PPCL_NG!M84+PPCL_Spot!M84+GT_NG!M84+GT_Spot!M84+Bawana_NG!M84+Bawana_RLNG!M84+Bawana_Spot!M84</f>
        <v>87.18</v>
      </c>
      <c r="O84" s="193">
        <f>PPCL_NG!T84+PPCL_Spot!T84+GT_NG!T84+GT_Spot!T84+Bawana_NG!T84+Bawana_RLNG!T84+Bawana_Spot!T84</f>
        <v>87.320087200249134</v>
      </c>
      <c r="P84" s="194">
        <f t="shared" si="10"/>
        <v>-0.14008720024912691</v>
      </c>
      <c r="Q84" s="194">
        <f t="shared" si="11"/>
        <v>-0.48999999999995225</v>
      </c>
    </row>
    <row r="85" spans="1:17">
      <c r="A85" s="33" t="s">
        <v>127</v>
      </c>
      <c r="B85" s="193">
        <f>PPCL_NG!I85+PPCL_Spot!I85+GT_NG!I85+GT_Spot!I85+Bawana_NG!I85+Bawana_RLNG!I85+Bawana_Spot!I85</f>
        <v>213.21</v>
      </c>
      <c r="C85" s="193">
        <f>PPCL_NG!P85+PPCL_Spot!P85+GT_NG!P85+GT_Spot!P85+Bawana_NG!P85+Bawana_RLNG!P85+Bawana_Spot!P85</f>
        <v>213.40609156026159</v>
      </c>
      <c r="D85" s="194">
        <f t="shared" si="6"/>
        <v>-0.19609156026157848</v>
      </c>
      <c r="E85" s="193">
        <f>PPCL_NG!J85+PPCL_Spot!J85+GT_NG!J85+GT_Spot!J85+Bawana_NG!J85+Bawana_RLNG!J85+Bawana_Spot!J85</f>
        <v>77</v>
      </c>
      <c r="F85" s="193">
        <f>PPCL_NG!Q85+PPCL_Spot!Q85+GT_NG!Q85+GT_Spot!Q85+Bawana_NG!Q85+Bawana_RLNG!Q85+Bawana_Spot!Q85</f>
        <v>77.122080348800992</v>
      </c>
      <c r="G85" s="194">
        <f t="shared" si="7"/>
        <v>-0.12208034880099206</v>
      </c>
      <c r="H85" s="193">
        <f>PPCL_NG!K85+PPCL_Spot!K85+GT_NG!K85+GT_Spot!K85+Bawana_NG!K85+Bawana_RLNG!K85+Bawana_Spot!K85</f>
        <v>21.84</v>
      </c>
      <c r="I85" s="193">
        <f>PPCL_NG!R85+PPCL_Spot!R85+GT_NG!R85+GT_Spot!R85+Bawana_NG!R85+Bawana_RLNG!R85+Bawana_Spot!R85</f>
        <v>21.84</v>
      </c>
      <c r="J85" s="194">
        <f t="shared" si="8"/>
        <v>0</v>
      </c>
      <c r="K85" s="193">
        <f>PPCL_NG!L85+PPCL_Spot!L85+GT_NG!L85+GT_Spot!L85+Bawana_NG!L85+Bawana_RLNG!L85+Bawana_Spot!L85</f>
        <v>68.33</v>
      </c>
      <c r="L85" s="193">
        <f>PPCL_NG!S85+PPCL_Spot!S85+GT_NG!S85+GT_Spot!S85+Bawana_NG!S85+Bawana_RLNG!S85+Bawana_Spot!S85</f>
        <v>68.361740890688253</v>
      </c>
      <c r="M85" s="194">
        <f t="shared" si="9"/>
        <v>-3.1740890688254808E-2</v>
      </c>
      <c r="N85" s="193">
        <f>PPCL_NG!M85+PPCL_Spot!M85+GT_NG!M85+GT_Spot!M85+Bawana_NG!M85+Bawana_RLNG!M85+Bawana_Spot!M85</f>
        <v>87.18</v>
      </c>
      <c r="O85" s="193">
        <f>PPCL_NG!T85+PPCL_Spot!T85+GT_NG!T85+GT_Spot!T85+Bawana_NG!T85+Bawana_RLNG!T85+Bawana_Spot!T85</f>
        <v>87.320087200249134</v>
      </c>
      <c r="P85" s="194">
        <f t="shared" si="10"/>
        <v>-0.14008720024912691</v>
      </c>
      <c r="Q85" s="194">
        <f t="shared" si="11"/>
        <v>-0.48999999999995225</v>
      </c>
    </row>
    <row r="86" spans="1:17">
      <c r="A86" s="33" t="s">
        <v>128</v>
      </c>
      <c r="B86" s="193">
        <f>PPCL_NG!I86+PPCL_Spot!I86+GT_NG!I86+GT_Spot!I86+Bawana_NG!I86+Bawana_RLNG!I86+Bawana_Spot!I86</f>
        <v>213.21</v>
      </c>
      <c r="C86" s="193">
        <f>PPCL_NG!P86+PPCL_Spot!P86+GT_NG!P86+GT_Spot!P86+Bawana_NG!P86+Bawana_RLNG!P86+Bawana_Spot!P86</f>
        <v>213.40609156026159</v>
      </c>
      <c r="D86" s="194">
        <f t="shared" si="6"/>
        <v>-0.19609156026157848</v>
      </c>
      <c r="E86" s="193">
        <f>PPCL_NG!J86+PPCL_Spot!J86+GT_NG!J86+GT_Spot!J86+Bawana_NG!J86+Bawana_RLNG!J86+Bawana_Spot!J86</f>
        <v>77</v>
      </c>
      <c r="F86" s="193">
        <f>PPCL_NG!Q86+PPCL_Spot!Q86+GT_NG!Q86+GT_Spot!Q86+Bawana_NG!Q86+Bawana_RLNG!Q86+Bawana_Spot!Q86</f>
        <v>77.122080348800992</v>
      </c>
      <c r="G86" s="194">
        <f t="shared" si="7"/>
        <v>-0.12208034880099206</v>
      </c>
      <c r="H86" s="193">
        <f>PPCL_NG!K86+PPCL_Spot!K86+GT_NG!K86+GT_Spot!K86+Bawana_NG!K86+Bawana_RLNG!K86+Bawana_Spot!K86</f>
        <v>21.84</v>
      </c>
      <c r="I86" s="193">
        <f>PPCL_NG!R86+PPCL_Spot!R86+GT_NG!R86+GT_Spot!R86+Bawana_NG!R86+Bawana_RLNG!R86+Bawana_Spot!R86</f>
        <v>21.84</v>
      </c>
      <c r="J86" s="194">
        <f t="shared" si="8"/>
        <v>0</v>
      </c>
      <c r="K86" s="193">
        <f>PPCL_NG!L86+PPCL_Spot!L86+GT_NG!L86+GT_Spot!L86+Bawana_NG!L86+Bawana_RLNG!L86+Bawana_Spot!L86</f>
        <v>68.33</v>
      </c>
      <c r="L86" s="193">
        <f>PPCL_NG!S86+PPCL_Spot!S86+GT_NG!S86+GT_Spot!S86+Bawana_NG!S86+Bawana_RLNG!S86+Bawana_Spot!S86</f>
        <v>68.361740890688253</v>
      </c>
      <c r="M86" s="194">
        <f t="shared" si="9"/>
        <v>-3.1740890688254808E-2</v>
      </c>
      <c r="N86" s="193">
        <f>PPCL_NG!M86+PPCL_Spot!M86+GT_NG!M86+GT_Spot!M86+Bawana_NG!M86+Bawana_RLNG!M86+Bawana_Spot!M86</f>
        <v>87.18</v>
      </c>
      <c r="O86" s="193">
        <f>PPCL_NG!T86+PPCL_Spot!T86+GT_NG!T86+GT_Spot!T86+Bawana_NG!T86+Bawana_RLNG!T86+Bawana_Spot!T86</f>
        <v>87.320087200249134</v>
      </c>
      <c r="P86" s="194">
        <f t="shared" si="10"/>
        <v>-0.14008720024912691</v>
      </c>
      <c r="Q86" s="194">
        <f t="shared" si="11"/>
        <v>-0.48999999999995225</v>
      </c>
    </row>
    <row r="87" spans="1:17">
      <c r="A87" s="33" t="s">
        <v>129</v>
      </c>
      <c r="B87" s="193">
        <f>PPCL_NG!I87+PPCL_Spot!I87+GT_NG!I87+GT_Spot!I87+Bawana_NG!I87+Bawana_RLNG!I87+Bawana_Spot!I87</f>
        <v>213.21</v>
      </c>
      <c r="C87" s="193">
        <f>PPCL_NG!P87+PPCL_Spot!P87+GT_NG!P87+GT_Spot!P87+Bawana_NG!P87+Bawana_RLNG!P87+Bawana_Spot!P87</f>
        <v>213.40609156026159</v>
      </c>
      <c r="D87" s="194">
        <f t="shared" si="6"/>
        <v>-0.19609156026157848</v>
      </c>
      <c r="E87" s="193">
        <f>PPCL_NG!J87+PPCL_Spot!J87+GT_NG!J87+GT_Spot!J87+Bawana_NG!J87+Bawana_RLNG!J87+Bawana_Spot!J87</f>
        <v>77</v>
      </c>
      <c r="F87" s="193">
        <f>PPCL_NG!Q87+PPCL_Spot!Q87+GT_NG!Q87+GT_Spot!Q87+Bawana_NG!Q87+Bawana_RLNG!Q87+Bawana_Spot!Q87</f>
        <v>77.122080348800992</v>
      </c>
      <c r="G87" s="194">
        <f t="shared" si="7"/>
        <v>-0.12208034880099206</v>
      </c>
      <c r="H87" s="193">
        <f>PPCL_NG!K87+PPCL_Spot!K87+GT_NG!K87+GT_Spot!K87+Bawana_NG!K87+Bawana_RLNG!K87+Bawana_Spot!K87</f>
        <v>21.84</v>
      </c>
      <c r="I87" s="193">
        <f>PPCL_NG!R87+PPCL_Spot!R87+GT_NG!R87+GT_Spot!R87+Bawana_NG!R87+Bawana_RLNG!R87+Bawana_Spot!R87</f>
        <v>21.84</v>
      </c>
      <c r="J87" s="194">
        <f t="shared" si="8"/>
        <v>0</v>
      </c>
      <c r="K87" s="193">
        <f>PPCL_NG!L87+PPCL_Spot!L87+GT_NG!L87+GT_Spot!L87+Bawana_NG!L87+Bawana_RLNG!L87+Bawana_Spot!L87</f>
        <v>68.33</v>
      </c>
      <c r="L87" s="193">
        <f>PPCL_NG!S87+PPCL_Spot!S87+GT_NG!S87+GT_Spot!S87+Bawana_NG!S87+Bawana_RLNG!S87+Bawana_Spot!S87</f>
        <v>68.361740890688253</v>
      </c>
      <c r="M87" s="194">
        <f t="shared" si="9"/>
        <v>-3.1740890688254808E-2</v>
      </c>
      <c r="N87" s="193">
        <f>PPCL_NG!M87+PPCL_Spot!M87+GT_NG!M87+GT_Spot!M87+Bawana_NG!M87+Bawana_RLNG!M87+Bawana_Spot!M87</f>
        <v>87.18</v>
      </c>
      <c r="O87" s="193">
        <f>PPCL_NG!T87+PPCL_Spot!T87+GT_NG!T87+GT_Spot!T87+Bawana_NG!T87+Bawana_RLNG!T87+Bawana_Spot!T87</f>
        <v>87.320087200249134</v>
      </c>
      <c r="P87" s="194">
        <f t="shared" si="10"/>
        <v>-0.14008720024912691</v>
      </c>
      <c r="Q87" s="194">
        <f t="shared" si="11"/>
        <v>-0.48999999999995225</v>
      </c>
    </row>
    <row r="88" spans="1:17">
      <c r="A88" s="33" t="s">
        <v>130</v>
      </c>
      <c r="B88" s="193">
        <f>PPCL_NG!I88+PPCL_Spot!I88+GT_NG!I88+GT_Spot!I88+Bawana_NG!I88+Bawana_RLNG!I88+Bawana_Spot!I88</f>
        <v>213.21</v>
      </c>
      <c r="C88" s="193">
        <f>PPCL_NG!P88+PPCL_Spot!P88+GT_NG!P88+GT_Spot!P88+Bawana_NG!P88+Bawana_RLNG!P88+Bawana_Spot!P88</f>
        <v>213.40609156026159</v>
      </c>
      <c r="D88" s="194">
        <f t="shared" si="6"/>
        <v>-0.19609156026157848</v>
      </c>
      <c r="E88" s="193">
        <f>PPCL_NG!J88+PPCL_Spot!J88+GT_NG!J88+GT_Spot!J88+Bawana_NG!J88+Bawana_RLNG!J88+Bawana_Spot!J88</f>
        <v>77</v>
      </c>
      <c r="F88" s="193">
        <f>PPCL_NG!Q88+PPCL_Spot!Q88+GT_NG!Q88+GT_Spot!Q88+Bawana_NG!Q88+Bawana_RLNG!Q88+Bawana_Spot!Q88</f>
        <v>77.122080348800992</v>
      </c>
      <c r="G88" s="194">
        <f t="shared" si="7"/>
        <v>-0.12208034880099206</v>
      </c>
      <c r="H88" s="193">
        <f>PPCL_NG!K88+PPCL_Spot!K88+GT_NG!K88+GT_Spot!K88+Bawana_NG!K88+Bawana_RLNG!K88+Bawana_Spot!K88</f>
        <v>21.84</v>
      </c>
      <c r="I88" s="193">
        <f>PPCL_NG!R88+PPCL_Spot!R88+GT_NG!R88+GT_Spot!R88+Bawana_NG!R88+Bawana_RLNG!R88+Bawana_Spot!R88</f>
        <v>21.84</v>
      </c>
      <c r="J88" s="194">
        <f t="shared" si="8"/>
        <v>0</v>
      </c>
      <c r="K88" s="193">
        <f>PPCL_NG!L88+PPCL_Spot!L88+GT_NG!L88+GT_Spot!L88+Bawana_NG!L88+Bawana_RLNG!L88+Bawana_Spot!L88</f>
        <v>68.33</v>
      </c>
      <c r="L88" s="193">
        <f>PPCL_NG!S88+PPCL_Spot!S88+GT_NG!S88+GT_Spot!S88+Bawana_NG!S88+Bawana_RLNG!S88+Bawana_Spot!S88</f>
        <v>68.361740890688253</v>
      </c>
      <c r="M88" s="194">
        <f t="shared" si="9"/>
        <v>-3.1740890688254808E-2</v>
      </c>
      <c r="N88" s="193">
        <f>PPCL_NG!M88+PPCL_Spot!M88+GT_NG!M88+GT_Spot!M88+Bawana_NG!M88+Bawana_RLNG!M88+Bawana_Spot!M88</f>
        <v>87.18</v>
      </c>
      <c r="O88" s="193">
        <f>PPCL_NG!T88+PPCL_Spot!T88+GT_NG!T88+GT_Spot!T88+Bawana_NG!T88+Bawana_RLNG!T88+Bawana_Spot!T88</f>
        <v>87.320087200249134</v>
      </c>
      <c r="P88" s="194">
        <f t="shared" si="10"/>
        <v>-0.14008720024912691</v>
      </c>
      <c r="Q88" s="194">
        <f t="shared" si="11"/>
        <v>-0.48999999999995225</v>
      </c>
    </row>
    <row r="89" spans="1:17">
      <c r="A89" s="33" t="s">
        <v>131</v>
      </c>
      <c r="B89" s="193">
        <f>PPCL_NG!I89+PPCL_Spot!I89+GT_NG!I89+GT_Spot!I89+Bawana_NG!I89+Bawana_RLNG!I89+Bawana_Spot!I89</f>
        <v>213.21</v>
      </c>
      <c r="C89" s="193">
        <f>PPCL_NG!P89+PPCL_Spot!P89+GT_NG!P89+GT_Spot!P89+Bawana_NG!P89+Bawana_RLNG!P89+Bawana_Spot!P89</f>
        <v>213.40609156026159</v>
      </c>
      <c r="D89" s="194">
        <f t="shared" si="6"/>
        <v>-0.19609156026157848</v>
      </c>
      <c r="E89" s="193">
        <f>PPCL_NG!J89+PPCL_Spot!J89+GT_NG!J89+GT_Spot!J89+Bawana_NG!J89+Bawana_RLNG!J89+Bawana_Spot!J89</f>
        <v>77</v>
      </c>
      <c r="F89" s="193">
        <f>PPCL_NG!Q89+PPCL_Spot!Q89+GT_NG!Q89+GT_Spot!Q89+Bawana_NG!Q89+Bawana_RLNG!Q89+Bawana_Spot!Q89</f>
        <v>77.122080348800992</v>
      </c>
      <c r="G89" s="194">
        <f t="shared" si="7"/>
        <v>-0.12208034880099206</v>
      </c>
      <c r="H89" s="193">
        <f>PPCL_NG!K89+PPCL_Spot!K89+GT_NG!K89+GT_Spot!K89+Bawana_NG!K89+Bawana_RLNG!K89+Bawana_Spot!K89</f>
        <v>21.84</v>
      </c>
      <c r="I89" s="193">
        <f>PPCL_NG!R89+PPCL_Spot!R89+GT_NG!R89+GT_Spot!R89+Bawana_NG!R89+Bawana_RLNG!R89+Bawana_Spot!R89</f>
        <v>21.84</v>
      </c>
      <c r="J89" s="194">
        <f t="shared" si="8"/>
        <v>0</v>
      </c>
      <c r="K89" s="193">
        <f>PPCL_NG!L89+PPCL_Spot!L89+GT_NG!L89+GT_Spot!L89+Bawana_NG!L89+Bawana_RLNG!L89+Bawana_Spot!L89</f>
        <v>68.33</v>
      </c>
      <c r="L89" s="193">
        <f>PPCL_NG!S89+PPCL_Spot!S89+GT_NG!S89+GT_Spot!S89+Bawana_NG!S89+Bawana_RLNG!S89+Bawana_Spot!S89</f>
        <v>68.361740890688253</v>
      </c>
      <c r="M89" s="194">
        <f t="shared" si="9"/>
        <v>-3.1740890688254808E-2</v>
      </c>
      <c r="N89" s="193">
        <f>PPCL_NG!M89+PPCL_Spot!M89+GT_NG!M89+GT_Spot!M89+Bawana_NG!M89+Bawana_RLNG!M89+Bawana_Spot!M89</f>
        <v>87.18</v>
      </c>
      <c r="O89" s="193">
        <f>PPCL_NG!T89+PPCL_Spot!T89+GT_NG!T89+GT_Spot!T89+Bawana_NG!T89+Bawana_RLNG!T89+Bawana_Spot!T89</f>
        <v>87.320087200249134</v>
      </c>
      <c r="P89" s="194">
        <f t="shared" si="10"/>
        <v>-0.14008720024912691</v>
      </c>
      <c r="Q89" s="194">
        <f t="shared" si="11"/>
        <v>-0.48999999999995225</v>
      </c>
    </row>
    <row r="90" spans="1:17">
      <c r="A90" s="33" t="s">
        <v>132</v>
      </c>
      <c r="B90" s="193">
        <f>PPCL_NG!I90+PPCL_Spot!I90+GT_NG!I90+GT_Spot!I90+Bawana_NG!I90+Bawana_RLNG!I90+Bawana_Spot!I90</f>
        <v>213.21</v>
      </c>
      <c r="C90" s="193">
        <f>PPCL_NG!P90+PPCL_Spot!P90+GT_NG!P90+GT_Spot!P90+Bawana_NG!P90+Bawana_RLNG!P90+Bawana_Spot!P90</f>
        <v>213.40082494638978</v>
      </c>
      <c r="D90" s="194">
        <f t="shared" si="6"/>
        <v>-0.19082494638976755</v>
      </c>
      <c r="E90" s="193">
        <f>PPCL_NG!J90+PPCL_Spot!J90+GT_NG!J90+GT_Spot!J90+Bawana_NG!J90+Bawana_RLNG!J90+Bawana_Spot!J90</f>
        <v>77</v>
      </c>
      <c r="F90" s="193">
        <f>PPCL_NG!Q90+PPCL_Spot!Q90+GT_NG!Q90+GT_Spot!Q90+Bawana_NG!Q90+Bawana_RLNG!Q90+Bawana_Spot!Q90</f>
        <v>77.120595494316746</v>
      </c>
      <c r="G90" s="194">
        <f t="shared" si="7"/>
        <v>-0.12059549431674554</v>
      </c>
      <c r="H90" s="193">
        <f>PPCL_NG!K90+PPCL_Spot!K90+GT_NG!K90+GT_Spot!K90+Bawana_NG!K90+Bawana_RLNG!K90+Bawana_Spot!K90</f>
        <v>21.84</v>
      </c>
      <c r="I90" s="193">
        <f>PPCL_NG!R90+PPCL_Spot!R90+GT_NG!R90+GT_Spot!R90+Bawana_NG!R90+Bawana_RLNG!R90+Bawana_Spot!R90</f>
        <v>21.839807298884708</v>
      </c>
      <c r="J90" s="194">
        <f t="shared" si="8"/>
        <v>1.9270111529223755E-4</v>
      </c>
      <c r="K90" s="193">
        <f>PPCL_NG!L90+PPCL_Spot!L90+GT_NG!L90+GT_Spot!L90+Bawana_NG!L90+Bawana_RLNG!L90+Bawana_Spot!L90</f>
        <v>68.33</v>
      </c>
      <c r="L90" s="193">
        <f>PPCL_NG!S90+PPCL_Spot!S90+GT_NG!S90+GT_Spot!S90+Bawana_NG!S90+Bawana_RLNG!S90+Bawana_Spot!S90</f>
        <v>68.360981965062976</v>
      </c>
      <c r="M90" s="194">
        <f t="shared" si="9"/>
        <v>-3.0981965062977679E-2</v>
      </c>
      <c r="N90" s="193">
        <f>PPCL_NG!M90+PPCL_Spot!M90+GT_NG!M90+GT_Spot!M90+Bawana_NG!M90+Bawana_RLNG!M90+Bawana_Spot!M90</f>
        <v>106.78999999999999</v>
      </c>
      <c r="O90" s="193">
        <f>PPCL_NG!T90+PPCL_Spot!T90+GT_NG!T90+GT_Spot!T90+Bawana_NG!T90+Bawana_RLNG!T90+Bawana_Spot!T90</f>
        <v>106.92779029534583</v>
      </c>
      <c r="P90" s="194">
        <f t="shared" si="10"/>
        <v>-0.13779029534583742</v>
      </c>
      <c r="Q90" s="194">
        <f t="shared" si="11"/>
        <v>-0.48000000000003595</v>
      </c>
    </row>
    <row r="91" spans="1:17">
      <c r="A91" s="33" t="s">
        <v>133</v>
      </c>
      <c r="B91" s="193">
        <f>PPCL_NG!I91+PPCL_Spot!I91+GT_NG!I91+GT_Spot!I91+Bawana_NG!I91+Bawana_RLNG!I91+Bawana_Spot!I91</f>
        <v>213.21</v>
      </c>
      <c r="C91" s="193">
        <f>PPCL_NG!P91+PPCL_Spot!P91+GT_NG!P91+GT_Spot!P91+Bawana_NG!P91+Bawana_RLNG!P91+Bawana_Spot!P91</f>
        <v>213.40082494638978</v>
      </c>
      <c r="D91" s="194">
        <f t="shared" si="6"/>
        <v>-0.19082494638976755</v>
      </c>
      <c r="E91" s="193">
        <f>PPCL_NG!J91+PPCL_Spot!J91+GT_NG!J91+GT_Spot!J91+Bawana_NG!J91+Bawana_RLNG!J91+Bawana_Spot!J91</f>
        <v>77</v>
      </c>
      <c r="F91" s="193">
        <f>PPCL_NG!Q91+PPCL_Spot!Q91+GT_NG!Q91+GT_Spot!Q91+Bawana_NG!Q91+Bawana_RLNG!Q91+Bawana_Spot!Q91</f>
        <v>77.120595494316746</v>
      </c>
      <c r="G91" s="194">
        <f t="shared" si="7"/>
        <v>-0.12059549431674554</v>
      </c>
      <c r="H91" s="193">
        <f>PPCL_NG!K91+PPCL_Spot!K91+GT_NG!K91+GT_Spot!K91+Bawana_NG!K91+Bawana_RLNG!K91+Bawana_Spot!K91</f>
        <v>21.84</v>
      </c>
      <c r="I91" s="193">
        <f>PPCL_NG!R91+PPCL_Spot!R91+GT_NG!R91+GT_Spot!R91+Bawana_NG!R91+Bawana_RLNG!R91+Bawana_Spot!R91</f>
        <v>21.839807298884708</v>
      </c>
      <c r="J91" s="194">
        <f t="shared" si="8"/>
        <v>1.9270111529223755E-4</v>
      </c>
      <c r="K91" s="193">
        <f>PPCL_NG!L91+PPCL_Spot!L91+GT_NG!L91+GT_Spot!L91+Bawana_NG!L91+Bawana_RLNG!L91+Bawana_Spot!L91</f>
        <v>68.33</v>
      </c>
      <c r="L91" s="193">
        <f>PPCL_NG!S91+PPCL_Spot!S91+GT_NG!S91+GT_Spot!S91+Bawana_NG!S91+Bawana_RLNG!S91+Bawana_Spot!S91</f>
        <v>68.360981965062976</v>
      </c>
      <c r="M91" s="194">
        <f t="shared" si="9"/>
        <v>-3.0981965062977679E-2</v>
      </c>
      <c r="N91" s="193">
        <f>PPCL_NG!M91+PPCL_Spot!M91+GT_NG!M91+GT_Spot!M91+Bawana_NG!M91+Bawana_RLNG!M91+Bawana_Spot!M91</f>
        <v>106.78999999999999</v>
      </c>
      <c r="O91" s="193">
        <f>PPCL_NG!T91+PPCL_Spot!T91+GT_NG!T91+GT_Spot!T91+Bawana_NG!T91+Bawana_RLNG!T91+Bawana_Spot!T91</f>
        <v>106.92779029534583</v>
      </c>
      <c r="P91" s="194">
        <f t="shared" si="10"/>
        <v>-0.13779029534583742</v>
      </c>
      <c r="Q91" s="194">
        <f t="shared" si="11"/>
        <v>-0.48000000000003595</v>
      </c>
    </row>
    <row r="92" spans="1:17">
      <c r="A92" s="33" t="s">
        <v>134</v>
      </c>
      <c r="B92" s="193">
        <f>PPCL_NG!I92+PPCL_Spot!I92+GT_NG!I92+GT_Spot!I92+Bawana_NG!I92+Bawana_RLNG!I92+Bawana_Spot!I92</f>
        <v>213.21</v>
      </c>
      <c r="C92" s="193">
        <f>PPCL_NG!P92+PPCL_Spot!P92+GT_NG!P92+GT_Spot!P92+Bawana_NG!P92+Bawana_RLNG!P92+Bawana_Spot!P92</f>
        <v>213.40082494638978</v>
      </c>
      <c r="D92" s="194">
        <f t="shared" si="6"/>
        <v>-0.19082494638976755</v>
      </c>
      <c r="E92" s="193">
        <f>PPCL_NG!J92+PPCL_Spot!J92+GT_NG!J92+GT_Spot!J92+Bawana_NG!J92+Bawana_RLNG!J92+Bawana_Spot!J92</f>
        <v>77</v>
      </c>
      <c r="F92" s="193">
        <f>PPCL_NG!Q92+PPCL_Spot!Q92+GT_NG!Q92+GT_Spot!Q92+Bawana_NG!Q92+Bawana_RLNG!Q92+Bawana_Spot!Q92</f>
        <v>77.120595494316746</v>
      </c>
      <c r="G92" s="194">
        <f t="shared" si="7"/>
        <v>-0.12059549431674554</v>
      </c>
      <c r="H92" s="193">
        <f>PPCL_NG!K92+PPCL_Spot!K92+GT_NG!K92+GT_Spot!K92+Bawana_NG!K92+Bawana_RLNG!K92+Bawana_Spot!K92</f>
        <v>21.84</v>
      </c>
      <c r="I92" s="193">
        <f>PPCL_NG!R92+PPCL_Spot!R92+GT_NG!R92+GT_Spot!R92+Bawana_NG!R92+Bawana_RLNG!R92+Bawana_Spot!R92</f>
        <v>21.839807298884708</v>
      </c>
      <c r="J92" s="194">
        <f t="shared" si="8"/>
        <v>1.9270111529223755E-4</v>
      </c>
      <c r="K92" s="193">
        <f>PPCL_NG!L92+PPCL_Spot!L92+GT_NG!L92+GT_Spot!L92+Bawana_NG!L92+Bawana_RLNG!L92+Bawana_Spot!L92</f>
        <v>68.33</v>
      </c>
      <c r="L92" s="193">
        <f>PPCL_NG!S92+PPCL_Spot!S92+GT_NG!S92+GT_Spot!S92+Bawana_NG!S92+Bawana_RLNG!S92+Bawana_Spot!S92</f>
        <v>68.360981965062976</v>
      </c>
      <c r="M92" s="194">
        <f t="shared" si="9"/>
        <v>-3.0981965062977679E-2</v>
      </c>
      <c r="N92" s="193">
        <f>PPCL_NG!M92+PPCL_Spot!M92+GT_NG!M92+GT_Spot!M92+Bawana_NG!M92+Bawana_RLNG!M92+Bawana_Spot!M92</f>
        <v>106.78999999999999</v>
      </c>
      <c r="O92" s="193">
        <f>PPCL_NG!T92+PPCL_Spot!T92+GT_NG!T92+GT_Spot!T92+Bawana_NG!T92+Bawana_RLNG!T92+Bawana_Spot!T92</f>
        <v>106.92779029534583</v>
      </c>
      <c r="P92" s="194">
        <f t="shared" si="10"/>
        <v>-0.13779029534583742</v>
      </c>
      <c r="Q92" s="194">
        <f t="shared" si="11"/>
        <v>-0.48000000000003595</v>
      </c>
    </row>
    <row r="93" spans="1:17">
      <c r="A93" s="33" t="s">
        <v>135</v>
      </c>
      <c r="B93" s="193">
        <f>PPCL_NG!I93+PPCL_Spot!I93+GT_NG!I93+GT_Spot!I93+Bawana_NG!I93+Bawana_RLNG!I93+Bawana_Spot!I93</f>
        <v>213.21</v>
      </c>
      <c r="C93" s="193">
        <f>PPCL_NG!P93+PPCL_Spot!P93+GT_NG!P93+GT_Spot!P93+Bawana_NG!P93+Bawana_RLNG!P93+Bawana_Spot!P93</f>
        <v>213.40082494638978</v>
      </c>
      <c r="D93" s="194">
        <f t="shared" si="6"/>
        <v>-0.19082494638976755</v>
      </c>
      <c r="E93" s="193">
        <f>PPCL_NG!J93+PPCL_Spot!J93+GT_NG!J93+GT_Spot!J93+Bawana_NG!J93+Bawana_RLNG!J93+Bawana_Spot!J93</f>
        <v>77</v>
      </c>
      <c r="F93" s="193">
        <f>PPCL_NG!Q93+PPCL_Spot!Q93+GT_NG!Q93+GT_Spot!Q93+Bawana_NG!Q93+Bawana_RLNG!Q93+Bawana_Spot!Q93</f>
        <v>77.120595494316746</v>
      </c>
      <c r="G93" s="194">
        <f t="shared" si="7"/>
        <v>-0.12059549431674554</v>
      </c>
      <c r="H93" s="193">
        <f>PPCL_NG!K93+PPCL_Spot!K93+GT_NG!K93+GT_Spot!K93+Bawana_NG!K93+Bawana_RLNG!K93+Bawana_Spot!K93</f>
        <v>21.84</v>
      </c>
      <c r="I93" s="193">
        <f>PPCL_NG!R93+PPCL_Spot!R93+GT_NG!R93+GT_Spot!R93+Bawana_NG!R93+Bawana_RLNG!R93+Bawana_Spot!R93</f>
        <v>21.839807298884708</v>
      </c>
      <c r="J93" s="194">
        <f t="shared" si="8"/>
        <v>1.9270111529223755E-4</v>
      </c>
      <c r="K93" s="193">
        <f>PPCL_NG!L93+PPCL_Spot!L93+GT_NG!L93+GT_Spot!L93+Bawana_NG!L93+Bawana_RLNG!L93+Bawana_Spot!L93</f>
        <v>68.33</v>
      </c>
      <c r="L93" s="193">
        <f>PPCL_NG!S93+PPCL_Spot!S93+GT_NG!S93+GT_Spot!S93+Bawana_NG!S93+Bawana_RLNG!S93+Bawana_Spot!S93</f>
        <v>68.360981965062976</v>
      </c>
      <c r="M93" s="194">
        <f t="shared" si="9"/>
        <v>-3.0981965062977679E-2</v>
      </c>
      <c r="N93" s="193">
        <f>PPCL_NG!M93+PPCL_Spot!M93+GT_NG!M93+GT_Spot!M93+Bawana_NG!M93+Bawana_RLNG!M93+Bawana_Spot!M93</f>
        <v>106.78999999999999</v>
      </c>
      <c r="O93" s="193">
        <f>PPCL_NG!T93+PPCL_Spot!T93+GT_NG!T93+GT_Spot!T93+Bawana_NG!T93+Bawana_RLNG!T93+Bawana_Spot!T93</f>
        <v>106.92779029534583</v>
      </c>
      <c r="P93" s="194">
        <f t="shared" si="10"/>
        <v>-0.13779029534583742</v>
      </c>
      <c r="Q93" s="194">
        <f t="shared" si="11"/>
        <v>-0.48000000000003595</v>
      </c>
    </row>
    <row r="94" spans="1:17">
      <c r="A94" s="33" t="s">
        <v>136</v>
      </c>
      <c r="B94" s="193">
        <f>PPCL_NG!I94+PPCL_Spot!I94+GT_NG!I94+GT_Spot!I94+Bawana_NG!I94+Bawana_RLNG!I94+Bawana_Spot!I94</f>
        <v>213.21</v>
      </c>
      <c r="C94" s="193">
        <f>PPCL_NG!P94+PPCL_Spot!P94+GT_NG!P94+GT_Spot!P94+Bawana_NG!P94+Bawana_RLNG!P94+Bawana_Spot!P94</f>
        <v>213.40082494638978</v>
      </c>
      <c r="D94" s="194">
        <f t="shared" si="6"/>
        <v>-0.19082494638976755</v>
      </c>
      <c r="E94" s="193">
        <f>PPCL_NG!J94+PPCL_Spot!J94+GT_NG!J94+GT_Spot!J94+Bawana_NG!J94+Bawana_RLNG!J94+Bawana_Spot!J94</f>
        <v>77</v>
      </c>
      <c r="F94" s="193">
        <f>PPCL_NG!Q94+PPCL_Spot!Q94+GT_NG!Q94+GT_Spot!Q94+Bawana_NG!Q94+Bawana_RLNG!Q94+Bawana_Spot!Q94</f>
        <v>77.120595494316746</v>
      </c>
      <c r="G94" s="194">
        <f t="shared" si="7"/>
        <v>-0.12059549431674554</v>
      </c>
      <c r="H94" s="193">
        <f>PPCL_NG!K94+PPCL_Spot!K94+GT_NG!K94+GT_Spot!K94+Bawana_NG!K94+Bawana_RLNG!K94+Bawana_Spot!K94</f>
        <v>21.84</v>
      </c>
      <c r="I94" s="193">
        <f>PPCL_NG!R94+PPCL_Spot!R94+GT_NG!R94+GT_Spot!R94+Bawana_NG!R94+Bawana_RLNG!R94+Bawana_Spot!R94</f>
        <v>21.839807298884708</v>
      </c>
      <c r="J94" s="194">
        <f t="shared" si="8"/>
        <v>1.9270111529223755E-4</v>
      </c>
      <c r="K94" s="193">
        <f>PPCL_NG!L94+PPCL_Spot!L94+GT_NG!L94+GT_Spot!L94+Bawana_NG!L94+Bawana_RLNG!L94+Bawana_Spot!L94</f>
        <v>68.33</v>
      </c>
      <c r="L94" s="193">
        <f>PPCL_NG!S94+PPCL_Spot!S94+GT_NG!S94+GT_Spot!S94+Bawana_NG!S94+Bawana_RLNG!S94+Bawana_Spot!S94</f>
        <v>68.360981965062976</v>
      </c>
      <c r="M94" s="194">
        <f t="shared" si="9"/>
        <v>-3.0981965062977679E-2</v>
      </c>
      <c r="N94" s="193">
        <f>PPCL_NG!M94+PPCL_Spot!M94+GT_NG!M94+GT_Spot!M94+Bawana_NG!M94+Bawana_RLNG!M94+Bawana_Spot!M94</f>
        <v>106.78999999999999</v>
      </c>
      <c r="O94" s="193">
        <f>PPCL_NG!T94+PPCL_Spot!T94+GT_NG!T94+GT_Spot!T94+Bawana_NG!T94+Bawana_RLNG!T94+Bawana_Spot!T94</f>
        <v>106.92779029534583</v>
      </c>
      <c r="P94" s="194">
        <f t="shared" si="10"/>
        <v>-0.13779029534583742</v>
      </c>
      <c r="Q94" s="194">
        <f t="shared" si="11"/>
        <v>-0.48000000000003595</v>
      </c>
    </row>
    <row r="95" spans="1:17">
      <c r="A95" s="33" t="s">
        <v>137</v>
      </c>
      <c r="B95" s="193">
        <f>PPCL_NG!I95+PPCL_Spot!I95+GT_NG!I95+GT_Spot!I95+Bawana_NG!I95+Bawana_RLNG!I95+Bawana_Spot!I95</f>
        <v>213.21</v>
      </c>
      <c r="C95" s="193">
        <f>PPCL_NG!P95+PPCL_Spot!P95+GT_NG!P95+GT_Spot!P95+Bawana_NG!P95+Bawana_RLNG!P95+Bawana_Spot!P95</f>
        <v>213.40082494638978</v>
      </c>
      <c r="D95" s="194">
        <f t="shared" si="6"/>
        <v>-0.19082494638976755</v>
      </c>
      <c r="E95" s="193">
        <f>PPCL_NG!J95+PPCL_Spot!J95+GT_NG!J95+GT_Spot!J95+Bawana_NG!J95+Bawana_RLNG!J95+Bawana_Spot!J95</f>
        <v>77</v>
      </c>
      <c r="F95" s="193">
        <f>PPCL_NG!Q95+PPCL_Spot!Q95+GT_NG!Q95+GT_Spot!Q95+Bawana_NG!Q95+Bawana_RLNG!Q95+Bawana_Spot!Q95</f>
        <v>77.120595494316746</v>
      </c>
      <c r="G95" s="194">
        <f t="shared" si="7"/>
        <v>-0.12059549431674554</v>
      </c>
      <c r="H95" s="193">
        <f>PPCL_NG!K95+PPCL_Spot!K95+GT_NG!K95+GT_Spot!K95+Bawana_NG!K95+Bawana_RLNG!K95+Bawana_Spot!K95</f>
        <v>21.84</v>
      </c>
      <c r="I95" s="193">
        <f>PPCL_NG!R95+PPCL_Spot!R95+GT_NG!R95+GT_Spot!R95+Bawana_NG!R95+Bawana_RLNG!R95+Bawana_Spot!R95</f>
        <v>21.839807298884708</v>
      </c>
      <c r="J95" s="194">
        <f t="shared" si="8"/>
        <v>1.9270111529223755E-4</v>
      </c>
      <c r="K95" s="193">
        <f>PPCL_NG!L95+PPCL_Spot!L95+GT_NG!L95+GT_Spot!L95+Bawana_NG!L95+Bawana_RLNG!L95+Bawana_Spot!L95</f>
        <v>68.33</v>
      </c>
      <c r="L95" s="193">
        <f>PPCL_NG!S95+PPCL_Spot!S95+GT_NG!S95+GT_Spot!S95+Bawana_NG!S95+Bawana_RLNG!S95+Bawana_Spot!S95</f>
        <v>68.360981965062976</v>
      </c>
      <c r="M95" s="194">
        <f t="shared" si="9"/>
        <v>-3.0981965062977679E-2</v>
      </c>
      <c r="N95" s="193">
        <f>PPCL_NG!M95+PPCL_Spot!M95+GT_NG!M95+GT_Spot!M95+Bawana_NG!M95+Bawana_RLNG!M95+Bawana_Spot!M95</f>
        <v>106.78999999999999</v>
      </c>
      <c r="O95" s="193">
        <f>PPCL_NG!T95+PPCL_Spot!T95+GT_NG!T95+GT_Spot!T95+Bawana_NG!T95+Bawana_RLNG!T95+Bawana_Spot!T95</f>
        <v>106.92779029534583</v>
      </c>
      <c r="P95" s="194">
        <f t="shared" si="10"/>
        <v>-0.13779029534583742</v>
      </c>
      <c r="Q95" s="194">
        <f t="shared" si="11"/>
        <v>-0.48000000000003595</v>
      </c>
    </row>
    <row r="96" spans="1:17">
      <c r="A96" s="33" t="s">
        <v>138</v>
      </c>
      <c r="B96" s="193">
        <f>PPCL_NG!I96+PPCL_Spot!I96+GT_NG!I96+GT_Spot!I96+Bawana_NG!I96+Bawana_RLNG!I96+Bawana_Spot!I96</f>
        <v>213.21</v>
      </c>
      <c r="C96" s="193">
        <f>PPCL_NG!P96+PPCL_Spot!P96+GT_NG!P96+GT_Spot!P96+Bawana_NG!P96+Bawana_RLNG!P96+Bawana_Spot!P96</f>
        <v>213.40082494638978</v>
      </c>
      <c r="D96" s="194">
        <f t="shared" si="6"/>
        <v>-0.19082494638976755</v>
      </c>
      <c r="E96" s="193">
        <f>PPCL_NG!J96+PPCL_Spot!J96+GT_NG!J96+GT_Spot!J96+Bawana_NG!J96+Bawana_RLNG!J96+Bawana_Spot!J96</f>
        <v>77</v>
      </c>
      <c r="F96" s="193">
        <f>PPCL_NG!Q96+PPCL_Spot!Q96+GT_NG!Q96+GT_Spot!Q96+Bawana_NG!Q96+Bawana_RLNG!Q96+Bawana_Spot!Q96</f>
        <v>77.120595494316746</v>
      </c>
      <c r="G96" s="194">
        <f t="shared" si="7"/>
        <v>-0.12059549431674554</v>
      </c>
      <c r="H96" s="193">
        <f>PPCL_NG!K96+PPCL_Spot!K96+GT_NG!K96+GT_Spot!K96+Bawana_NG!K96+Bawana_RLNG!K96+Bawana_Spot!K96</f>
        <v>21.84</v>
      </c>
      <c r="I96" s="193">
        <f>PPCL_NG!R96+PPCL_Spot!R96+GT_NG!R96+GT_Spot!R96+Bawana_NG!R96+Bawana_RLNG!R96+Bawana_Spot!R96</f>
        <v>21.839807298884708</v>
      </c>
      <c r="J96" s="194">
        <f t="shared" si="8"/>
        <v>1.9270111529223755E-4</v>
      </c>
      <c r="K96" s="193">
        <f>PPCL_NG!L96+PPCL_Spot!L96+GT_NG!L96+GT_Spot!L96+Bawana_NG!L96+Bawana_RLNG!L96+Bawana_Spot!L96</f>
        <v>68.33</v>
      </c>
      <c r="L96" s="193">
        <f>PPCL_NG!S96+PPCL_Spot!S96+GT_NG!S96+GT_Spot!S96+Bawana_NG!S96+Bawana_RLNG!S96+Bawana_Spot!S96</f>
        <v>68.360981965062976</v>
      </c>
      <c r="M96" s="194">
        <f t="shared" si="9"/>
        <v>-3.0981965062977679E-2</v>
      </c>
      <c r="N96" s="193">
        <f>PPCL_NG!M96+PPCL_Spot!M96+GT_NG!M96+GT_Spot!M96+Bawana_NG!M96+Bawana_RLNG!M96+Bawana_Spot!M96</f>
        <v>106.78999999999999</v>
      </c>
      <c r="O96" s="193">
        <f>PPCL_NG!T96+PPCL_Spot!T96+GT_NG!T96+GT_Spot!T96+Bawana_NG!T96+Bawana_RLNG!T96+Bawana_Spot!T96</f>
        <v>106.92779029534583</v>
      </c>
      <c r="P96" s="194">
        <f t="shared" si="10"/>
        <v>-0.13779029534583742</v>
      </c>
      <c r="Q96" s="194">
        <f t="shared" si="11"/>
        <v>-0.48000000000003595</v>
      </c>
    </row>
    <row r="97" spans="1:17">
      <c r="A97" s="33" t="s">
        <v>139</v>
      </c>
      <c r="B97" s="193">
        <f>PPCL_NG!I97+PPCL_Spot!I97+GT_NG!I97+GT_Spot!I97+Bawana_NG!I97+Bawana_RLNG!I97+Bawana_Spot!I97</f>
        <v>213.21</v>
      </c>
      <c r="C97" s="193">
        <f>PPCL_NG!P97+PPCL_Spot!P97+GT_NG!P97+GT_Spot!P97+Bawana_NG!P97+Bawana_RLNG!P97+Bawana_Spot!P97</f>
        <v>213.40082494638978</v>
      </c>
      <c r="D97" s="194">
        <f t="shared" si="6"/>
        <v>-0.19082494638976755</v>
      </c>
      <c r="E97" s="193">
        <f>PPCL_NG!J97+PPCL_Spot!J97+GT_NG!J97+GT_Spot!J97+Bawana_NG!J97+Bawana_RLNG!J97+Bawana_Spot!J97</f>
        <v>77</v>
      </c>
      <c r="F97" s="193">
        <f>PPCL_NG!Q97+PPCL_Spot!Q97+GT_NG!Q97+GT_Spot!Q97+Bawana_NG!Q97+Bawana_RLNG!Q97+Bawana_Spot!Q97</f>
        <v>77.120595494316746</v>
      </c>
      <c r="G97" s="194">
        <f t="shared" si="7"/>
        <v>-0.12059549431674554</v>
      </c>
      <c r="H97" s="193">
        <f>PPCL_NG!K97+PPCL_Spot!K97+GT_NG!K97+GT_Spot!K97+Bawana_NG!K97+Bawana_RLNG!K97+Bawana_Spot!K97</f>
        <v>21.84</v>
      </c>
      <c r="I97" s="193">
        <f>PPCL_NG!R97+PPCL_Spot!R97+GT_NG!R97+GT_Spot!R97+Bawana_NG!R97+Bawana_RLNG!R97+Bawana_Spot!R97</f>
        <v>21.839807298884708</v>
      </c>
      <c r="J97" s="194">
        <f t="shared" si="8"/>
        <v>1.9270111529223755E-4</v>
      </c>
      <c r="K97" s="193">
        <f>PPCL_NG!L97+PPCL_Spot!L97+GT_NG!L97+GT_Spot!L97+Bawana_NG!L97+Bawana_RLNG!L97+Bawana_Spot!L97</f>
        <v>68.33</v>
      </c>
      <c r="L97" s="193">
        <f>PPCL_NG!S97+PPCL_Spot!S97+GT_NG!S97+GT_Spot!S97+Bawana_NG!S97+Bawana_RLNG!S97+Bawana_Spot!S97</f>
        <v>68.360981965062976</v>
      </c>
      <c r="M97" s="194">
        <f t="shared" si="9"/>
        <v>-3.0981965062977679E-2</v>
      </c>
      <c r="N97" s="193">
        <f>PPCL_NG!M97+PPCL_Spot!M97+GT_NG!M97+GT_Spot!M97+Bawana_NG!M97+Bawana_RLNG!M97+Bawana_Spot!M97</f>
        <v>106.78999999999999</v>
      </c>
      <c r="O97" s="193">
        <f>PPCL_NG!T97+PPCL_Spot!T97+GT_NG!T97+GT_Spot!T97+Bawana_NG!T97+Bawana_RLNG!T97+Bawana_Spot!T97</f>
        <v>106.92779029534583</v>
      </c>
      <c r="P97" s="194">
        <f t="shared" si="10"/>
        <v>-0.13779029534583742</v>
      </c>
      <c r="Q97" s="194">
        <f t="shared" si="11"/>
        <v>-0.48000000000003595</v>
      </c>
    </row>
    <row r="98" spans="1:17">
      <c r="A98" s="33" t="s">
        <v>140</v>
      </c>
      <c r="B98" s="193">
        <f>PPCL_NG!I98+PPCL_Spot!I98+GT_NG!I98+GT_Spot!I98+Bawana_NG!I98+Bawana_RLNG!I98+Bawana_Spot!I98</f>
        <v>213.21</v>
      </c>
      <c r="C98" s="193">
        <f>PPCL_NG!P98+PPCL_Spot!P98+GT_NG!P98+GT_Spot!P98+Bawana_NG!P98+Bawana_RLNG!P98+Bawana_Spot!P98</f>
        <v>213.40082494638978</v>
      </c>
      <c r="D98" s="194">
        <f t="shared" si="6"/>
        <v>-0.19082494638976755</v>
      </c>
      <c r="E98" s="193">
        <f>PPCL_NG!J98+PPCL_Spot!J98+GT_NG!J98+GT_Spot!J98+Bawana_NG!J98+Bawana_RLNG!J98+Bawana_Spot!J98</f>
        <v>77</v>
      </c>
      <c r="F98" s="193">
        <f>PPCL_NG!Q98+PPCL_Spot!Q98+GT_NG!Q98+GT_Spot!Q98+Bawana_NG!Q98+Bawana_RLNG!Q98+Bawana_Spot!Q98</f>
        <v>77.120595494316746</v>
      </c>
      <c r="G98" s="194">
        <f t="shared" si="7"/>
        <v>-0.12059549431674554</v>
      </c>
      <c r="H98" s="193">
        <f>PPCL_NG!K98+PPCL_Spot!K98+GT_NG!K98+GT_Spot!K98+Bawana_NG!K98+Bawana_RLNG!K98+Bawana_Spot!K98</f>
        <v>21.84</v>
      </c>
      <c r="I98" s="193">
        <f>PPCL_NG!R98+PPCL_Spot!R98+GT_NG!R98+GT_Spot!R98+Bawana_NG!R98+Bawana_RLNG!R98+Bawana_Spot!R98</f>
        <v>21.839807298884708</v>
      </c>
      <c r="J98" s="194">
        <f t="shared" si="8"/>
        <v>1.9270111529223755E-4</v>
      </c>
      <c r="K98" s="193">
        <f>PPCL_NG!L98+PPCL_Spot!L98+GT_NG!L98+GT_Spot!L98+Bawana_NG!L98+Bawana_RLNG!L98+Bawana_Spot!L98</f>
        <v>68.33</v>
      </c>
      <c r="L98" s="193">
        <f>PPCL_NG!S98+PPCL_Spot!S98+GT_NG!S98+GT_Spot!S98+Bawana_NG!S98+Bawana_RLNG!S98+Bawana_Spot!S98</f>
        <v>68.360981965062976</v>
      </c>
      <c r="M98" s="194">
        <f t="shared" si="9"/>
        <v>-3.0981965062977679E-2</v>
      </c>
      <c r="N98" s="193">
        <f>PPCL_NG!M98+PPCL_Spot!M98+GT_NG!M98+GT_Spot!M98+Bawana_NG!M98+Bawana_RLNG!M98+Bawana_Spot!M98</f>
        <v>106.78999999999999</v>
      </c>
      <c r="O98" s="193">
        <f>PPCL_NG!T98+PPCL_Spot!T98+GT_NG!T98+GT_Spot!T98+Bawana_NG!T98+Bawana_RLNG!T98+Bawana_Spot!T98</f>
        <v>106.92779029534583</v>
      </c>
      <c r="P98" s="194">
        <f t="shared" si="10"/>
        <v>-0.13779029534583742</v>
      </c>
      <c r="Q98" s="194">
        <f t="shared" si="11"/>
        <v>-0.48000000000003595</v>
      </c>
    </row>
    <row r="99" spans="1:17">
      <c r="A99" s="33" t="s">
        <v>324</v>
      </c>
      <c r="B99" s="193">
        <f>PPCL_NG!I99+PPCL_Spot!I99+GT_NG!I99+GT_Spot!I99+Bawana_NG!I99+Bawana_RLNG!I99+Bawana_Spot!I99</f>
        <v>3.7539775000000022</v>
      </c>
      <c r="C99" s="193">
        <f>PPCL_NG!P99+PPCL_Spot!P99+GT_NG!P99+GT_Spot!P99+Bawana_NG!P99+Bawana_RLNG!P99+Bawana_Spot!P99</f>
        <v>3.7575240478988925</v>
      </c>
      <c r="D99" s="194">
        <f t="shared" si="6"/>
        <v>-3.5465478988903065E-3</v>
      </c>
      <c r="E99" s="193">
        <f>PPCL_NG!J99+PPCL_Spot!J99+GT_NG!J99+GT_Spot!J99+Bawana_NG!J99+Bawana_RLNG!J99+Bawana_Spot!J99</f>
        <v>1.9061324999999993</v>
      </c>
      <c r="F99" s="193">
        <f>PPCL_NG!Q99+PPCL_Spot!Q99+GT_NG!Q99+GT_Spot!Q99+Bawana_NG!Q99+Bawana_RLNG!Q99+Bawana_Spot!Q99</f>
        <v>1.9083092470632401</v>
      </c>
      <c r="G99" s="194">
        <f t="shared" si="7"/>
        <v>-2.1767470632407804E-3</v>
      </c>
      <c r="H99" s="193">
        <f>PPCL_NG!K99+PPCL_Spot!K99+GT_NG!K99+GT_Spot!K99+Bawana_NG!K99+Bawana_RLNG!K99+Bawana_Spot!K99</f>
        <v>0.39278749999999973</v>
      </c>
      <c r="I99" s="193">
        <f>PPCL_NG!R99+PPCL_Spot!R99+GT_NG!R99+GT_Spot!R99+Bawana_NG!R99+Bawana_RLNG!R99+Bawana_Spot!R99</f>
        <v>0.39278315226202498</v>
      </c>
      <c r="J99" s="194">
        <f t="shared" si="8"/>
        <v>4.3477379747525191E-6</v>
      </c>
      <c r="K99" s="193">
        <f>PPCL_NG!L99+PPCL_Spot!L99+GT_NG!L99+GT_Spot!L99+Bawana_NG!L99+Bawana_RLNG!L99+Bawana_Spot!L99</f>
        <v>1.5297175000000003</v>
      </c>
      <c r="L99" s="193">
        <f>PPCL_NG!S99+PPCL_Spot!S99+GT_NG!S99+GT_Spot!S99+Bawana_NG!S99+Bawana_RLNG!S99+Bawana_Spot!S99</f>
        <v>1.5302774500709964</v>
      </c>
      <c r="M99" s="194">
        <f t="shared" si="9"/>
        <v>-5.5995007099607363E-4</v>
      </c>
      <c r="N99" s="193">
        <f>PPCL_NG!M99+PPCL_Spot!M99+GT_NG!M99+GT_Spot!M99+Bawana_NG!M99+Bawana_RLNG!M99+Bawana_Spot!M99</f>
        <v>2.2908175000000002</v>
      </c>
      <c r="O99" s="193">
        <f>PPCL_NG!T99+PPCL_Spot!T99+GT_NG!T99+GT_Spot!T99+Bawana_NG!T99+Bawana_RLNG!T99+Bawana_Spot!T99</f>
        <v>2.293371102704842</v>
      </c>
      <c r="P99" s="194">
        <f t="shared" si="10"/>
        <v>-2.5536027048418397E-3</v>
      </c>
      <c r="Q99" s="194">
        <f t="shared" si="11"/>
        <v>-8.8324999999942477E-3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45506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45506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45506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2024-08-28T10:32:55Z</dcterms:modified>
</cp:coreProperties>
</file>